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C:\Users\koma6\Desktop\週案系\"/>
    </mc:Choice>
  </mc:AlternateContent>
  <xr:revisionPtr revIDLastSave="0" documentId="13_ncr:1_{5D5F5979-9CCF-49A6-B9A9-2923831B3840}" xr6:coauthVersionLast="47" xr6:coauthVersionMax="47" xr10:uidLastSave="{00000000-0000-0000-0000-000000000000}"/>
  <bookViews>
    <workbookView xWindow="-120" yWindow="-120" windowWidth="20730" windowHeight="11160" tabRatio="787" firstSheet="12" activeTab="20" xr2:uid="{00000000-000D-0000-FFFF-FFFF00000000}"/>
  </bookViews>
  <sheets>
    <sheet name="教科名等" sheetId="1" r:id="rId1"/>
    <sheet name="国語1" sheetId="13" r:id="rId2"/>
    <sheet name="国語2" sheetId="14" r:id="rId3"/>
    <sheet name="国語3" sheetId="15" r:id="rId4"/>
    <sheet name="数学1" sheetId="16" r:id="rId5"/>
    <sheet name="数学2" sheetId="17" r:id="rId6"/>
    <sheet name="数学3" sheetId="18" r:id="rId7"/>
    <sheet name="社会1" sheetId="19" r:id="rId8"/>
    <sheet name="社会2" sheetId="20" r:id="rId9"/>
    <sheet name="社会3" sheetId="21" r:id="rId10"/>
    <sheet name="理科1" sheetId="22" r:id="rId11"/>
    <sheet name="理科2" sheetId="23" r:id="rId12"/>
    <sheet name="理科3" sheetId="24" r:id="rId13"/>
    <sheet name="英語1" sheetId="25" r:id="rId14"/>
    <sheet name="英語2" sheetId="26" r:id="rId15"/>
    <sheet name="英語3" sheetId="27" r:id="rId16"/>
    <sheet name="道徳1" sheetId="28" r:id="rId17"/>
    <sheet name="道徳2" sheetId="29" r:id="rId18"/>
    <sheet name="道徳3" sheetId="31" r:id="rId19"/>
    <sheet name="時間割" sheetId="7" r:id="rId20"/>
    <sheet name="(1)" sheetId="3" r:id="rId21"/>
    <sheet name="(2)" sheetId="8" r:id="rId22"/>
    <sheet name="(3)" sheetId="9" r:id="rId23"/>
    <sheet name="(4)" sheetId="10" r:id="rId24"/>
    <sheet name="(5)" sheetId="11" r:id="rId25"/>
    <sheet name="(6)" sheetId="12" r:id="rId26"/>
    <sheet name="処理ログ" sheetId="32" r:id="rId27"/>
  </sheets>
  <definedNames>
    <definedName name="_xlnm.Print_Area" localSheetId="20">'(1)'!$A$1:$FO$157</definedName>
    <definedName name="_xlnm.Print_Area" localSheetId="21">'(2)'!$A$1:$FO$157</definedName>
    <definedName name="_xlnm.Print_Area" localSheetId="22">'(3)'!$A$1:$FO$157</definedName>
    <definedName name="_xlnm.Print_Area" localSheetId="23">'(4)'!$A$1:$FO$157</definedName>
    <definedName name="_xlnm.Print_Area" localSheetId="24">'(5)'!$A$1:$FO$157</definedName>
    <definedName name="_xlnm.Print_Area" localSheetId="25">'(6)'!$A$1:$FO$157</definedName>
    <definedName name="_xlnm.Print_Area" localSheetId="19">時間割!$A$1:$FO$157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L117" i="7" l="1"/>
  <c r="FL116" i="7"/>
  <c r="FL115" i="7"/>
  <c r="FL114" i="7"/>
  <c r="FL113" i="7"/>
  <c r="FL112" i="7"/>
  <c r="FL111" i="7"/>
  <c r="FL110" i="7"/>
  <c r="FR149" i="12"/>
  <c r="FS149" i="12" s="1"/>
  <c r="FL149" i="12" s="1"/>
  <c r="FP149" i="12"/>
  <c r="FS148" i="12"/>
  <c r="FL148" i="12" s="1"/>
  <c r="FR148" i="12"/>
  <c r="FP148" i="12"/>
  <c r="FR147" i="12"/>
  <c r="FS147" i="12" s="1"/>
  <c r="FL147" i="12" s="1"/>
  <c r="FP147" i="12"/>
  <c r="FR146" i="12"/>
  <c r="FS146" i="12" s="1"/>
  <c r="FL146" i="12" s="1"/>
  <c r="FP146" i="12"/>
  <c r="FS145" i="12"/>
  <c r="FL145" i="12" s="1"/>
  <c r="FR145" i="12"/>
  <c r="FP145" i="12"/>
  <c r="FR144" i="12"/>
  <c r="FS144" i="12" s="1"/>
  <c r="FL144" i="12" s="1"/>
  <c r="FP144" i="12"/>
  <c r="FR143" i="12"/>
  <c r="FS143" i="12" s="1"/>
  <c r="FL143" i="12" s="1"/>
  <c r="FP143" i="12"/>
  <c r="FS142" i="12"/>
  <c r="FL142" i="12" s="1"/>
  <c r="FR142" i="12"/>
  <c r="FP142" i="12"/>
  <c r="FR133" i="12"/>
  <c r="FS133" i="12" s="1"/>
  <c r="FL133" i="12" s="1"/>
  <c r="FP133" i="12"/>
  <c r="FS132" i="12"/>
  <c r="FL132" i="12" s="1"/>
  <c r="FR132" i="12"/>
  <c r="FP132" i="12"/>
  <c r="FR131" i="12"/>
  <c r="FS131" i="12" s="1"/>
  <c r="FL131" i="12" s="1"/>
  <c r="FP131" i="12"/>
  <c r="FR130" i="12"/>
  <c r="FS130" i="12" s="1"/>
  <c r="FL130" i="12" s="1"/>
  <c r="FP130" i="12"/>
  <c r="FS129" i="12"/>
  <c r="FL129" i="12" s="1"/>
  <c r="FR129" i="12"/>
  <c r="FP129" i="12"/>
  <c r="FR128" i="12"/>
  <c r="FS128" i="12" s="1"/>
  <c r="FL128" i="12" s="1"/>
  <c r="FP128" i="12"/>
  <c r="FR127" i="12"/>
  <c r="FS127" i="12" s="1"/>
  <c r="FL127" i="12" s="1"/>
  <c r="FP127" i="12"/>
  <c r="FS126" i="12"/>
  <c r="FL126" i="12" s="1"/>
  <c r="FR126" i="12"/>
  <c r="FP126" i="12"/>
  <c r="FR125" i="12"/>
  <c r="FS125" i="12" s="1"/>
  <c r="FL125" i="12" s="1"/>
  <c r="FP125" i="12"/>
  <c r="FS124" i="12"/>
  <c r="FL124" i="12" s="1"/>
  <c r="FR124" i="12"/>
  <c r="FP124" i="12"/>
  <c r="FR123" i="12"/>
  <c r="FS123" i="12" s="1"/>
  <c r="FL123" i="12" s="1"/>
  <c r="FP123" i="12"/>
  <c r="FR122" i="12"/>
  <c r="FS122" i="12" s="1"/>
  <c r="FL122" i="12" s="1"/>
  <c r="FP122" i="12"/>
  <c r="FS121" i="12"/>
  <c r="FL121" i="12" s="1"/>
  <c r="FR121" i="12"/>
  <c r="FP121" i="12"/>
  <c r="FR120" i="12"/>
  <c r="FS120" i="12" s="1"/>
  <c r="FL120" i="12" s="1"/>
  <c r="FP120" i="12"/>
  <c r="FR119" i="12"/>
  <c r="FS119" i="12" s="1"/>
  <c r="FL119" i="12" s="1"/>
  <c r="FP119" i="12"/>
  <c r="FS118" i="12"/>
  <c r="FL118" i="12" s="1"/>
  <c r="FR118" i="12"/>
  <c r="FP118" i="12"/>
  <c r="FR117" i="12"/>
  <c r="FS117" i="12" s="1"/>
  <c r="FL117" i="12" s="1"/>
  <c r="FP117" i="12"/>
  <c r="FS116" i="12"/>
  <c r="FL116" i="12" s="1"/>
  <c r="FR116" i="12"/>
  <c r="FP116" i="12"/>
  <c r="FR115" i="12"/>
  <c r="FS115" i="12" s="1"/>
  <c r="FL115" i="12" s="1"/>
  <c r="FP115" i="12"/>
  <c r="FR114" i="12"/>
  <c r="FS114" i="12" s="1"/>
  <c r="FL114" i="12" s="1"/>
  <c r="FP114" i="12"/>
  <c r="FS113" i="12"/>
  <c r="FL113" i="12" s="1"/>
  <c r="FR113" i="12"/>
  <c r="FP113" i="12"/>
  <c r="FR112" i="12"/>
  <c r="FS112" i="12" s="1"/>
  <c r="FL112" i="12" s="1"/>
  <c r="FP112" i="12"/>
  <c r="FR111" i="12"/>
  <c r="FS111" i="12" s="1"/>
  <c r="FL111" i="12" s="1"/>
  <c r="FP111" i="12"/>
  <c r="FS110" i="12"/>
  <c r="FL110" i="12" s="1"/>
  <c r="FR110" i="12"/>
  <c r="FP110" i="12"/>
  <c r="FR109" i="12"/>
  <c r="FS109" i="12" s="1"/>
  <c r="FL109" i="12" s="1"/>
  <c r="FP109" i="12"/>
  <c r="FS108" i="12"/>
  <c r="FL108" i="12" s="1"/>
  <c r="FR108" i="12"/>
  <c r="FP108" i="12"/>
  <c r="FR107" i="12"/>
  <c r="FS107" i="12" s="1"/>
  <c r="FL107" i="12" s="1"/>
  <c r="FP107" i="12"/>
  <c r="FR106" i="12"/>
  <c r="FS106" i="12" s="1"/>
  <c r="FL106" i="12" s="1"/>
  <c r="FP106" i="12"/>
  <c r="FS105" i="12"/>
  <c r="FL105" i="12" s="1"/>
  <c r="FR105" i="12"/>
  <c r="FP105" i="12"/>
  <c r="FR104" i="12"/>
  <c r="FS104" i="12" s="1"/>
  <c r="FL104" i="12" s="1"/>
  <c r="FP104" i="12"/>
  <c r="FR103" i="12"/>
  <c r="FS103" i="12" s="1"/>
  <c r="FL103" i="12" s="1"/>
  <c r="FP103" i="12"/>
  <c r="FS102" i="12"/>
  <c r="FL102" i="12" s="1"/>
  <c r="FR102" i="12"/>
  <c r="FP102" i="12"/>
  <c r="FR101" i="12"/>
  <c r="FS101" i="12" s="1"/>
  <c r="FL101" i="12" s="1"/>
  <c r="FP101" i="12"/>
  <c r="FS100" i="12"/>
  <c r="FL100" i="12" s="1"/>
  <c r="FR100" i="12"/>
  <c r="FP100" i="12"/>
  <c r="FR99" i="12"/>
  <c r="FS99" i="12" s="1"/>
  <c r="FL99" i="12" s="1"/>
  <c r="FP99" i="12"/>
  <c r="FR98" i="12"/>
  <c r="FS98" i="12" s="1"/>
  <c r="FL98" i="12" s="1"/>
  <c r="FP98" i="12"/>
  <c r="FS97" i="12"/>
  <c r="FL97" i="12" s="1"/>
  <c r="FR97" i="12"/>
  <c r="FP97" i="12"/>
  <c r="FR96" i="12"/>
  <c r="FS96" i="12" s="1"/>
  <c r="FL96" i="12" s="1"/>
  <c r="FP96" i="12"/>
  <c r="FR95" i="12"/>
  <c r="FS95" i="12" s="1"/>
  <c r="FL95" i="12" s="1"/>
  <c r="FP95" i="12"/>
  <c r="FS94" i="12"/>
  <c r="FL94" i="12" s="1"/>
  <c r="FR94" i="12"/>
  <c r="FP94" i="12"/>
  <c r="FR93" i="12"/>
  <c r="FS93" i="12" s="1"/>
  <c r="FL93" i="12" s="1"/>
  <c r="FP93" i="12"/>
  <c r="FS92" i="12"/>
  <c r="FL92" i="12" s="1"/>
  <c r="FR92" i="12"/>
  <c r="FP92" i="12"/>
  <c r="FR91" i="12"/>
  <c r="FS91" i="12" s="1"/>
  <c r="FL91" i="12" s="1"/>
  <c r="FP91" i="12"/>
  <c r="FR90" i="12"/>
  <c r="FS90" i="12" s="1"/>
  <c r="FL90" i="12" s="1"/>
  <c r="FP90" i="12"/>
  <c r="FS89" i="12"/>
  <c r="FL89" i="12" s="1"/>
  <c r="FR89" i="12"/>
  <c r="FP89" i="12"/>
  <c r="FR88" i="12"/>
  <c r="FS88" i="12" s="1"/>
  <c r="FL88" i="12" s="1"/>
  <c r="FP88" i="12"/>
  <c r="FR87" i="12"/>
  <c r="FS87" i="12" s="1"/>
  <c r="FL87" i="12" s="1"/>
  <c r="FP87" i="12"/>
  <c r="FS86" i="12"/>
  <c r="FL86" i="12" s="1"/>
  <c r="FR86" i="12"/>
  <c r="FP86" i="12"/>
  <c r="FR85" i="12"/>
  <c r="FS85" i="12" s="1"/>
  <c r="FL85" i="12" s="1"/>
  <c r="FP85" i="12"/>
  <c r="FS84" i="12"/>
  <c r="FL84" i="12" s="1"/>
  <c r="FR84" i="12"/>
  <c r="FP84" i="12"/>
  <c r="FR83" i="12"/>
  <c r="FS83" i="12" s="1"/>
  <c r="FL83" i="12" s="1"/>
  <c r="FP83" i="12"/>
  <c r="FR82" i="12"/>
  <c r="FS82" i="12" s="1"/>
  <c r="FL82" i="12" s="1"/>
  <c r="FP82" i="12"/>
  <c r="FS81" i="12"/>
  <c r="FL81" i="12" s="1"/>
  <c r="FR81" i="12"/>
  <c r="FP81" i="12"/>
  <c r="FR80" i="12"/>
  <c r="FS80" i="12" s="1"/>
  <c r="FL80" i="12" s="1"/>
  <c r="FP80" i="12"/>
  <c r="FR79" i="12"/>
  <c r="FS79" i="12" s="1"/>
  <c r="FL79" i="12" s="1"/>
  <c r="FP79" i="12"/>
  <c r="FS78" i="12"/>
  <c r="FL78" i="12" s="1"/>
  <c r="FR78" i="12"/>
  <c r="FP78" i="12"/>
  <c r="FR77" i="12"/>
  <c r="FS77" i="12" s="1"/>
  <c r="FL77" i="12" s="1"/>
  <c r="FP77" i="12"/>
  <c r="FS76" i="12"/>
  <c r="FL76" i="12" s="1"/>
  <c r="FR76" i="12"/>
  <c r="FP76" i="12"/>
  <c r="FR75" i="12"/>
  <c r="FS75" i="12" s="1"/>
  <c r="FL75" i="12" s="1"/>
  <c r="FP75" i="12"/>
  <c r="FR74" i="12"/>
  <c r="FS74" i="12" s="1"/>
  <c r="FL74" i="12" s="1"/>
  <c r="FP74" i="12"/>
  <c r="FS73" i="12"/>
  <c r="FL73" i="12" s="1"/>
  <c r="FR73" i="12"/>
  <c r="FP73" i="12"/>
  <c r="FR72" i="12"/>
  <c r="FS72" i="12" s="1"/>
  <c r="FL72" i="12" s="1"/>
  <c r="FP72" i="12"/>
  <c r="FR71" i="12"/>
  <c r="FS71" i="12" s="1"/>
  <c r="FL71" i="12" s="1"/>
  <c r="FP71" i="12"/>
  <c r="FS70" i="12"/>
  <c r="FL70" i="12" s="1"/>
  <c r="FR70" i="12"/>
  <c r="FP70" i="12"/>
  <c r="FR69" i="12"/>
  <c r="FS69" i="12" s="1"/>
  <c r="FL69" i="12" s="1"/>
  <c r="FP69" i="12"/>
  <c r="FS68" i="12"/>
  <c r="FL68" i="12" s="1"/>
  <c r="FR68" i="12"/>
  <c r="FP68" i="12"/>
  <c r="FR67" i="12"/>
  <c r="FS67" i="12" s="1"/>
  <c r="FL67" i="12" s="1"/>
  <c r="FP67" i="12"/>
  <c r="FR66" i="12"/>
  <c r="FS66" i="12" s="1"/>
  <c r="FL66" i="12" s="1"/>
  <c r="FP66" i="12"/>
  <c r="FS65" i="12"/>
  <c r="FL65" i="12" s="1"/>
  <c r="FR65" i="12"/>
  <c r="FP65" i="12"/>
  <c r="FR64" i="12"/>
  <c r="FS64" i="12" s="1"/>
  <c r="FL64" i="12" s="1"/>
  <c r="FP64" i="12"/>
  <c r="FR63" i="12"/>
  <c r="FS63" i="12" s="1"/>
  <c r="FL63" i="12" s="1"/>
  <c r="FP63" i="12"/>
  <c r="FS62" i="12"/>
  <c r="FL62" i="12" s="1"/>
  <c r="FR62" i="12"/>
  <c r="FP62" i="12"/>
  <c r="FR61" i="12"/>
  <c r="FS61" i="12" s="1"/>
  <c r="FL61" i="12" s="1"/>
  <c r="FP61" i="12"/>
  <c r="FS60" i="12"/>
  <c r="FL60" i="12" s="1"/>
  <c r="FR60" i="12"/>
  <c r="FP60" i="12"/>
  <c r="FR59" i="12"/>
  <c r="FS59" i="12" s="1"/>
  <c r="FL59" i="12" s="1"/>
  <c r="FP59" i="12"/>
  <c r="FR58" i="12"/>
  <c r="FS58" i="12" s="1"/>
  <c r="FL58" i="12" s="1"/>
  <c r="FP58" i="12"/>
  <c r="FS57" i="12"/>
  <c r="FL57" i="12" s="1"/>
  <c r="FR57" i="12"/>
  <c r="FP57" i="12"/>
  <c r="FR56" i="12"/>
  <c r="FS56" i="12" s="1"/>
  <c r="FL56" i="12" s="1"/>
  <c r="FP56" i="12"/>
  <c r="FR55" i="12"/>
  <c r="FS55" i="12" s="1"/>
  <c r="FL55" i="12" s="1"/>
  <c r="FP55" i="12"/>
  <c r="FS54" i="12"/>
  <c r="FL54" i="12" s="1"/>
  <c r="FR54" i="12"/>
  <c r="FP54" i="12"/>
  <c r="FR53" i="12"/>
  <c r="FS53" i="12" s="1"/>
  <c r="FL53" i="12" s="1"/>
  <c r="FP53" i="12"/>
  <c r="FS52" i="12"/>
  <c r="FL52" i="12" s="1"/>
  <c r="FR52" i="12"/>
  <c r="FP52" i="12"/>
  <c r="FR51" i="12"/>
  <c r="FS51" i="12" s="1"/>
  <c r="FL51" i="12" s="1"/>
  <c r="FP51" i="12"/>
  <c r="FR50" i="12"/>
  <c r="FS50" i="12" s="1"/>
  <c r="FL50" i="12" s="1"/>
  <c r="FP50" i="12"/>
  <c r="FS49" i="12"/>
  <c r="FL49" i="12" s="1"/>
  <c r="FR49" i="12"/>
  <c r="FP49" i="12"/>
  <c r="FR48" i="12"/>
  <c r="FS48" i="12" s="1"/>
  <c r="FL48" i="12" s="1"/>
  <c r="FP48" i="12"/>
  <c r="FR47" i="12"/>
  <c r="FS47" i="12" s="1"/>
  <c r="FL47" i="12" s="1"/>
  <c r="FP47" i="12"/>
  <c r="FS46" i="12"/>
  <c r="FL46" i="12" s="1"/>
  <c r="FR46" i="12"/>
  <c r="FP46" i="12"/>
  <c r="FR45" i="12"/>
  <c r="FS45" i="12" s="1"/>
  <c r="FL45" i="12" s="1"/>
  <c r="FP45" i="12"/>
  <c r="FS44" i="12"/>
  <c r="FL44" i="12" s="1"/>
  <c r="FR44" i="12"/>
  <c r="FP44" i="12"/>
  <c r="FR43" i="12"/>
  <c r="FS43" i="12" s="1"/>
  <c r="FL43" i="12" s="1"/>
  <c r="FP43" i="12"/>
  <c r="FR42" i="12"/>
  <c r="FS42" i="12" s="1"/>
  <c r="FL42" i="12" s="1"/>
  <c r="FP42" i="12"/>
  <c r="FS41" i="12"/>
  <c r="FL41" i="12" s="1"/>
  <c r="FR41" i="12"/>
  <c r="FP41" i="12"/>
  <c r="FR40" i="12"/>
  <c r="FS40" i="12" s="1"/>
  <c r="FL40" i="12" s="1"/>
  <c r="FP40" i="12"/>
  <c r="FR39" i="12"/>
  <c r="FS39" i="12" s="1"/>
  <c r="FL39" i="12" s="1"/>
  <c r="FP39" i="12"/>
  <c r="FS38" i="12"/>
  <c r="FL38" i="12" s="1"/>
  <c r="FR38" i="12"/>
  <c r="FP38" i="12"/>
  <c r="FR37" i="12"/>
  <c r="FS37" i="12" s="1"/>
  <c r="FL37" i="12" s="1"/>
  <c r="FP37" i="12"/>
  <c r="FS36" i="12"/>
  <c r="FL36" i="12" s="1"/>
  <c r="FR36" i="12"/>
  <c r="FP36" i="12"/>
  <c r="FR35" i="12"/>
  <c r="FS35" i="12" s="1"/>
  <c r="FL35" i="12" s="1"/>
  <c r="FP35" i="12"/>
  <c r="FR34" i="12"/>
  <c r="FS34" i="12" s="1"/>
  <c r="FL34" i="12" s="1"/>
  <c r="FP34" i="12"/>
  <c r="FS33" i="12"/>
  <c r="FL33" i="12" s="1"/>
  <c r="FR33" i="12"/>
  <c r="FP33" i="12"/>
  <c r="FR32" i="12"/>
  <c r="FS32" i="12" s="1"/>
  <c r="FL32" i="12" s="1"/>
  <c r="FP32" i="12"/>
  <c r="FR31" i="12"/>
  <c r="FS31" i="12" s="1"/>
  <c r="FL31" i="12" s="1"/>
  <c r="FP31" i="12"/>
  <c r="FS30" i="12"/>
  <c r="FL30" i="12" s="1"/>
  <c r="FR30" i="12"/>
  <c r="FP30" i="12"/>
  <c r="FS29" i="12"/>
  <c r="FL29" i="12" s="1"/>
  <c r="FR29" i="12"/>
  <c r="FP29" i="12"/>
  <c r="FS28" i="12"/>
  <c r="FL28" i="12" s="1"/>
  <c r="FR28" i="12"/>
  <c r="FP28" i="12"/>
  <c r="FR27" i="12"/>
  <c r="FS27" i="12" s="1"/>
  <c r="FL27" i="12" s="1"/>
  <c r="FP27" i="12"/>
  <c r="FR26" i="12"/>
  <c r="FS26" i="12" s="1"/>
  <c r="FL26" i="12" s="1"/>
  <c r="FP26" i="12"/>
  <c r="FS25" i="12"/>
  <c r="FL25" i="12" s="1"/>
  <c r="FR25" i="12"/>
  <c r="FP25" i="12"/>
  <c r="FR24" i="12"/>
  <c r="FS24" i="12" s="1"/>
  <c r="FL24" i="12" s="1"/>
  <c r="FP24" i="12"/>
  <c r="FR23" i="12"/>
  <c r="FS23" i="12" s="1"/>
  <c r="FL23" i="12" s="1"/>
  <c r="FP23" i="12"/>
  <c r="FS22" i="12"/>
  <c r="FL22" i="12" s="1"/>
  <c r="FR22" i="12"/>
  <c r="FP22" i="12"/>
  <c r="FS21" i="12"/>
  <c r="FL21" i="12" s="1"/>
  <c r="FR21" i="12"/>
  <c r="FP21" i="12"/>
  <c r="FR20" i="12"/>
  <c r="FS20" i="12" s="1"/>
  <c r="FL20" i="12" s="1"/>
  <c r="FP20" i="12"/>
  <c r="FS19" i="12"/>
  <c r="FL19" i="12" s="1"/>
  <c r="FR19" i="12"/>
  <c r="FP19" i="12"/>
  <c r="FS18" i="12"/>
  <c r="FL18" i="12" s="1"/>
  <c r="FR18" i="12"/>
  <c r="FP18" i="12"/>
  <c r="FR17" i="12"/>
  <c r="FS17" i="12" s="1"/>
  <c r="FL17" i="12" s="1"/>
  <c r="FP17" i="12"/>
  <c r="FR16" i="12"/>
  <c r="FS16" i="12" s="1"/>
  <c r="FL16" i="12" s="1"/>
  <c r="FP16" i="12"/>
  <c r="FR15" i="12"/>
  <c r="FS15" i="12" s="1"/>
  <c r="FL15" i="12" s="1"/>
  <c r="FP15" i="12"/>
  <c r="FR14" i="12"/>
  <c r="FS14" i="12" s="1"/>
  <c r="FL14" i="12" s="1"/>
  <c r="FP14" i="12"/>
  <c r="FR13" i="12"/>
  <c r="FS13" i="12" s="1"/>
  <c r="FL13" i="12" s="1"/>
  <c r="FP13" i="12"/>
  <c r="FS12" i="12"/>
  <c r="FL12" i="12" s="1"/>
  <c r="FR12" i="12"/>
  <c r="FP12" i="12"/>
  <c r="FS11" i="12"/>
  <c r="FL11" i="12" s="1"/>
  <c r="FR11" i="12"/>
  <c r="FP11" i="12"/>
  <c r="FS10" i="12"/>
  <c r="FL10" i="12" s="1"/>
  <c r="FR10" i="12"/>
  <c r="FP10" i="12"/>
  <c r="FR9" i="12"/>
  <c r="FS9" i="12" s="1"/>
  <c r="FL9" i="12" s="1"/>
  <c r="FP9" i="12"/>
  <c r="FR8" i="12"/>
  <c r="FS8" i="12" s="1"/>
  <c r="FL8" i="12" s="1"/>
  <c r="FP8" i="12"/>
  <c r="FR7" i="12"/>
  <c r="FS7" i="12" s="1"/>
  <c r="FL7" i="12" s="1"/>
  <c r="FP7" i="12"/>
  <c r="FR6" i="12"/>
  <c r="FS6" i="12" s="1"/>
  <c r="FL6" i="12" s="1"/>
  <c r="FP6" i="12"/>
  <c r="FU4" i="12"/>
  <c r="FU8" i="12" s="1"/>
  <c r="FR149" i="11"/>
  <c r="FS149" i="11" s="1"/>
  <c r="FL149" i="11" s="1"/>
  <c r="FP149" i="11"/>
  <c r="FS148" i="11"/>
  <c r="FL148" i="11" s="1"/>
  <c r="FR148" i="11"/>
  <c r="FP148" i="11"/>
  <c r="FR147" i="11"/>
  <c r="FS147" i="11" s="1"/>
  <c r="FL147" i="11" s="1"/>
  <c r="FP147" i="11"/>
  <c r="FR146" i="11"/>
  <c r="FS146" i="11" s="1"/>
  <c r="FL146" i="11" s="1"/>
  <c r="FP146" i="11"/>
  <c r="FS145" i="11"/>
  <c r="FL145" i="11" s="1"/>
  <c r="FR145" i="11"/>
  <c r="FP145" i="11"/>
  <c r="FR144" i="11"/>
  <c r="FS144" i="11" s="1"/>
  <c r="FL144" i="11" s="1"/>
  <c r="FP144" i="11"/>
  <c r="FR143" i="11"/>
  <c r="FS143" i="11" s="1"/>
  <c r="FL143" i="11" s="1"/>
  <c r="FP143" i="11"/>
  <c r="FS142" i="11"/>
  <c r="FL142" i="11" s="1"/>
  <c r="FR142" i="11"/>
  <c r="FP142" i="11"/>
  <c r="FR133" i="11"/>
  <c r="FS133" i="11" s="1"/>
  <c r="FL133" i="11" s="1"/>
  <c r="FP133" i="11"/>
  <c r="FS132" i="11"/>
  <c r="FL132" i="11" s="1"/>
  <c r="FR132" i="11"/>
  <c r="FP132" i="11"/>
  <c r="FR131" i="11"/>
  <c r="FS131" i="11" s="1"/>
  <c r="FL131" i="11" s="1"/>
  <c r="FP131" i="11"/>
  <c r="FR130" i="11"/>
  <c r="FS130" i="11" s="1"/>
  <c r="FL130" i="11" s="1"/>
  <c r="FP130" i="11"/>
  <c r="FS129" i="11"/>
  <c r="FL129" i="11" s="1"/>
  <c r="FR129" i="11"/>
  <c r="FP129" i="11"/>
  <c r="FR128" i="11"/>
  <c r="FS128" i="11" s="1"/>
  <c r="FL128" i="11" s="1"/>
  <c r="FP128" i="11"/>
  <c r="FR127" i="11"/>
  <c r="FS127" i="11" s="1"/>
  <c r="FL127" i="11" s="1"/>
  <c r="FP127" i="11"/>
  <c r="FS126" i="11"/>
  <c r="FL126" i="11" s="1"/>
  <c r="FR126" i="11"/>
  <c r="FP126" i="11"/>
  <c r="FR125" i="11"/>
  <c r="FS125" i="11" s="1"/>
  <c r="FL125" i="11" s="1"/>
  <c r="FP125" i="11"/>
  <c r="FS124" i="11"/>
  <c r="FL124" i="11" s="1"/>
  <c r="FR124" i="11"/>
  <c r="FP124" i="11"/>
  <c r="FR123" i="11"/>
  <c r="FS123" i="11" s="1"/>
  <c r="FL123" i="11" s="1"/>
  <c r="FP123" i="11"/>
  <c r="FR122" i="11"/>
  <c r="FS122" i="11" s="1"/>
  <c r="FL122" i="11" s="1"/>
  <c r="FP122" i="11"/>
  <c r="FS121" i="11"/>
  <c r="FL121" i="11" s="1"/>
  <c r="FR121" i="11"/>
  <c r="FP121" i="11"/>
  <c r="FR120" i="11"/>
  <c r="FS120" i="11" s="1"/>
  <c r="FL120" i="11" s="1"/>
  <c r="FP120" i="11"/>
  <c r="FR119" i="11"/>
  <c r="FS119" i="11" s="1"/>
  <c r="FL119" i="11" s="1"/>
  <c r="FP119" i="11"/>
  <c r="FS118" i="11"/>
  <c r="FL118" i="11" s="1"/>
  <c r="FR118" i="11"/>
  <c r="FP118" i="11"/>
  <c r="FR117" i="11"/>
  <c r="FS117" i="11" s="1"/>
  <c r="FL117" i="11" s="1"/>
  <c r="FP117" i="11"/>
  <c r="FS116" i="11"/>
  <c r="FL116" i="11" s="1"/>
  <c r="FR116" i="11"/>
  <c r="FP116" i="11"/>
  <c r="FR115" i="11"/>
  <c r="FS115" i="11" s="1"/>
  <c r="FL115" i="11" s="1"/>
  <c r="FP115" i="11"/>
  <c r="FR114" i="11"/>
  <c r="FS114" i="11" s="1"/>
  <c r="FL114" i="11" s="1"/>
  <c r="FP114" i="11"/>
  <c r="FS113" i="11"/>
  <c r="FL113" i="11" s="1"/>
  <c r="FR113" i="11"/>
  <c r="FP113" i="11"/>
  <c r="FR112" i="11"/>
  <c r="FS112" i="11" s="1"/>
  <c r="FL112" i="11" s="1"/>
  <c r="FP112" i="11"/>
  <c r="FR111" i="11"/>
  <c r="FS111" i="11" s="1"/>
  <c r="FL111" i="11" s="1"/>
  <c r="FP111" i="11"/>
  <c r="FS110" i="11"/>
  <c r="FL110" i="11" s="1"/>
  <c r="FR110" i="11"/>
  <c r="FP110" i="11"/>
  <c r="FR109" i="11"/>
  <c r="FS109" i="11" s="1"/>
  <c r="FL109" i="11" s="1"/>
  <c r="FP109" i="11"/>
  <c r="FS108" i="11"/>
  <c r="FL108" i="11" s="1"/>
  <c r="FR108" i="11"/>
  <c r="FP108" i="11"/>
  <c r="FR107" i="11"/>
  <c r="FS107" i="11" s="1"/>
  <c r="FL107" i="11" s="1"/>
  <c r="FP107" i="11"/>
  <c r="FR106" i="11"/>
  <c r="FS106" i="11" s="1"/>
  <c r="FL106" i="11" s="1"/>
  <c r="FP106" i="11"/>
  <c r="FS105" i="11"/>
  <c r="FL105" i="11" s="1"/>
  <c r="FR105" i="11"/>
  <c r="FP105" i="11"/>
  <c r="FR104" i="11"/>
  <c r="FS104" i="11" s="1"/>
  <c r="FL104" i="11" s="1"/>
  <c r="FP104" i="11"/>
  <c r="FR103" i="11"/>
  <c r="FS103" i="11" s="1"/>
  <c r="FL103" i="11" s="1"/>
  <c r="FP103" i="11"/>
  <c r="FS102" i="11"/>
  <c r="FL102" i="11" s="1"/>
  <c r="FR102" i="11"/>
  <c r="FP102" i="11"/>
  <c r="FR101" i="11"/>
  <c r="FS101" i="11" s="1"/>
  <c r="FL101" i="11" s="1"/>
  <c r="FP101" i="11"/>
  <c r="FS100" i="11"/>
  <c r="FL100" i="11" s="1"/>
  <c r="FR100" i="11"/>
  <c r="FP100" i="11"/>
  <c r="FR99" i="11"/>
  <c r="FS99" i="11" s="1"/>
  <c r="FL99" i="11" s="1"/>
  <c r="FP99" i="11"/>
  <c r="FR98" i="11"/>
  <c r="FS98" i="11" s="1"/>
  <c r="FL98" i="11" s="1"/>
  <c r="FP98" i="11"/>
  <c r="FS97" i="11"/>
  <c r="FL97" i="11" s="1"/>
  <c r="FR97" i="11"/>
  <c r="FP97" i="11"/>
  <c r="FR96" i="11"/>
  <c r="FS96" i="11" s="1"/>
  <c r="FL96" i="11" s="1"/>
  <c r="FP96" i="11"/>
  <c r="FR95" i="11"/>
  <c r="FS95" i="11" s="1"/>
  <c r="FL95" i="11" s="1"/>
  <c r="FP95" i="11"/>
  <c r="FS94" i="11"/>
  <c r="FL94" i="11" s="1"/>
  <c r="FR94" i="11"/>
  <c r="FP94" i="11"/>
  <c r="FR93" i="11"/>
  <c r="FS93" i="11" s="1"/>
  <c r="FL93" i="11" s="1"/>
  <c r="FP93" i="11"/>
  <c r="FS92" i="11"/>
  <c r="FL92" i="11" s="1"/>
  <c r="FR92" i="11"/>
  <c r="FP92" i="11"/>
  <c r="FR91" i="11"/>
  <c r="FS91" i="11" s="1"/>
  <c r="FL91" i="11" s="1"/>
  <c r="FP91" i="11"/>
  <c r="FR90" i="11"/>
  <c r="FS90" i="11" s="1"/>
  <c r="FL90" i="11" s="1"/>
  <c r="FP90" i="11"/>
  <c r="FS89" i="11"/>
  <c r="FL89" i="11" s="1"/>
  <c r="FR89" i="11"/>
  <c r="FP89" i="11"/>
  <c r="FR88" i="11"/>
  <c r="FS88" i="11" s="1"/>
  <c r="FL88" i="11" s="1"/>
  <c r="FP88" i="11"/>
  <c r="FR87" i="11"/>
  <c r="FS87" i="11" s="1"/>
  <c r="FL87" i="11" s="1"/>
  <c r="FP87" i="11"/>
  <c r="FS86" i="11"/>
  <c r="FL86" i="11" s="1"/>
  <c r="FR86" i="11"/>
  <c r="FP86" i="11"/>
  <c r="FR85" i="11"/>
  <c r="FS85" i="11" s="1"/>
  <c r="FL85" i="11" s="1"/>
  <c r="FP85" i="11"/>
  <c r="FS84" i="11"/>
  <c r="FL84" i="11" s="1"/>
  <c r="FR84" i="11"/>
  <c r="FP84" i="11"/>
  <c r="FR83" i="11"/>
  <c r="FS83" i="11" s="1"/>
  <c r="FL83" i="11" s="1"/>
  <c r="FP83" i="11"/>
  <c r="FR82" i="11"/>
  <c r="FS82" i="11" s="1"/>
  <c r="FL82" i="11" s="1"/>
  <c r="FP82" i="11"/>
  <c r="FS81" i="11"/>
  <c r="FL81" i="11" s="1"/>
  <c r="FR81" i="11"/>
  <c r="FP81" i="11"/>
  <c r="FR80" i="11"/>
  <c r="FS80" i="11" s="1"/>
  <c r="FL80" i="11" s="1"/>
  <c r="FP80" i="11"/>
  <c r="FR79" i="11"/>
  <c r="FS79" i="11" s="1"/>
  <c r="FL79" i="11" s="1"/>
  <c r="FP79" i="11"/>
  <c r="FS78" i="11"/>
  <c r="FL78" i="11" s="1"/>
  <c r="FR78" i="11"/>
  <c r="FP78" i="11"/>
  <c r="FR77" i="11"/>
  <c r="FS77" i="11" s="1"/>
  <c r="FL77" i="11" s="1"/>
  <c r="FP77" i="11"/>
  <c r="FS76" i="11"/>
  <c r="FL76" i="11" s="1"/>
  <c r="FR76" i="11"/>
  <c r="FP76" i="11"/>
  <c r="FR75" i="11"/>
  <c r="FS75" i="11" s="1"/>
  <c r="FL75" i="11" s="1"/>
  <c r="FP75" i="11"/>
  <c r="FR74" i="11"/>
  <c r="FS74" i="11" s="1"/>
  <c r="FL74" i="11" s="1"/>
  <c r="FP74" i="11"/>
  <c r="FS73" i="11"/>
  <c r="FL73" i="11" s="1"/>
  <c r="FR73" i="11"/>
  <c r="FP73" i="11"/>
  <c r="FR72" i="11"/>
  <c r="FS72" i="11" s="1"/>
  <c r="FL72" i="11" s="1"/>
  <c r="FP72" i="11"/>
  <c r="FR71" i="11"/>
  <c r="FS71" i="11" s="1"/>
  <c r="FL71" i="11" s="1"/>
  <c r="FP71" i="11"/>
  <c r="FS70" i="11"/>
  <c r="FL70" i="11" s="1"/>
  <c r="FR70" i="11"/>
  <c r="FP70" i="11"/>
  <c r="FR69" i="11"/>
  <c r="FS69" i="11" s="1"/>
  <c r="FL69" i="11" s="1"/>
  <c r="FP69" i="11"/>
  <c r="FS68" i="11"/>
  <c r="FL68" i="11" s="1"/>
  <c r="FR68" i="11"/>
  <c r="FP68" i="11"/>
  <c r="FR67" i="11"/>
  <c r="FS67" i="11" s="1"/>
  <c r="FL67" i="11" s="1"/>
  <c r="FP67" i="11"/>
  <c r="FR66" i="11"/>
  <c r="FS66" i="11" s="1"/>
  <c r="FL66" i="11" s="1"/>
  <c r="FP66" i="11"/>
  <c r="FS65" i="11"/>
  <c r="FL65" i="11" s="1"/>
  <c r="FR65" i="11"/>
  <c r="FP65" i="11"/>
  <c r="FR64" i="11"/>
  <c r="FS64" i="11" s="1"/>
  <c r="FL64" i="11" s="1"/>
  <c r="FP64" i="11"/>
  <c r="FR63" i="11"/>
  <c r="FS63" i="11" s="1"/>
  <c r="FL63" i="11" s="1"/>
  <c r="FP63" i="11"/>
  <c r="FS62" i="11"/>
  <c r="FL62" i="11" s="1"/>
  <c r="FR62" i="11"/>
  <c r="FP62" i="11"/>
  <c r="FR61" i="11"/>
  <c r="FS61" i="11" s="1"/>
  <c r="FL61" i="11" s="1"/>
  <c r="FP61" i="11"/>
  <c r="FS60" i="11"/>
  <c r="FL60" i="11" s="1"/>
  <c r="FR60" i="11"/>
  <c r="FP60" i="11"/>
  <c r="FR59" i="11"/>
  <c r="FS59" i="11" s="1"/>
  <c r="FL59" i="11" s="1"/>
  <c r="FP59" i="11"/>
  <c r="FR58" i="11"/>
  <c r="FS58" i="11" s="1"/>
  <c r="FL58" i="11" s="1"/>
  <c r="FP58" i="11"/>
  <c r="FS57" i="11"/>
  <c r="FL57" i="11" s="1"/>
  <c r="FR57" i="11"/>
  <c r="FP57" i="11"/>
  <c r="FR56" i="11"/>
  <c r="FS56" i="11" s="1"/>
  <c r="FL56" i="11" s="1"/>
  <c r="FP56" i="11"/>
  <c r="FR55" i="11"/>
  <c r="FS55" i="11" s="1"/>
  <c r="FL55" i="11" s="1"/>
  <c r="FP55" i="11"/>
  <c r="FS54" i="11"/>
  <c r="FL54" i="11" s="1"/>
  <c r="FR54" i="11"/>
  <c r="FP54" i="11"/>
  <c r="FR53" i="11"/>
  <c r="FS53" i="11" s="1"/>
  <c r="FL53" i="11" s="1"/>
  <c r="FP53" i="11"/>
  <c r="FS52" i="11"/>
  <c r="FL52" i="11" s="1"/>
  <c r="FR52" i="11"/>
  <c r="FP52" i="11"/>
  <c r="FR51" i="11"/>
  <c r="FS51" i="11" s="1"/>
  <c r="FL51" i="11" s="1"/>
  <c r="FP51" i="11"/>
  <c r="FR50" i="11"/>
  <c r="FS50" i="11" s="1"/>
  <c r="FL50" i="11" s="1"/>
  <c r="FP50" i="11"/>
  <c r="FS49" i="11"/>
  <c r="FL49" i="11" s="1"/>
  <c r="FR49" i="11"/>
  <c r="FP49" i="11"/>
  <c r="FR48" i="11"/>
  <c r="FS48" i="11" s="1"/>
  <c r="FL48" i="11" s="1"/>
  <c r="FP48" i="11"/>
  <c r="FR47" i="11"/>
  <c r="FS47" i="11" s="1"/>
  <c r="FL47" i="11" s="1"/>
  <c r="FP47" i="11"/>
  <c r="FS46" i="11"/>
  <c r="FL46" i="11" s="1"/>
  <c r="FR46" i="11"/>
  <c r="FP46" i="11"/>
  <c r="FR45" i="11"/>
  <c r="FS45" i="11" s="1"/>
  <c r="FL45" i="11" s="1"/>
  <c r="FP45" i="11"/>
  <c r="FS44" i="11"/>
  <c r="FL44" i="11" s="1"/>
  <c r="FR44" i="11"/>
  <c r="FP44" i="11"/>
  <c r="FR43" i="11"/>
  <c r="FS43" i="11" s="1"/>
  <c r="FL43" i="11" s="1"/>
  <c r="FP43" i="11"/>
  <c r="FR42" i="11"/>
  <c r="FS42" i="11" s="1"/>
  <c r="FL42" i="11" s="1"/>
  <c r="FP42" i="11"/>
  <c r="FS41" i="11"/>
  <c r="FL41" i="11" s="1"/>
  <c r="FR41" i="11"/>
  <c r="FP41" i="11"/>
  <c r="FR40" i="11"/>
  <c r="FS40" i="11" s="1"/>
  <c r="FL40" i="11" s="1"/>
  <c r="FP40" i="11"/>
  <c r="FR39" i="11"/>
  <c r="FS39" i="11" s="1"/>
  <c r="FL39" i="11" s="1"/>
  <c r="FP39" i="11"/>
  <c r="FS38" i="11"/>
  <c r="FL38" i="11" s="1"/>
  <c r="FR38" i="11"/>
  <c r="FP38" i="11"/>
  <c r="FR37" i="11"/>
  <c r="FS37" i="11" s="1"/>
  <c r="FL37" i="11" s="1"/>
  <c r="FP37" i="11"/>
  <c r="FS36" i="11"/>
  <c r="FL36" i="11" s="1"/>
  <c r="FR36" i="11"/>
  <c r="FP36" i="11"/>
  <c r="FR35" i="11"/>
  <c r="FS35" i="11" s="1"/>
  <c r="FL35" i="11" s="1"/>
  <c r="FP35" i="11"/>
  <c r="FR34" i="11"/>
  <c r="FS34" i="11" s="1"/>
  <c r="FL34" i="11" s="1"/>
  <c r="FP34" i="11"/>
  <c r="FS33" i="11"/>
  <c r="FL33" i="11" s="1"/>
  <c r="FR33" i="11"/>
  <c r="FP33" i="11"/>
  <c r="FR32" i="11"/>
  <c r="FS32" i="11" s="1"/>
  <c r="FL32" i="11" s="1"/>
  <c r="FP32" i="11"/>
  <c r="FR31" i="11"/>
  <c r="FS31" i="11" s="1"/>
  <c r="FL31" i="11" s="1"/>
  <c r="FP31" i="11"/>
  <c r="FS30" i="11"/>
  <c r="FL30" i="11" s="1"/>
  <c r="FR30" i="11"/>
  <c r="FP30" i="11"/>
  <c r="FS29" i="11"/>
  <c r="FL29" i="11" s="1"/>
  <c r="FR29" i="11"/>
  <c r="FP29" i="11"/>
  <c r="FR28" i="11"/>
  <c r="FS28" i="11" s="1"/>
  <c r="FL28" i="11" s="1"/>
  <c r="FP28" i="11"/>
  <c r="FS27" i="11"/>
  <c r="FL27" i="11" s="1"/>
  <c r="FR27" i="11"/>
  <c r="FP27" i="11"/>
  <c r="FR26" i="11"/>
  <c r="FS26" i="11" s="1"/>
  <c r="FL26" i="11" s="1"/>
  <c r="FP26" i="11"/>
  <c r="FS25" i="11"/>
  <c r="FL25" i="11" s="1"/>
  <c r="FR25" i="11"/>
  <c r="FP25" i="11"/>
  <c r="FS24" i="11"/>
  <c r="FL24" i="11" s="1"/>
  <c r="FR24" i="11"/>
  <c r="FP24" i="11"/>
  <c r="FR23" i="11"/>
  <c r="FS23" i="11" s="1"/>
  <c r="FL23" i="11" s="1"/>
  <c r="FP23" i="11"/>
  <c r="FS22" i="11"/>
  <c r="FL22" i="11" s="1"/>
  <c r="FR22" i="11"/>
  <c r="FP22" i="11"/>
  <c r="FR21" i="11"/>
  <c r="FS21" i="11" s="1"/>
  <c r="FL21" i="11" s="1"/>
  <c r="FP21" i="11"/>
  <c r="FS20" i="11"/>
  <c r="FL20" i="11" s="1"/>
  <c r="FR20" i="11"/>
  <c r="FP20" i="11"/>
  <c r="FR19" i="11"/>
  <c r="FS19" i="11" s="1"/>
  <c r="FL19" i="11" s="1"/>
  <c r="FP19" i="11"/>
  <c r="FR18" i="11"/>
  <c r="FS18" i="11" s="1"/>
  <c r="FL18" i="11" s="1"/>
  <c r="FP18" i="11"/>
  <c r="FS17" i="11"/>
  <c r="FL17" i="11" s="1"/>
  <c r="FR17" i="11"/>
  <c r="FP17" i="11"/>
  <c r="FS16" i="11"/>
  <c r="FL16" i="11" s="1"/>
  <c r="FR16" i="11"/>
  <c r="FP16" i="11"/>
  <c r="FR15" i="11"/>
  <c r="FS15" i="11" s="1"/>
  <c r="FL15" i="11" s="1"/>
  <c r="FP15" i="11"/>
  <c r="FR14" i="11"/>
  <c r="FS14" i="11" s="1"/>
  <c r="FL14" i="11" s="1"/>
  <c r="FP14" i="11"/>
  <c r="FR13" i="11"/>
  <c r="FS13" i="11" s="1"/>
  <c r="FL13" i="11" s="1"/>
  <c r="FP13" i="11"/>
  <c r="FR12" i="11"/>
  <c r="FS12" i="11" s="1"/>
  <c r="FL12" i="11" s="1"/>
  <c r="FP12" i="11"/>
  <c r="FR11" i="11"/>
  <c r="FS11" i="11" s="1"/>
  <c r="FL11" i="11" s="1"/>
  <c r="FP11" i="11"/>
  <c r="FR10" i="11"/>
  <c r="FS10" i="11" s="1"/>
  <c r="FL10" i="11" s="1"/>
  <c r="FP10" i="11"/>
  <c r="FS9" i="11"/>
  <c r="FL9" i="11" s="1"/>
  <c r="FR9" i="11"/>
  <c r="FP9" i="11"/>
  <c r="FS8" i="11"/>
  <c r="FL8" i="11" s="1"/>
  <c r="FR8" i="11"/>
  <c r="FP8" i="11"/>
  <c r="FS7" i="11"/>
  <c r="FL7" i="11" s="1"/>
  <c r="FR7" i="11"/>
  <c r="FP7" i="11"/>
  <c r="FS6" i="11"/>
  <c r="FL6" i="11" s="1"/>
  <c r="FR6" i="11"/>
  <c r="FP6" i="11"/>
  <c r="FU4" i="11"/>
  <c r="FU8" i="11" s="1"/>
  <c r="FU11" i="11" s="1"/>
  <c r="FR149" i="10"/>
  <c r="FS149" i="10" s="1"/>
  <c r="FL149" i="10" s="1"/>
  <c r="FP149" i="10"/>
  <c r="FS148" i="10"/>
  <c r="FL148" i="10" s="1"/>
  <c r="FR148" i="10"/>
  <c r="FP148" i="10"/>
  <c r="FR147" i="10"/>
  <c r="FS147" i="10" s="1"/>
  <c r="FL147" i="10" s="1"/>
  <c r="FP147" i="10"/>
  <c r="FR146" i="10"/>
  <c r="FS146" i="10" s="1"/>
  <c r="FL146" i="10" s="1"/>
  <c r="FP146" i="10"/>
  <c r="FS145" i="10"/>
  <c r="FL145" i="10" s="1"/>
  <c r="FR145" i="10"/>
  <c r="FP145" i="10"/>
  <c r="FR144" i="10"/>
  <c r="FS144" i="10" s="1"/>
  <c r="FL144" i="10" s="1"/>
  <c r="FP144" i="10"/>
  <c r="FR143" i="10"/>
  <c r="FS143" i="10" s="1"/>
  <c r="FL143" i="10" s="1"/>
  <c r="FP143" i="10"/>
  <c r="FS142" i="10"/>
  <c r="FL142" i="10" s="1"/>
  <c r="FR142" i="10"/>
  <c r="FP142" i="10"/>
  <c r="FR133" i="10"/>
  <c r="FS133" i="10" s="1"/>
  <c r="FL133" i="10" s="1"/>
  <c r="FP133" i="10"/>
  <c r="FS132" i="10"/>
  <c r="FL132" i="10" s="1"/>
  <c r="FR132" i="10"/>
  <c r="FP132" i="10"/>
  <c r="FR131" i="10"/>
  <c r="FS131" i="10" s="1"/>
  <c r="FL131" i="10" s="1"/>
  <c r="FP131" i="10"/>
  <c r="FR130" i="10"/>
  <c r="FS130" i="10" s="1"/>
  <c r="FL130" i="10" s="1"/>
  <c r="FP130" i="10"/>
  <c r="FS129" i="10"/>
  <c r="FL129" i="10" s="1"/>
  <c r="FR129" i="10"/>
  <c r="FP129" i="10"/>
  <c r="FR128" i="10"/>
  <c r="FS128" i="10" s="1"/>
  <c r="FL128" i="10" s="1"/>
  <c r="FP128" i="10"/>
  <c r="FR127" i="10"/>
  <c r="FS127" i="10" s="1"/>
  <c r="FL127" i="10" s="1"/>
  <c r="FP127" i="10"/>
  <c r="FS126" i="10"/>
  <c r="FL126" i="10" s="1"/>
  <c r="FR126" i="10"/>
  <c r="FP126" i="10"/>
  <c r="FR125" i="10"/>
  <c r="FS125" i="10" s="1"/>
  <c r="FL125" i="10" s="1"/>
  <c r="FP125" i="10"/>
  <c r="FS124" i="10"/>
  <c r="FL124" i="10" s="1"/>
  <c r="FR124" i="10"/>
  <c r="FP124" i="10"/>
  <c r="FR123" i="10"/>
  <c r="FS123" i="10" s="1"/>
  <c r="FL123" i="10" s="1"/>
  <c r="FP123" i="10"/>
  <c r="FR122" i="10"/>
  <c r="FS122" i="10" s="1"/>
  <c r="FL122" i="10" s="1"/>
  <c r="FP122" i="10"/>
  <c r="FS121" i="10"/>
  <c r="FL121" i="10" s="1"/>
  <c r="FR121" i="10"/>
  <c r="FP121" i="10"/>
  <c r="FR120" i="10"/>
  <c r="FS120" i="10" s="1"/>
  <c r="FL120" i="10" s="1"/>
  <c r="FP120" i="10"/>
  <c r="FR119" i="10"/>
  <c r="FS119" i="10" s="1"/>
  <c r="FL119" i="10" s="1"/>
  <c r="FP119" i="10"/>
  <c r="FS118" i="10"/>
  <c r="FL118" i="10" s="1"/>
  <c r="FR118" i="10"/>
  <c r="FP118" i="10"/>
  <c r="FR117" i="10"/>
  <c r="FS117" i="10" s="1"/>
  <c r="FL117" i="10" s="1"/>
  <c r="FP117" i="10"/>
  <c r="FS116" i="10"/>
  <c r="FL116" i="10" s="1"/>
  <c r="FR116" i="10"/>
  <c r="FP116" i="10"/>
  <c r="FR115" i="10"/>
  <c r="FS115" i="10" s="1"/>
  <c r="FL115" i="10" s="1"/>
  <c r="FP115" i="10"/>
  <c r="FR114" i="10"/>
  <c r="FS114" i="10" s="1"/>
  <c r="FL114" i="10" s="1"/>
  <c r="FP114" i="10"/>
  <c r="FS113" i="10"/>
  <c r="FL113" i="10" s="1"/>
  <c r="FR113" i="10"/>
  <c r="FP113" i="10"/>
  <c r="FR112" i="10"/>
  <c r="FS112" i="10" s="1"/>
  <c r="FL112" i="10" s="1"/>
  <c r="FP112" i="10"/>
  <c r="FR111" i="10"/>
  <c r="FS111" i="10" s="1"/>
  <c r="FL111" i="10" s="1"/>
  <c r="FP111" i="10"/>
  <c r="FS110" i="10"/>
  <c r="FL110" i="10" s="1"/>
  <c r="FR110" i="10"/>
  <c r="FP110" i="10"/>
  <c r="FR109" i="10"/>
  <c r="FS109" i="10" s="1"/>
  <c r="FL109" i="10" s="1"/>
  <c r="FP109" i="10"/>
  <c r="FS108" i="10"/>
  <c r="FL108" i="10" s="1"/>
  <c r="FR108" i="10"/>
  <c r="FP108" i="10"/>
  <c r="FR107" i="10"/>
  <c r="FS107" i="10" s="1"/>
  <c r="FL107" i="10" s="1"/>
  <c r="FP107" i="10"/>
  <c r="FR106" i="10"/>
  <c r="FS106" i="10" s="1"/>
  <c r="FL106" i="10" s="1"/>
  <c r="FP106" i="10"/>
  <c r="FS105" i="10"/>
  <c r="FL105" i="10" s="1"/>
  <c r="FR105" i="10"/>
  <c r="FP105" i="10"/>
  <c r="FR104" i="10"/>
  <c r="FS104" i="10" s="1"/>
  <c r="FL104" i="10" s="1"/>
  <c r="FP104" i="10"/>
  <c r="FR103" i="10"/>
  <c r="FS103" i="10" s="1"/>
  <c r="FL103" i="10" s="1"/>
  <c r="FP103" i="10"/>
  <c r="FS102" i="10"/>
  <c r="FL102" i="10" s="1"/>
  <c r="FR102" i="10"/>
  <c r="FP102" i="10"/>
  <c r="FR101" i="10"/>
  <c r="FS101" i="10" s="1"/>
  <c r="FL101" i="10" s="1"/>
  <c r="FP101" i="10"/>
  <c r="FS100" i="10"/>
  <c r="FL100" i="10" s="1"/>
  <c r="FR100" i="10"/>
  <c r="FP100" i="10"/>
  <c r="FR99" i="10"/>
  <c r="FS99" i="10" s="1"/>
  <c r="FL99" i="10" s="1"/>
  <c r="FP99" i="10"/>
  <c r="FR98" i="10"/>
  <c r="FS98" i="10" s="1"/>
  <c r="FL98" i="10" s="1"/>
  <c r="FP98" i="10"/>
  <c r="FS97" i="10"/>
  <c r="FL97" i="10" s="1"/>
  <c r="FR97" i="10"/>
  <c r="FP97" i="10"/>
  <c r="FR96" i="10"/>
  <c r="FS96" i="10" s="1"/>
  <c r="FL96" i="10" s="1"/>
  <c r="FP96" i="10"/>
  <c r="FR95" i="10"/>
  <c r="FS95" i="10" s="1"/>
  <c r="FL95" i="10" s="1"/>
  <c r="FP95" i="10"/>
  <c r="FS94" i="10"/>
  <c r="FL94" i="10" s="1"/>
  <c r="FR94" i="10"/>
  <c r="FP94" i="10"/>
  <c r="FR93" i="10"/>
  <c r="FS93" i="10" s="1"/>
  <c r="FL93" i="10" s="1"/>
  <c r="FP93" i="10"/>
  <c r="FS92" i="10"/>
  <c r="FL92" i="10" s="1"/>
  <c r="FR92" i="10"/>
  <c r="FP92" i="10"/>
  <c r="FR91" i="10"/>
  <c r="FS91" i="10" s="1"/>
  <c r="FL91" i="10" s="1"/>
  <c r="FP91" i="10"/>
  <c r="FR90" i="10"/>
  <c r="FS90" i="10" s="1"/>
  <c r="FL90" i="10" s="1"/>
  <c r="FP90" i="10"/>
  <c r="FS89" i="10"/>
  <c r="FL89" i="10" s="1"/>
  <c r="FR89" i="10"/>
  <c r="FP89" i="10"/>
  <c r="FR88" i="10"/>
  <c r="FS88" i="10" s="1"/>
  <c r="FL88" i="10" s="1"/>
  <c r="FP88" i="10"/>
  <c r="FR87" i="10"/>
  <c r="FS87" i="10" s="1"/>
  <c r="FL87" i="10" s="1"/>
  <c r="FP87" i="10"/>
  <c r="FS86" i="10"/>
  <c r="FL86" i="10" s="1"/>
  <c r="FR86" i="10"/>
  <c r="FP86" i="10"/>
  <c r="FR85" i="10"/>
  <c r="FS85" i="10" s="1"/>
  <c r="FL85" i="10" s="1"/>
  <c r="FP85" i="10"/>
  <c r="FS84" i="10"/>
  <c r="FL84" i="10" s="1"/>
  <c r="FR84" i="10"/>
  <c r="FP84" i="10"/>
  <c r="FR83" i="10"/>
  <c r="FS83" i="10" s="1"/>
  <c r="FL83" i="10" s="1"/>
  <c r="FP83" i="10"/>
  <c r="FR82" i="10"/>
  <c r="FS82" i="10" s="1"/>
  <c r="FL82" i="10" s="1"/>
  <c r="FP82" i="10"/>
  <c r="FS81" i="10"/>
  <c r="FL81" i="10" s="1"/>
  <c r="FR81" i="10"/>
  <c r="FP81" i="10"/>
  <c r="FR80" i="10"/>
  <c r="FS80" i="10" s="1"/>
  <c r="FL80" i="10" s="1"/>
  <c r="FP80" i="10"/>
  <c r="FR79" i="10"/>
  <c r="FS79" i="10" s="1"/>
  <c r="FL79" i="10" s="1"/>
  <c r="FP79" i="10"/>
  <c r="FS78" i="10"/>
  <c r="FL78" i="10" s="1"/>
  <c r="FR78" i="10"/>
  <c r="FP78" i="10"/>
  <c r="FR77" i="10"/>
  <c r="FS77" i="10" s="1"/>
  <c r="FL77" i="10" s="1"/>
  <c r="FP77" i="10"/>
  <c r="FS76" i="10"/>
  <c r="FL76" i="10" s="1"/>
  <c r="FR76" i="10"/>
  <c r="FP76" i="10"/>
  <c r="FR75" i="10"/>
  <c r="FS75" i="10" s="1"/>
  <c r="FL75" i="10" s="1"/>
  <c r="FP75" i="10"/>
  <c r="FR74" i="10"/>
  <c r="FS74" i="10" s="1"/>
  <c r="FL74" i="10" s="1"/>
  <c r="FP74" i="10"/>
  <c r="FS73" i="10"/>
  <c r="FL73" i="10" s="1"/>
  <c r="FR73" i="10"/>
  <c r="FP73" i="10"/>
  <c r="FR72" i="10"/>
  <c r="FS72" i="10" s="1"/>
  <c r="FL72" i="10" s="1"/>
  <c r="FP72" i="10"/>
  <c r="FR71" i="10"/>
  <c r="FS71" i="10" s="1"/>
  <c r="FL71" i="10" s="1"/>
  <c r="FP71" i="10"/>
  <c r="FS70" i="10"/>
  <c r="FL70" i="10" s="1"/>
  <c r="FR70" i="10"/>
  <c r="FP70" i="10"/>
  <c r="FR69" i="10"/>
  <c r="FS69" i="10" s="1"/>
  <c r="FL69" i="10" s="1"/>
  <c r="FP69" i="10"/>
  <c r="FS68" i="10"/>
  <c r="FL68" i="10" s="1"/>
  <c r="FR68" i="10"/>
  <c r="FP68" i="10"/>
  <c r="FR67" i="10"/>
  <c r="FS67" i="10" s="1"/>
  <c r="FL67" i="10" s="1"/>
  <c r="FP67" i="10"/>
  <c r="FR66" i="10"/>
  <c r="FS66" i="10" s="1"/>
  <c r="FL66" i="10" s="1"/>
  <c r="FP66" i="10"/>
  <c r="FS65" i="10"/>
  <c r="FL65" i="10" s="1"/>
  <c r="FR65" i="10"/>
  <c r="FP65" i="10"/>
  <c r="FR64" i="10"/>
  <c r="FS64" i="10" s="1"/>
  <c r="FL64" i="10" s="1"/>
  <c r="FP64" i="10"/>
  <c r="FR63" i="10"/>
  <c r="FS63" i="10" s="1"/>
  <c r="FL63" i="10" s="1"/>
  <c r="FP63" i="10"/>
  <c r="FS62" i="10"/>
  <c r="FL62" i="10" s="1"/>
  <c r="FR62" i="10"/>
  <c r="FP62" i="10"/>
  <c r="FR61" i="10"/>
  <c r="FS61" i="10" s="1"/>
  <c r="FL61" i="10" s="1"/>
  <c r="FP61" i="10"/>
  <c r="FS60" i="10"/>
  <c r="FL60" i="10" s="1"/>
  <c r="FR60" i="10"/>
  <c r="FP60" i="10"/>
  <c r="FR59" i="10"/>
  <c r="FS59" i="10" s="1"/>
  <c r="FL59" i="10" s="1"/>
  <c r="FP59" i="10"/>
  <c r="FS58" i="10"/>
  <c r="FL58" i="10" s="1"/>
  <c r="FR58" i="10"/>
  <c r="FP58" i="10"/>
  <c r="FS57" i="10"/>
  <c r="FL57" i="10" s="1"/>
  <c r="FR57" i="10"/>
  <c r="FP57" i="10"/>
  <c r="FR56" i="10"/>
  <c r="FS56" i="10" s="1"/>
  <c r="FL56" i="10" s="1"/>
  <c r="FP56" i="10"/>
  <c r="FR55" i="10"/>
  <c r="FS55" i="10" s="1"/>
  <c r="FL55" i="10" s="1"/>
  <c r="FP55" i="10"/>
  <c r="FS54" i="10"/>
  <c r="FL54" i="10" s="1"/>
  <c r="FR54" i="10"/>
  <c r="FP54" i="10"/>
  <c r="FR53" i="10"/>
  <c r="FS53" i="10" s="1"/>
  <c r="FL53" i="10" s="1"/>
  <c r="FP53" i="10"/>
  <c r="FS52" i="10"/>
  <c r="FL52" i="10" s="1"/>
  <c r="FR52" i="10"/>
  <c r="FP52" i="10"/>
  <c r="FR51" i="10"/>
  <c r="FS51" i="10" s="1"/>
  <c r="FL51" i="10" s="1"/>
  <c r="FP51" i="10"/>
  <c r="FS50" i="10"/>
  <c r="FL50" i="10" s="1"/>
  <c r="FR50" i="10"/>
  <c r="FP50" i="10"/>
  <c r="FR49" i="10"/>
  <c r="FS49" i="10" s="1"/>
  <c r="FL49" i="10" s="1"/>
  <c r="FP49" i="10"/>
  <c r="FR48" i="10"/>
  <c r="FS48" i="10" s="1"/>
  <c r="FL48" i="10" s="1"/>
  <c r="FP48" i="10"/>
  <c r="FR47" i="10"/>
  <c r="FS47" i="10" s="1"/>
  <c r="FL47" i="10" s="1"/>
  <c r="FP47" i="10"/>
  <c r="FS46" i="10"/>
  <c r="FL46" i="10" s="1"/>
  <c r="FR46" i="10"/>
  <c r="FP46" i="10"/>
  <c r="FR45" i="10"/>
  <c r="FS45" i="10" s="1"/>
  <c r="FL45" i="10" s="1"/>
  <c r="FP45" i="10"/>
  <c r="FS44" i="10"/>
  <c r="FL44" i="10" s="1"/>
  <c r="FR44" i="10"/>
  <c r="FP44" i="10"/>
  <c r="FR43" i="10"/>
  <c r="FS43" i="10" s="1"/>
  <c r="FL43" i="10" s="1"/>
  <c r="FP43" i="10"/>
  <c r="FS42" i="10"/>
  <c r="FL42" i="10" s="1"/>
  <c r="FR42" i="10"/>
  <c r="FP42" i="10"/>
  <c r="FR41" i="10"/>
  <c r="FS41" i="10" s="1"/>
  <c r="FL41" i="10" s="1"/>
  <c r="FP41" i="10"/>
  <c r="FR40" i="10"/>
  <c r="FS40" i="10" s="1"/>
  <c r="FL40" i="10" s="1"/>
  <c r="FP40" i="10"/>
  <c r="FR39" i="10"/>
  <c r="FS39" i="10" s="1"/>
  <c r="FL39" i="10" s="1"/>
  <c r="FP39" i="10"/>
  <c r="FS38" i="10"/>
  <c r="FL38" i="10" s="1"/>
  <c r="FR38" i="10"/>
  <c r="FP38" i="10"/>
  <c r="FR37" i="10"/>
  <c r="FS37" i="10" s="1"/>
  <c r="FL37" i="10" s="1"/>
  <c r="FP37" i="10"/>
  <c r="FS36" i="10"/>
  <c r="FL36" i="10" s="1"/>
  <c r="FR36" i="10"/>
  <c r="FP36" i="10"/>
  <c r="FR35" i="10"/>
  <c r="FS35" i="10" s="1"/>
  <c r="FL35" i="10" s="1"/>
  <c r="FP35" i="10"/>
  <c r="FS34" i="10"/>
  <c r="FL34" i="10" s="1"/>
  <c r="FR34" i="10"/>
  <c r="FP34" i="10"/>
  <c r="FR33" i="10"/>
  <c r="FS33" i="10" s="1"/>
  <c r="FL33" i="10" s="1"/>
  <c r="FP33" i="10"/>
  <c r="FR32" i="10"/>
  <c r="FS32" i="10" s="1"/>
  <c r="FL32" i="10" s="1"/>
  <c r="FP32" i="10"/>
  <c r="FR31" i="10"/>
  <c r="FS31" i="10" s="1"/>
  <c r="FL31" i="10" s="1"/>
  <c r="FP31" i="10"/>
  <c r="FS30" i="10"/>
  <c r="FL30" i="10" s="1"/>
  <c r="FR30" i="10"/>
  <c r="FP30" i="10"/>
  <c r="FR29" i="10"/>
  <c r="FS29" i="10" s="1"/>
  <c r="FL29" i="10" s="1"/>
  <c r="FP29" i="10"/>
  <c r="FS28" i="10"/>
  <c r="FL28" i="10" s="1"/>
  <c r="FR28" i="10"/>
  <c r="FP28" i="10"/>
  <c r="FR27" i="10"/>
  <c r="FS27" i="10" s="1"/>
  <c r="FL27" i="10" s="1"/>
  <c r="FP27" i="10"/>
  <c r="FS26" i="10"/>
  <c r="FL26" i="10" s="1"/>
  <c r="FR26" i="10"/>
  <c r="FP26" i="10"/>
  <c r="FR25" i="10"/>
  <c r="FS25" i="10" s="1"/>
  <c r="FL25" i="10" s="1"/>
  <c r="FP25" i="10"/>
  <c r="FR24" i="10"/>
  <c r="FS24" i="10" s="1"/>
  <c r="FL24" i="10" s="1"/>
  <c r="FP24" i="10"/>
  <c r="FR23" i="10"/>
  <c r="FS23" i="10" s="1"/>
  <c r="FL23" i="10" s="1"/>
  <c r="FP23" i="10"/>
  <c r="FS22" i="10"/>
  <c r="FL22" i="10" s="1"/>
  <c r="FR22" i="10"/>
  <c r="FP22" i="10"/>
  <c r="FR21" i="10"/>
  <c r="FS21" i="10" s="1"/>
  <c r="FL21" i="10" s="1"/>
  <c r="FP21" i="10"/>
  <c r="FS20" i="10"/>
  <c r="FL20" i="10" s="1"/>
  <c r="FR20" i="10"/>
  <c r="FP20" i="10"/>
  <c r="FR19" i="10"/>
  <c r="FS19" i="10" s="1"/>
  <c r="FL19" i="10" s="1"/>
  <c r="FP19" i="10"/>
  <c r="FR18" i="10"/>
  <c r="FS18" i="10" s="1"/>
  <c r="FL18" i="10" s="1"/>
  <c r="FP18" i="10"/>
  <c r="FS17" i="10"/>
  <c r="FL17" i="10" s="1"/>
  <c r="FR17" i="10"/>
  <c r="FP17" i="10"/>
  <c r="FS16" i="10"/>
  <c r="FL16" i="10" s="1"/>
  <c r="FR16" i="10"/>
  <c r="FP16" i="10"/>
  <c r="FR15" i="10"/>
  <c r="FS15" i="10" s="1"/>
  <c r="FL15" i="10" s="1"/>
  <c r="FP15" i="10"/>
  <c r="FR14" i="10"/>
  <c r="FS14" i="10" s="1"/>
  <c r="FL14" i="10" s="1"/>
  <c r="FP14" i="10"/>
  <c r="FR13" i="10"/>
  <c r="FS13" i="10" s="1"/>
  <c r="FL13" i="10" s="1"/>
  <c r="FP13" i="10"/>
  <c r="FR12" i="10"/>
  <c r="FS12" i="10" s="1"/>
  <c r="FL12" i="10" s="1"/>
  <c r="FP12" i="10"/>
  <c r="FR11" i="10"/>
  <c r="FS11" i="10" s="1"/>
  <c r="FL11" i="10" s="1"/>
  <c r="FP11" i="10"/>
  <c r="FR10" i="10"/>
  <c r="FS10" i="10" s="1"/>
  <c r="FL10" i="10" s="1"/>
  <c r="FP10" i="10"/>
  <c r="FR9" i="10"/>
  <c r="FS9" i="10" s="1"/>
  <c r="FL9" i="10" s="1"/>
  <c r="FP9" i="10"/>
  <c r="FR8" i="10"/>
  <c r="FS8" i="10" s="1"/>
  <c r="FL8" i="10" s="1"/>
  <c r="FP8" i="10"/>
  <c r="FR7" i="10"/>
  <c r="FS7" i="10" s="1"/>
  <c r="FL7" i="10" s="1"/>
  <c r="FP7" i="10"/>
  <c r="FS6" i="10"/>
  <c r="FL6" i="10" s="1"/>
  <c r="FR6" i="10"/>
  <c r="FP6" i="10"/>
  <c r="FU4" i="10"/>
  <c r="FU7" i="10" s="1"/>
  <c r="FR149" i="9"/>
  <c r="FS149" i="9" s="1"/>
  <c r="FL149" i="9" s="1"/>
  <c r="FP149" i="9"/>
  <c r="FR148" i="9"/>
  <c r="FS148" i="9" s="1"/>
  <c r="FL148" i="9" s="1"/>
  <c r="FP148" i="9"/>
  <c r="FR147" i="9"/>
  <c r="FS147" i="9" s="1"/>
  <c r="FL147" i="9" s="1"/>
  <c r="FP147" i="9"/>
  <c r="FR146" i="9"/>
  <c r="FS146" i="9" s="1"/>
  <c r="FL146" i="9" s="1"/>
  <c r="FP146" i="9"/>
  <c r="FS145" i="9"/>
  <c r="FL145" i="9" s="1"/>
  <c r="FR145" i="9"/>
  <c r="FP145" i="9"/>
  <c r="FR144" i="9"/>
  <c r="FS144" i="9" s="1"/>
  <c r="FL144" i="9" s="1"/>
  <c r="FP144" i="9"/>
  <c r="FS143" i="9"/>
  <c r="FL143" i="9" s="1"/>
  <c r="FR143" i="9"/>
  <c r="FP143" i="9"/>
  <c r="FR142" i="9"/>
  <c r="FS142" i="9" s="1"/>
  <c r="FL142" i="9" s="1"/>
  <c r="FP142" i="9"/>
  <c r="FR133" i="9"/>
  <c r="FS133" i="9" s="1"/>
  <c r="FL133" i="9" s="1"/>
  <c r="FP133" i="9"/>
  <c r="FR132" i="9"/>
  <c r="FS132" i="9" s="1"/>
  <c r="FL132" i="9" s="1"/>
  <c r="FP132" i="9"/>
  <c r="FS131" i="9"/>
  <c r="FL131" i="9" s="1"/>
  <c r="FR131" i="9"/>
  <c r="FP131" i="9"/>
  <c r="FR130" i="9"/>
  <c r="FS130" i="9" s="1"/>
  <c r="FL130" i="9" s="1"/>
  <c r="FP130" i="9"/>
  <c r="FS129" i="9"/>
  <c r="FL129" i="9" s="1"/>
  <c r="FR129" i="9"/>
  <c r="FP129" i="9"/>
  <c r="FR128" i="9"/>
  <c r="FS128" i="9" s="1"/>
  <c r="FL128" i="9" s="1"/>
  <c r="FP128" i="9"/>
  <c r="FS127" i="9"/>
  <c r="FL127" i="9" s="1"/>
  <c r="FR127" i="9"/>
  <c r="FP127" i="9"/>
  <c r="FR126" i="9"/>
  <c r="FS126" i="9" s="1"/>
  <c r="FL126" i="9" s="1"/>
  <c r="FP126" i="9"/>
  <c r="FR125" i="9"/>
  <c r="FS125" i="9" s="1"/>
  <c r="FL125" i="9" s="1"/>
  <c r="FP125" i="9"/>
  <c r="FR124" i="9"/>
  <c r="FS124" i="9" s="1"/>
  <c r="FL124" i="9" s="1"/>
  <c r="FP124" i="9"/>
  <c r="FS123" i="9"/>
  <c r="FL123" i="9" s="1"/>
  <c r="FR123" i="9"/>
  <c r="FP123" i="9"/>
  <c r="FR122" i="9"/>
  <c r="FS122" i="9" s="1"/>
  <c r="FL122" i="9" s="1"/>
  <c r="FP122" i="9"/>
  <c r="FS121" i="9"/>
  <c r="FL121" i="9" s="1"/>
  <c r="FR121" i="9"/>
  <c r="FP121" i="9"/>
  <c r="FR120" i="9"/>
  <c r="FS120" i="9" s="1"/>
  <c r="FL120" i="9" s="1"/>
  <c r="FP120" i="9"/>
  <c r="FS119" i="9"/>
  <c r="FL119" i="9" s="1"/>
  <c r="FR119" i="9"/>
  <c r="FP119" i="9"/>
  <c r="FR118" i="9"/>
  <c r="FS118" i="9" s="1"/>
  <c r="FL118" i="9" s="1"/>
  <c r="FP118" i="9"/>
  <c r="FR117" i="9"/>
  <c r="FS117" i="9" s="1"/>
  <c r="FL117" i="9" s="1"/>
  <c r="FP117" i="9"/>
  <c r="FR116" i="9"/>
  <c r="FS116" i="9" s="1"/>
  <c r="FL116" i="9" s="1"/>
  <c r="FP116" i="9"/>
  <c r="FS115" i="9"/>
  <c r="FL115" i="9" s="1"/>
  <c r="FR115" i="9"/>
  <c r="FP115" i="9"/>
  <c r="FR114" i="9"/>
  <c r="FS114" i="9" s="1"/>
  <c r="FL114" i="9" s="1"/>
  <c r="FP114" i="9"/>
  <c r="FS113" i="9"/>
  <c r="FL113" i="9" s="1"/>
  <c r="FR113" i="9"/>
  <c r="FP113" i="9"/>
  <c r="FR112" i="9"/>
  <c r="FS112" i="9" s="1"/>
  <c r="FL112" i="9" s="1"/>
  <c r="FP112" i="9"/>
  <c r="FS111" i="9"/>
  <c r="FL111" i="9" s="1"/>
  <c r="FR111" i="9"/>
  <c r="FP111" i="9"/>
  <c r="FR110" i="9"/>
  <c r="FS110" i="9" s="1"/>
  <c r="FL110" i="9" s="1"/>
  <c r="FP110" i="9"/>
  <c r="FR109" i="9"/>
  <c r="FS109" i="9" s="1"/>
  <c r="FL109" i="9" s="1"/>
  <c r="FP109" i="9"/>
  <c r="FR108" i="9"/>
  <c r="FS108" i="9" s="1"/>
  <c r="FL108" i="9" s="1"/>
  <c r="FP108" i="9"/>
  <c r="FS107" i="9"/>
  <c r="FL107" i="9" s="1"/>
  <c r="FR107" i="9"/>
  <c r="FP107" i="9"/>
  <c r="FR106" i="9"/>
  <c r="FS106" i="9" s="1"/>
  <c r="FL106" i="9" s="1"/>
  <c r="FP106" i="9"/>
  <c r="FS105" i="9"/>
  <c r="FL105" i="9" s="1"/>
  <c r="FR105" i="9"/>
  <c r="FP105" i="9"/>
  <c r="FR104" i="9"/>
  <c r="FS104" i="9" s="1"/>
  <c r="FL104" i="9" s="1"/>
  <c r="FP104" i="9"/>
  <c r="FS103" i="9"/>
  <c r="FL103" i="9" s="1"/>
  <c r="FR103" i="9"/>
  <c r="FP103" i="9"/>
  <c r="FR102" i="9"/>
  <c r="FS102" i="9" s="1"/>
  <c r="FL102" i="9" s="1"/>
  <c r="FP102" i="9"/>
  <c r="FR101" i="9"/>
  <c r="FS101" i="9" s="1"/>
  <c r="FL101" i="9" s="1"/>
  <c r="FP101" i="9"/>
  <c r="FR100" i="9"/>
  <c r="FS100" i="9" s="1"/>
  <c r="FL100" i="9" s="1"/>
  <c r="FP100" i="9"/>
  <c r="FS99" i="9"/>
  <c r="FL99" i="9" s="1"/>
  <c r="FR99" i="9"/>
  <c r="FP99" i="9"/>
  <c r="FR98" i="9"/>
  <c r="FS98" i="9" s="1"/>
  <c r="FL98" i="9" s="1"/>
  <c r="FP98" i="9"/>
  <c r="FS97" i="9"/>
  <c r="FL97" i="9" s="1"/>
  <c r="FR97" i="9"/>
  <c r="FP97" i="9"/>
  <c r="FR96" i="9"/>
  <c r="FS96" i="9" s="1"/>
  <c r="FL96" i="9" s="1"/>
  <c r="FP96" i="9"/>
  <c r="FS95" i="9"/>
  <c r="FL95" i="9" s="1"/>
  <c r="FR95" i="9"/>
  <c r="FP95" i="9"/>
  <c r="FR94" i="9"/>
  <c r="FS94" i="9" s="1"/>
  <c r="FL94" i="9" s="1"/>
  <c r="FP94" i="9"/>
  <c r="FR93" i="9"/>
  <c r="FS93" i="9" s="1"/>
  <c r="FL93" i="9" s="1"/>
  <c r="FP93" i="9"/>
  <c r="FR92" i="9"/>
  <c r="FS92" i="9" s="1"/>
  <c r="FL92" i="9" s="1"/>
  <c r="FP92" i="9"/>
  <c r="FS91" i="9"/>
  <c r="FL91" i="9" s="1"/>
  <c r="FR91" i="9"/>
  <c r="FP91" i="9"/>
  <c r="FR90" i="9"/>
  <c r="FS90" i="9" s="1"/>
  <c r="FL90" i="9" s="1"/>
  <c r="FP90" i="9"/>
  <c r="FS89" i="9"/>
  <c r="FL89" i="9" s="1"/>
  <c r="FR89" i="9"/>
  <c r="FP89" i="9"/>
  <c r="FR88" i="9"/>
  <c r="FS88" i="9" s="1"/>
  <c r="FL88" i="9" s="1"/>
  <c r="FP88" i="9"/>
  <c r="FS87" i="9"/>
  <c r="FL87" i="9" s="1"/>
  <c r="FR87" i="9"/>
  <c r="FP87" i="9"/>
  <c r="FR86" i="9"/>
  <c r="FS86" i="9" s="1"/>
  <c r="FL86" i="9" s="1"/>
  <c r="FP86" i="9"/>
  <c r="FS85" i="9"/>
  <c r="FL85" i="9" s="1"/>
  <c r="FR85" i="9"/>
  <c r="FP85" i="9"/>
  <c r="FR84" i="9"/>
  <c r="FS84" i="9" s="1"/>
  <c r="FL84" i="9" s="1"/>
  <c r="FP84" i="9"/>
  <c r="FS83" i="9"/>
  <c r="FL83" i="9" s="1"/>
  <c r="FR83" i="9"/>
  <c r="FP83" i="9"/>
  <c r="FR82" i="9"/>
  <c r="FS82" i="9" s="1"/>
  <c r="FL82" i="9" s="1"/>
  <c r="FP82" i="9"/>
  <c r="FS81" i="9"/>
  <c r="FL81" i="9" s="1"/>
  <c r="FR81" i="9"/>
  <c r="FP81" i="9"/>
  <c r="FR80" i="9"/>
  <c r="FS80" i="9" s="1"/>
  <c r="FL80" i="9" s="1"/>
  <c r="FP80" i="9"/>
  <c r="FS79" i="9"/>
  <c r="FL79" i="9" s="1"/>
  <c r="FR79" i="9"/>
  <c r="FP79" i="9"/>
  <c r="FR78" i="9"/>
  <c r="FS78" i="9" s="1"/>
  <c r="FL78" i="9" s="1"/>
  <c r="FP78" i="9"/>
  <c r="FS77" i="9"/>
  <c r="FL77" i="9" s="1"/>
  <c r="FR77" i="9"/>
  <c r="FP77" i="9"/>
  <c r="FR76" i="9"/>
  <c r="FS76" i="9" s="1"/>
  <c r="FL76" i="9" s="1"/>
  <c r="FP76" i="9"/>
  <c r="FS75" i="9"/>
  <c r="FL75" i="9" s="1"/>
  <c r="FR75" i="9"/>
  <c r="FP75" i="9"/>
  <c r="FR74" i="9"/>
  <c r="FS74" i="9" s="1"/>
  <c r="FL74" i="9" s="1"/>
  <c r="FP74" i="9"/>
  <c r="FS73" i="9"/>
  <c r="FL73" i="9" s="1"/>
  <c r="FR73" i="9"/>
  <c r="FP73" i="9"/>
  <c r="FR72" i="9"/>
  <c r="FS72" i="9" s="1"/>
  <c r="FL72" i="9" s="1"/>
  <c r="FP72" i="9"/>
  <c r="FS71" i="9"/>
  <c r="FL71" i="9" s="1"/>
  <c r="FR71" i="9"/>
  <c r="FP71" i="9"/>
  <c r="FR70" i="9"/>
  <c r="FS70" i="9" s="1"/>
  <c r="FL70" i="9" s="1"/>
  <c r="FP70" i="9"/>
  <c r="FS69" i="9"/>
  <c r="FL69" i="9" s="1"/>
  <c r="FR69" i="9"/>
  <c r="FP69" i="9"/>
  <c r="FR68" i="9"/>
  <c r="FS68" i="9" s="1"/>
  <c r="FL68" i="9" s="1"/>
  <c r="FP68" i="9"/>
  <c r="FS67" i="9"/>
  <c r="FL67" i="9" s="1"/>
  <c r="FR67" i="9"/>
  <c r="FP67" i="9"/>
  <c r="FR66" i="9"/>
  <c r="FS66" i="9" s="1"/>
  <c r="FL66" i="9" s="1"/>
  <c r="FP66" i="9"/>
  <c r="FS65" i="9"/>
  <c r="FL65" i="9" s="1"/>
  <c r="FR65" i="9"/>
  <c r="FP65" i="9"/>
  <c r="FR64" i="9"/>
  <c r="FS64" i="9" s="1"/>
  <c r="FL64" i="9" s="1"/>
  <c r="FP64" i="9"/>
  <c r="FS63" i="9"/>
  <c r="FL63" i="9" s="1"/>
  <c r="FR63" i="9"/>
  <c r="FP63" i="9"/>
  <c r="FR62" i="9"/>
  <c r="FS62" i="9" s="1"/>
  <c r="FL62" i="9" s="1"/>
  <c r="FP62" i="9"/>
  <c r="FS61" i="9"/>
  <c r="FL61" i="9" s="1"/>
  <c r="FR61" i="9"/>
  <c r="FP61" i="9"/>
  <c r="FR60" i="9"/>
  <c r="FS60" i="9" s="1"/>
  <c r="FL60" i="9" s="1"/>
  <c r="FP60" i="9"/>
  <c r="FS59" i="9"/>
  <c r="FL59" i="9" s="1"/>
  <c r="FR59" i="9"/>
  <c r="FP59" i="9"/>
  <c r="FR58" i="9"/>
  <c r="FS58" i="9" s="1"/>
  <c r="FL58" i="9" s="1"/>
  <c r="FP58" i="9"/>
  <c r="FS57" i="9"/>
  <c r="FL57" i="9" s="1"/>
  <c r="FR57" i="9"/>
  <c r="FP57" i="9"/>
  <c r="FR56" i="9"/>
  <c r="FS56" i="9" s="1"/>
  <c r="FL56" i="9" s="1"/>
  <c r="FP56" i="9"/>
  <c r="FS55" i="9"/>
  <c r="FL55" i="9" s="1"/>
  <c r="FR55" i="9"/>
  <c r="FP55" i="9"/>
  <c r="FR54" i="9"/>
  <c r="FS54" i="9" s="1"/>
  <c r="FL54" i="9" s="1"/>
  <c r="FP54" i="9"/>
  <c r="FS53" i="9"/>
  <c r="FL53" i="9" s="1"/>
  <c r="FR53" i="9"/>
  <c r="FP53" i="9"/>
  <c r="FR52" i="9"/>
  <c r="FS52" i="9" s="1"/>
  <c r="FL52" i="9" s="1"/>
  <c r="FP52" i="9"/>
  <c r="FS51" i="9"/>
  <c r="FL51" i="9" s="1"/>
  <c r="FR51" i="9"/>
  <c r="FP51" i="9"/>
  <c r="FR50" i="9"/>
  <c r="FS50" i="9" s="1"/>
  <c r="FL50" i="9" s="1"/>
  <c r="FP50" i="9"/>
  <c r="FS49" i="9"/>
  <c r="FL49" i="9" s="1"/>
  <c r="FR49" i="9"/>
  <c r="FP49" i="9"/>
  <c r="FR48" i="9"/>
  <c r="FS48" i="9" s="1"/>
  <c r="FL48" i="9" s="1"/>
  <c r="FP48" i="9"/>
  <c r="FS47" i="9"/>
  <c r="FL47" i="9" s="1"/>
  <c r="FR47" i="9"/>
  <c r="FP47" i="9"/>
  <c r="FR46" i="9"/>
  <c r="FS46" i="9" s="1"/>
  <c r="FL46" i="9" s="1"/>
  <c r="FP46" i="9"/>
  <c r="FS45" i="9"/>
  <c r="FL45" i="9" s="1"/>
  <c r="FR45" i="9"/>
  <c r="FP45" i="9"/>
  <c r="FR44" i="9"/>
  <c r="FS44" i="9" s="1"/>
  <c r="FL44" i="9" s="1"/>
  <c r="FP44" i="9"/>
  <c r="FS43" i="9"/>
  <c r="FL43" i="9" s="1"/>
  <c r="FR43" i="9"/>
  <c r="FP43" i="9"/>
  <c r="FR42" i="9"/>
  <c r="FS42" i="9" s="1"/>
  <c r="FL42" i="9" s="1"/>
  <c r="FP42" i="9"/>
  <c r="FS41" i="9"/>
  <c r="FL41" i="9" s="1"/>
  <c r="FR41" i="9"/>
  <c r="FP41" i="9"/>
  <c r="FR40" i="9"/>
  <c r="FS40" i="9" s="1"/>
  <c r="FL40" i="9" s="1"/>
  <c r="FP40" i="9"/>
  <c r="FS39" i="9"/>
  <c r="FL39" i="9" s="1"/>
  <c r="FR39" i="9"/>
  <c r="FP39" i="9"/>
  <c r="FR38" i="9"/>
  <c r="FS38" i="9" s="1"/>
  <c r="FL38" i="9" s="1"/>
  <c r="FP38" i="9"/>
  <c r="FS37" i="9"/>
  <c r="FL37" i="9" s="1"/>
  <c r="FR37" i="9"/>
  <c r="FP37" i="9"/>
  <c r="FR36" i="9"/>
  <c r="FS36" i="9" s="1"/>
  <c r="FL36" i="9" s="1"/>
  <c r="FP36" i="9"/>
  <c r="FS35" i="9"/>
  <c r="FL35" i="9" s="1"/>
  <c r="FR35" i="9"/>
  <c r="FP35" i="9"/>
  <c r="FR34" i="9"/>
  <c r="FS34" i="9" s="1"/>
  <c r="FL34" i="9" s="1"/>
  <c r="FP34" i="9"/>
  <c r="FS33" i="9"/>
  <c r="FL33" i="9" s="1"/>
  <c r="FR33" i="9"/>
  <c r="FP33" i="9"/>
  <c r="FR32" i="9"/>
  <c r="FS32" i="9" s="1"/>
  <c r="FL32" i="9" s="1"/>
  <c r="FP32" i="9"/>
  <c r="FS31" i="9"/>
  <c r="FL31" i="9" s="1"/>
  <c r="FR31" i="9"/>
  <c r="FP31" i="9"/>
  <c r="FR30" i="9"/>
  <c r="FS30" i="9" s="1"/>
  <c r="FL30" i="9" s="1"/>
  <c r="FP30" i="9"/>
  <c r="FS29" i="9"/>
  <c r="FL29" i="9" s="1"/>
  <c r="FR29" i="9"/>
  <c r="FP29" i="9"/>
  <c r="FR28" i="9"/>
  <c r="FS28" i="9" s="1"/>
  <c r="FL28" i="9" s="1"/>
  <c r="FP28" i="9"/>
  <c r="FS27" i="9"/>
  <c r="FL27" i="9" s="1"/>
  <c r="FR27" i="9"/>
  <c r="FP27" i="9"/>
  <c r="FR26" i="9"/>
  <c r="FS26" i="9" s="1"/>
  <c r="FL26" i="9" s="1"/>
  <c r="FP26" i="9"/>
  <c r="FS25" i="9"/>
  <c r="FL25" i="9" s="1"/>
  <c r="FR25" i="9"/>
  <c r="FP25" i="9"/>
  <c r="FR24" i="9"/>
  <c r="FS24" i="9" s="1"/>
  <c r="FL24" i="9" s="1"/>
  <c r="FP24" i="9"/>
  <c r="FS23" i="9"/>
  <c r="FL23" i="9" s="1"/>
  <c r="FR23" i="9"/>
  <c r="FP23" i="9"/>
  <c r="FR22" i="9"/>
  <c r="FS22" i="9" s="1"/>
  <c r="FL22" i="9" s="1"/>
  <c r="FP22" i="9"/>
  <c r="FS21" i="9"/>
  <c r="FL21" i="9" s="1"/>
  <c r="FR21" i="9"/>
  <c r="FP21" i="9"/>
  <c r="FR20" i="9"/>
  <c r="FS20" i="9" s="1"/>
  <c r="FL20" i="9" s="1"/>
  <c r="FP20" i="9"/>
  <c r="FR19" i="9"/>
  <c r="FS19" i="9" s="1"/>
  <c r="FL19" i="9" s="1"/>
  <c r="FP19" i="9"/>
  <c r="FR18" i="9"/>
  <c r="FS18" i="9" s="1"/>
  <c r="FL18" i="9" s="1"/>
  <c r="FP18" i="9"/>
  <c r="FS17" i="9"/>
  <c r="FL17" i="9" s="1"/>
  <c r="FR17" i="9"/>
  <c r="FP17" i="9"/>
  <c r="FS16" i="9"/>
  <c r="FL16" i="9" s="1"/>
  <c r="FR16" i="9"/>
  <c r="FP16" i="9"/>
  <c r="FR15" i="9"/>
  <c r="FS15" i="9" s="1"/>
  <c r="FL15" i="9" s="1"/>
  <c r="FP15" i="9"/>
  <c r="FR14" i="9"/>
  <c r="FS14" i="9" s="1"/>
  <c r="FL14" i="9" s="1"/>
  <c r="FP14" i="9"/>
  <c r="FR13" i="9"/>
  <c r="FS13" i="9" s="1"/>
  <c r="FL13" i="9" s="1"/>
  <c r="FP13" i="9"/>
  <c r="FS12" i="9"/>
  <c r="FL12" i="9" s="1"/>
  <c r="FR12" i="9"/>
  <c r="FP12" i="9"/>
  <c r="FS11" i="9"/>
  <c r="FL11" i="9" s="1"/>
  <c r="FR11" i="9"/>
  <c r="FP11" i="9"/>
  <c r="FS10" i="9"/>
  <c r="FL10" i="9" s="1"/>
  <c r="FR10" i="9"/>
  <c r="FP10" i="9"/>
  <c r="FR9" i="9"/>
  <c r="FS9" i="9" s="1"/>
  <c r="FL9" i="9" s="1"/>
  <c r="FP9" i="9"/>
  <c r="FR8" i="9"/>
  <c r="FS8" i="9" s="1"/>
  <c r="FL8" i="9" s="1"/>
  <c r="FP8" i="9"/>
  <c r="FR7" i="9"/>
  <c r="FS7" i="9" s="1"/>
  <c r="FL7" i="9" s="1"/>
  <c r="FP7" i="9"/>
  <c r="FS6" i="9"/>
  <c r="FL6" i="9" s="1"/>
  <c r="FR6" i="9"/>
  <c r="FP6" i="9"/>
  <c r="FU4" i="9"/>
  <c r="FU8" i="9" s="1"/>
  <c r="FU11" i="9" s="1"/>
  <c r="FR149" i="8"/>
  <c r="FS149" i="8" s="1"/>
  <c r="FL149" i="8" s="1"/>
  <c r="FP149" i="8"/>
  <c r="FS148" i="8"/>
  <c r="FL148" i="8" s="1"/>
  <c r="FR148" i="8"/>
  <c r="FP148" i="8"/>
  <c r="FR147" i="8"/>
  <c r="FS147" i="8" s="1"/>
  <c r="FL147" i="8" s="1"/>
  <c r="FP147" i="8"/>
  <c r="FS146" i="8"/>
  <c r="FL146" i="8" s="1"/>
  <c r="FR146" i="8"/>
  <c r="FP146" i="8"/>
  <c r="FR145" i="8"/>
  <c r="FS145" i="8" s="1"/>
  <c r="FL145" i="8" s="1"/>
  <c r="FP145" i="8"/>
  <c r="FR144" i="8"/>
  <c r="FS144" i="8" s="1"/>
  <c r="FL144" i="8" s="1"/>
  <c r="FP144" i="8"/>
  <c r="FR143" i="8"/>
  <c r="FS143" i="8" s="1"/>
  <c r="FL143" i="8" s="1"/>
  <c r="FP143" i="8"/>
  <c r="FS142" i="8"/>
  <c r="FL142" i="8" s="1"/>
  <c r="FR142" i="8"/>
  <c r="FP142" i="8"/>
  <c r="FR133" i="8"/>
  <c r="FS133" i="8" s="1"/>
  <c r="FL133" i="8" s="1"/>
  <c r="FP133" i="8"/>
  <c r="FS132" i="8"/>
  <c r="FL132" i="8" s="1"/>
  <c r="FR132" i="8"/>
  <c r="FP132" i="8"/>
  <c r="FR131" i="8"/>
  <c r="FS131" i="8" s="1"/>
  <c r="FL131" i="8" s="1"/>
  <c r="FP131" i="8"/>
  <c r="FS130" i="8"/>
  <c r="FL130" i="8" s="1"/>
  <c r="FR130" i="8"/>
  <c r="FP130" i="8"/>
  <c r="FR129" i="8"/>
  <c r="FS129" i="8" s="1"/>
  <c r="FL129" i="8" s="1"/>
  <c r="FP129" i="8"/>
  <c r="FR128" i="8"/>
  <c r="FS128" i="8" s="1"/>
  <c r="FL128" i="8" s="1"/>
  <c r="FP128" i="8"/>
  <c r="FR127" i="8"/>
  <c r="FS127" i="8" s="1"/>
  <c r="FL127" i="8" s="1"/>
  <c r="FP127" i="8"/>
  <c r="FS126" i="8"/>
  <c r="FL126" i="8" s="1"/>
  <c r="FR126" i="8"/>
  <c r="FP126" i="8"/>
  <c r="FR125" i="8"/>
  <c r="FS125" i="8" s="1"/>
  <c r="FL125" i="8" s="1"/>
  <c r="FP125" i="8"/>
  <c r="FS124" i="8"/>
  <c r="FL124" i="8" s="1"/>
  <c r="FR124" i="8"/>
  <c r="FP124" i="8"/>
  <c r="FR123" i="8"/>
  <c r="FS123" i="8" s="1"/>
  <c r="FL123" i="8" s="1"/>
  <c r="FP123" i="8"/>
  <c r="FS122" i="8"/>
  <c r="FL122" i="8" s="1"/>
  <c r="FR122" i="8"/>
  <c r="FP122" i="8"/>
  <c r="FR121" i="8"/>
  <c r="FS121" i="8" s="1"/>
  <c r="FL121" i="8" s="1"/>
  <c r="FP121" i="8"/>
  <c r="FR120" i="8"/>
  <c r="FS120" i="8" s="1"/>
  <c r="FL120" i="8" s="1"/>
  <c r="FP120" i="8"/>
  <c r="FR119" i="8"/>
  <c r="FS119" i="8" s="1"/>
  <c r="FL119" i="8" s="1"/>
  <c r="FP119" i="8"/>
  <c r="FS118" i="8"/>
  <c r="FL118" i="8" s="1"/>
  <c r="FR118" i="8"/>
  <c r="FP118" i="8"/>
  <c r="FR117" i="8"/>
  <c r="FS117" i="8" s="1"/>
  <c r="FL117" i="8" s="1"/>
  <c r="FP117" i="8"/>
  <c r="FS116" i="8"/>
  <c r="FL116" i="8" s="1"/>
  <c r="FR116" i="8"/>
  <c r="FP116" i="8"/>
  <c r="FR115" i="8"/>
  <c r="FS115" i="8" s="1"/>
  <c r="FL115" i="8" s="1"/>
  <c r="FP115" i="8"/>
  <c r="FS114" i="8"/>
  <c r="FL114" i="8" s="1"/>
  <c r="FR114" i="8"/>
  <c r="FP114" i="8"/>
  <c r="FR113" i="8"/>
  <c r="FS113" i="8" s="1"/>
  <c r="FL113" i="8" s="1"/>
  <c r="FP113" i="8"/>
  <c r="FR112" i="8"/>
  <c r="FS112" i="8" s="1"/>
  <c r="FL112" i="8" s="1"/>
  <c r="FP112" i="8"/>
  <c r="FR111" i="8"/>
  <c r="FS111" i="8" s="1"/>
  <c r="FL111" i="8" s="1"/>
  <c r="FP111" i="8"/>
  <c r="FS110" i="8"/>
  <c r="FL110" i="8" s="1"/>
  <c r="FR110" i="8"/>
  <c r="FP110" i="8"/>
  <c r="FR109" i="8"/>
  <c r="FS109" i="8" s="1"/>
  <c r="FL109" i="8" s="1"/>
  <c r="FP109" i="8"/>
  <c r="FS108" i="8"/>
  <c r="FL108" i="8" s="1"/>
  <c r="FR108" i="8"/>
  <c r="FP108" i="8"/>
  <c r="FR107" i="8"/>
  <c r="FS107" i="8" s="1"/>
  <c r="FL107" i="8" s="1"/>
  <c r="FP107" i="8"/>
  <c r="FS106" i="8"/>
  <c r="FL106" i="8" s="1"/>
  <c r="FR106" i="8"/>
  <c r="FP106" i="8"/>
  <c r="FR105" i="8"/>
  <c r="FS105" i="8" s="1"/>
  <c r="FL105" i="8" s="1"/>
  <c r="FP105" i="8"/>
  <c r="FR104" i="8"/>
  <c r="FS104" i="8" s="1"/>
  <c r="FL104" i="8" s="1"/>
  <c r="FP104" i="8"/>
  <c r="FS103" i="8"/>
  <c r="FL103" i="8" s="1"/>
  <c r="FR103" i="8"/>
  <c r="FP103" i="8"/>
  <c r="FS102" i="8"/>
  <c r="FL102" i="8" s="1"/>
  <c r="FR102" i="8"/>
  <c r="FP102" i="8"/>
  <c r="FR101" i="8"/>
  <c r="FS101" i="8" s="1"/>
  <c r="FL101" i="8" s="1"/>
  <c r="FP101" i="8"/>
  <c r="FS100" i="8"/>
  <c r="FL100" i="8" s="1"/>
  <c r="FR100" i="8"/>
  <c r="FP100" i="8"/>
  <c r="FR99" i="8"/>
  <c r="FS99" i="8" s="1"/>
  <c r="FL99" i="8" s="1"/>
  <c r="FP99" i="8"/>
  <c r="FS98" i="8"/>
  <c r="FL98" i="8" s="1"/>
  <c r="FR98" i="8"/>
  <c r="FP98" i="8"/>
  <c r="FR97" i="8"/>
  <c r="FS97" i="8" s="1"/>
  <c r="FL97" i="8" s="1"/>
  <c r="FP97" i="8"/>
  <c r="FR96" i="8"/>
  <c r="FS96" i="8" s="1"/>
  <c r="FL96" i="8" s="1"/>
  <c r="FP96" i="8"/>
  <c r="FS95" i="8"/>
  <c r="FL95" i="8" s="1"/>
  <c r="FR95" i="8"/>
  <c r="FP95" i="8"/>
  <c r="FR94" i="8"/>
  <c r="FS94" i="8" s="1"/>
  <c r="FL94" i="8" s="1"/>
  <c r="FP94" i="8"/>
  <c r="FR93" i="8"/>
  <c r="FS93" i="8" s="1"/>
  <c r="FL93" i="8" s="1"/>
  <c r="FP93" i="8"/>
  <c r="FS92" i="8"/>
  <c r="FL92" i="8" s="1"/>
  <c r="FR92" i="8"/>
  <c r="FP92" i="8"/>
  <c r="FR91" i="8"/>
  <c r="FS91" i="8" s="1"/>
  <c r="FL91" i="8" s="1"/>
  <c r="FP91" i="8"/>
  <c r="FS90" i="8"/>
  <c r="FL90" i="8" s="1"/>
  <c r="FR90" i="8"/>
  <c r="FP90" i="8"/>
  <c r="FR89" i="8"/>
  <c r="FS89" i="8" s="1"/>
  <c r="FL89" i="8" s="1"/>
  <c r="FP89" i="8"/>
  <c r="FR88" i="8"/>
  <c r="FS88" i="8" s="1"/>
  <c r="FL88" i="8" s="1"/>
  <c r="FP88" i="8"/>
  <c r="FS87" i="8"/>
  <c r="FL87" i="8" s="1"/>
  <c r="FR87" i="8"/>
  <c r="FP87" i="8"/>
  <c r="FS86" i="8"/>
  <c r="FL86" i="8" s="1"/>
  <c r="FR86" i="8"/>
  <c r="FP86" i="8"/>
  <c r="FR85" i="8"/>
  <c r="FS85" i="8" s="1"/>
  <c r="FL85" i="8" s="1"/>
  <c r="FP85" i="8"/>
  <c r="FS84" i="8"/>
  <c r="FL84" i="8" s="1"/>
  <c r="FR84" i="8"/>
  <c r="FP84" i="8"/>
  <c r="FR83" i="8"/>
  <c r="FS83" i="8" s="1"/>
  <c r="FL83" i="8" s="1"/>
  <c r="FP83" i="8"/>
  <c r="FS82" i="8"/>
  <c r="FL82" i="8" s="1"/>
  <c r="FR82" i="8"/>
  <c r="FP82" i="8"/>
  <c r="FR81" i="8"/>
  <c r="FS81" i="8" s="1"/>
  <c r="FL81" i="8" s="1"/>
  <c r="FP81" i="8"/>
  <c r="FR80" i="8"/>
  <c r="FS80" i="8" s="1"/>
  <c r="FL80" i="8" s="1"/>
  <c r="FP80" i="8"/>
  <c r="FS79" i="8"/>
  <c r="FL79" i="8" s="1"/>
  <c r="FR79" i="8"/>
  <c r="FP79" i="8"/>
  <c r="FR78" i="8"/>
  <c r="FS78" i="8" s="1"/>
  <c r="FL78" i="8" s="1"/>
  <c r="FP78" i="8"/>
  <c r="FR77" i="8"/>
  <c r="FS77" i="8" s="1"/>
  <c r="FL77" i="8" s="1"/>
  <c r="FP77" i="8"/>
  <c r="FS76" i="8"/>
  <c r="FL76" i="8" s="1"/>
  <c r="FR76" i="8"/>
  <c r="FP76" i="8"/>
  <c r="FR75" i="8"/>
  <c r="FS75" i="8" s="1"/>
  <c r="FL75" i="8" s="1"/>
  <c r="FP75" i="8"/>
  <c r="FS74" i="8"/>
  <c r="FL74" i="8" s="1"/>
  <c r="FR74" i="8"/>
  <c r="FP74" i="8"/>
  <c r="FR73" i="8"/>
  <c r="FS73" i="8" s="1"/>
  <c r="FL73" i="8" s="1"/>
  <c r="FP73" i="8"/>
  <c r="FR72" i="8"/>
  <c r="FS72" i="8" s="1"/>
  <c r="FL72" i="8" s="1"/>
  <c r="FP72" i="8"/>
  <c r="FS71" i="8"/>
  <c r="FL71" i="8" s="1"/>
  <c r="FR71" i="8"/>
  <c r="FP71" i="8"/>
  <c r="FS70" i="8"/>
  <c r="FL70" i="8" s="1"/>
  <c r="FR70" i="8"/>
  <c r="FP70" i="8"/>
  <c r="FR69" i="8"/>
  <c r="FS69" i="8" s="1"/>
  <c r="FL69" i="8" s="1"/>
  <c r="FP69" i="8"/>
  <c r="FS68" i="8"/>
  <c r="FL68" i="8" s="1"/>
  <c r="FR68" i="8"/>
  <c r="FP68" i="8"/>
  <c r="FR67" i="8"/>
  <c r="FS67" i="8" s="1"/>
  <c r="FL67" i="8" s="1"/>
  <c r="FP67" i="8"/>
  <c r="FS66" i="8"/>
  <c r="FL66" i="8" s="1"/>
  <c r="FR66" i="8"/>
  <c r="FP66" i="8"/>
  <c r="FR65" i="8"/>
  <c r="FS65" i="8" s="1"/>
  <c r="FL65" i="8" s="1"/>
  <c r="FP65" i="8"/>
  <c r="FR64" i="8"/>
  <c r="FS64" i="8" s="1"/>
  <c r="FL64" i="8" s="1"/>
  <c r="FP64" i="8"/>
  <c r="FS63" i="8"/>
  <c r="FL63" i="8" s="1"/>
  <c r="FR63" i="8"/>
  <c r="FP63" i="8"/>
  <c r="FR62" i="8"/>
  <c r="FS62" i="8" s="1"/>
  <c r="FL62" i="8" s="1"/>
  <c r="FP62" i="8"/>
  <c r="FR61" i="8"/>
  <c r="FS61" i="8" s="1"/>
  <c r="FL61" i="8" s="1"/>
  <c r="FP61" i="8"/>
  <c r="FS60" i="8"/>
  <c r="FL60" i="8" s="1"/>
  <c r="FR60" i="8"/>
  <c r="FP60" i="8"/>
  <c r="FR59" i="8"/>
  <c r="FS59" i="8" s="1"/>
  <c r="FL59" i="8" s="1"/>
  <c r="FP59" i="8"/>
  <c r="FS58" i="8"/>
  <c r="FL58" i="8" s="1"/>
  <c r="FR58" i="8"/>
  <c r="FP58" i="8"/>
  <c r="FR57" i="8"/>
  <c r="FS57" i="8" s="1"/>
  <c r="FL57" i="8" s="1"/>
  <c r="FP57" i="8"/>
  <c r="FR56" i="8"/>
  <c r="FS56" i="8" s="1"/>
  <c r="FL56" i="8" s="1"/>
  <c r="FP56" i="8"/>
  <c r="FS55" i="8"/>
  <c r="FL55" i="8" s="1"/>
  <c r="FR55" i="8"/>
  <c r="FP55" i="8"/>
  <c r="FR54" i="8"/>
  <c r="FS54" i="8" s="1"/>
  <c r="FL54" i="8" s="1"/>
  <c r="FP54" i="8"/>
  <c r="FR53" i="8"/>
  <c r="FS53" i="8" s="1"/>
  <c r="FL53" i="8" s="1"/>
  <c r="FP53" i="8"/>
  <c r="FS52" i="8"/>
  <c r="FL52" i="8" s="1"/>
  <c r="FR52" i="8"/>
  <c r="FP52" i="8"/>
  <c r="FR51" i="8"/>
  <c r="FS51" i="8" s="1"/>
  <c r="FL51" i="8" s="1"/>
  <c r="FP51" i="8"/>
  <c r="FS50" i="8"/>
  <c r="FL50" i="8" s="1"/>
  <c r="FR50" i="8"/>
  <c r="FP50" i="8"/>
  <c r="FR49" i="8"/>
  <c r="FS49" i="8" s="1"/>
  <c r="FL49" i="8" s="1"/>
  <c r="FP49" i="8"/>
  <c r="FR48" i="8"/>
  <c r="FS48" i="8" s="1"/>
  <c r="FL48" i="8" s="1"/>
  <c r="FP48" i="8"/>
  <c r="FS47" i="8"/>
  <c r="FL47" i="8" s="1"/>
  <c r="FR47" i="8"/>
  <c r="FP47" i="8"/>
  <c r="FR46" i="8"/>
  <c r="FS46" i="8" s="1"/>
  <c r="FL46" i="8" s="1"/>
  <c r="FP46" i="8"/>
  <c r="FR45" i="8"/>
  <c r="FS45" i="8" s="1"/>
  <c r="FL45" i="8" s="1"/>
  <c r="FP45" i="8"/>
  <c r="FS44" i="8"/>
  <c r="FL44" i="8" s="1"/>
  <c r="FR44" i="8"/>
  <c r="FP44" i="8"/>
  <c r="FR43" i="8"/>
  <c r="FS43" i="8" s="1"/>
  <c r="FL43" i="8" s="1"/>
  <c r="FP43" i="8"/>
  <c r="FS42" i="8"/>
  <c r="FL42" i="8" s="1"/>
  <c r="FR42" i="8"/>
  <c r="FP42" i="8"/>
  <c r="FR41" i="8"/>
  <c r="FS41" i="8" s="1"/>
  <c r="FL41" i="8" s="1"/>
  <c r="FP41" i="8"/>
  <c r="FR40" i="8"/>
  <c r="FS40" i="8" s="1"/>
  <c r="FL40" i="8" s="1"/>
  <c r="FP40" i="8"/>
  <c r="FS39" i="8"/>
  <c r="FL39" i="8" s="1"/>
  <c r="FR39" i="8"/>
  <c r="FP39" i="8"/>
  <c r="FR38" i="8"/>
  <c r="FS38" i="8" s="1"/>
  <c r="FL38" i="8" s="1"/>
  <c r="FP38" i="8"/>
  <c r="FR37" i="8"/>
  <c r="FS37" i="8" s="1"/>
  <c r="FL37" i="8" s="1"/>
  <c r="FP37" i="8"/>
  <c r="FS36" i="8"/>
  <c r="FL36" i="8" s="1"/>
  <c r="FR36" i="8"/>
  <c r="FP36" i="8"/>
  <c r="FR35" i="8"/>
  <c r="FS35" i="8" s="1"/>
  <c r="FL35" i="8" s="1"/>
  <c r="FP35" i="8"/>
  <c r="FS34" i="8"/>
  <c r="FL34" i="8" s="1"/>
  <c r="FR34" i="8"/>
  <c r="FP34" i="8"/>
  <c r="FR33" i="8"/>
  <c r="FS33" i="8" s="1"/>
  <c r="FL33" i="8" s="1"/>
  <c r="FP33" i="8"/>
  <c r="FR32" i="8"/>
  <c r="FS32" i="8" s="1"/>
  <c r="FL32" i="8" s="1"/>
  <c r="FP32" i="8"/>
  <c r="FS31" i="8"/>
  <c r="FL31" i="8" s="1"/>
  <c r="FR31" i="8"/>
  <c r="FP31" i="8"/>
  <c r="FR30" i="8"/>
  <c r="FS30" i="8" s="1"/>
  <c r="FL30" i="8" s="1"/>
  <c r="FP30" i="8"/>
  <c r="FR29" i="8"/>
  <c r="FS29" i="8" s="1"/>
  <c r="FL29" i="8" s="1"/>
  <c r="FP29" i="8"/>
  <c r="FS28" i="8"/>
  <c r="FL28" i="8" s="1"/>
  <c r="FR28" i="8"/>
  <c r="FP28" i="8"/>
  <c r="FR27" i="8"/>
  <c r="FS27" i="8" s="1"/>
  <c r="FL27" i="8" s="1"/>
  <c r="FP27" i="8"/>
  <c r="FS26" i="8"/>
  <c r="FL26" i="8" s="1"/>
  <c r="FR26" i="8"/>
  <c r="FP26" i="8"/>
  <c r="FR25" i="8"/>
  <c r="FS25" i="8" s="1"/>
  <c r="FL25" i="8" s="1"/>
  <c r="FP25" i="8"/>
  <c r="FR24" i="8"/>
  <c r="FS24" i="8" s="1"/>
  <c r="FL24" i="8" s="1"/>
  <c r="FP24" i="8"/>
  <c r="FS23" i="8"/>
  <c r="FL23" i="8" s="1"/>
  <c r="FR23" i="8"/>
  <c r="FP23" i="8"/>
  <c r="FR22" i="8"/>
  <c r="FS22" i="8" s="1"/>
  <c r="FL22" i="8" s="1"/>
  <c r="FP22" i="8"/>
  <c r="FR21" i="8"/>
  <c r="FS21" i="8" s="1"/>
  <c r="FL21" i="8" s="1"/>
  <c r="FP21" i="8"/>
  <c r="FS20" i="8"/>
  <c r="FL20" i="8" s="1"/>
  <c r="FR20" i="8"/>
  <c r="FP20" i="8"/>
  <c r="FR19" i="8"/>
  <c r="FS19" i="8" s="1"/>
  <c r="FL19" i="8" s="1"/>
  <c r="FP19" i="8"/>
  <c r="FR18" i="8"/>
  <c r="FS18" i="8" s="1"/>
  <c r="FL18" i="8" s="1"/>
  <c r="FP18" i="8"/>
  <c r="FR17" i="8"/>
  <c r="FS17" i="8" s="1"/>
  <c r="FL17" i="8" s="1"/>
  <c r="FP17" i="8"/>
  <c r="FR16" i="8"/>
  <c r="FS16" i="8" s="1"/>
  <c r="FL16" i="8" s="1"/>
  <c r="FP16" i="8"/>
  <c r="FS15" i="8"/>
  <c r="FL15" i="8" s="1"/>
  <c r="FR15" i="8"/>
  <c r="FP15" i="8"/>
  <c r="FS14" i="8"/>
  <c r="FL14" i="8" s="1"/>
  <c r="FR14" i="8"/>
  <c r="FP14" i="8"/>
  <c r="FS13" i="8"/>
  <c r="FL13" i="8" s="1"/>
  <c r="FR13" i="8"/>
  <c r="FP13" i="8"/>
  <c r="FR12" i="8"/>
  <c r="FS12" i="8" s="1"/>
  <c r="FL12" i="8" s="1"/>
  <c r="FP12" i="8"/>
  <c r="FR11" i="8"/>
  <c r="FS11" i="8" s="1"/>
  <c r="FL11" i="8" s="1"/>
  <c r="FP11" i="8"/>
  <c r="FR10" i="8"/>
  <c r="FS10" i="8" s="1"/>
  <c r="FL10" i="8" s="1"/>
  <c r="FP10" i="8"/>
  <c r="FS9" i="8"/>
  <c r="FL9" i="8" s="1"/>
  <c r="FR9" i="8"/>
  <c r="FP9" i="8"/>
  <c r="FS8" i="8"/>
  <c r="FL8" i="8" s="1"/>
  <c r="FR8" i="8"/>
  <c r="FP8" i="8"/>
  <c r="FS7" i="8"/>
  <c r="FL7" i="8" s="1"/>
  <c r="FR7" i="8"/>
  <c r="FP7" i="8"/>
  <c r="FR6" i="8"/>
  <c r="FS6" i="8" s="1"/>
  <c r="FL6" i="8" s="1"/>
  <c r="FP6" i="8"/>
  <c r="FU4" i="8"/>
  <c r="FU8" i="8" s="1"/>
  <c r="FR149" i="7"/>
  <c r="FS149" i="7" s="1"/>
  <c r="FL149" i="7" s="1"/>
  <c r="FP149" i="7"/>
  <c r="FR148" i="7"/>
  <c r="FS148" i="7" s="1"/>
  <c r="FL148" i="7" s="1"/>
  <c r="FP148" i="7"/>
  <c r="FR147" i="7"/>
  <c r="FS147" i="7" s="1"/>
  <c r="FL147" i="7" s="1"/>
  <c r="FP147" i="7"/>
  <c r="FS146" i="7"/>
  <c r="FL146" i="7" s="1"/>
  <c r="FR146" i="7"/>
  <c r="FP146" i="7"/>
  <c r="FR145" i="7"/>
  <c r="FS145" i="7" s="1"/>
  <c r="FL145" i="7" s="1"/>
  <c r="FP145" i="7"/>
  <c r="FR144" i="7"/>
  <c r="FS144" i="7" s="1"/>
  <c r="FL144" i="7" s="1"/>
  <c r="FP144" i="7"/>
  <c r="FS143" i="7"/>
  <c r="FL143" i="7" s="1"/>
  <c r="FR143" i="7"/>
  <c r="FP143" i="7"/>
  <c r="FR142" i="7"/>
  <c r="FS142" i="7" s="1"/>
  <c r="FL142" i="7" s="1"/>
  <c r="FP142" i="7"/>
  <c r="FR133" i="7"/>
  <c r="FS133" i="7" s="1"/>
  <c r="FL133" i="7" s="1"/>
  <c r="FP133" i="7"/>
  <c r="FS132" i="7"/>
  <c r="FL132" i="7" s="1"/>
  <c r="FR132" i="7"/>
  <c r="FP132" i="7"/>
  <c r="FR131" i="7"/>
  <c r="FS131" i="7" s="1"/>
  <c r="FL131" i="7" s="1"/>
  <c r="FP131" i="7"/>
  <c r="FS130" i="7"/>
  <c r="FL130" i="7" s="1"/>
  <c r="FR130" i="7"/>
  <c r="FP130" i="7"/>
  <c r="FR129" i="7"/>
  <c r="FS129" i="7" s="1"/>
  <c r="FL129" i="7" s="1"/>
  <c r="FP129" i="7"/>
  <c r="FR128" i="7"/>
  <c r="FS128" i="7" s="1"/>
  <c r="FL128" i="7" s="1"/>
  <c r="FP128" i="7"/>
  <c r="FS127" i="7"/>
  <c r="FL127" i="7" s="1"/>
  <c r="FR127" i="7"/>
  <c r="FP127" i="7"/>
  <c r="FR126" i="7"/>
  <c r="FS126" i="7" s="1"/>
  <c r="FL126" i="7" s="1"/>
  <c r="FP126" i="7"/>
  <c r="FR125" i="7"/>
  <c r="FS125" i="7" s="1"/>
  <c r="FL125" i="7" s="1"/>
  <c r="FP125" i="7"/>
  <c r="FS124" i="7"/>
  <c r="FL124" i="7" s="1"/>
  <c r="FR124" i="7"/>
  <c r="FP124" i="7"/>
  <c r="FR123" i="7"/>
  <c r="FS123" i="7" s="1"/>
  <c r="FL123" i="7" s="1"/>
  <c r="FP123" i="7"/>
  <c r="FS122" i="7"/>
  <c r="FL122" i="7" s="1"/>
  <c r="FR122" i="7"/>
  <c r="FP122" i="7"/>
  <c r="FR121" i="7"/>
  <c r="FS121" i="7" s="1"/>
  <c r="FL121" i="7" s="1"/>
  <c r="FP121" i="7"/>
  <c r="FR120" i="7"/>
  <c r="FS120" i="7" s="1"/>
  <c r="FL120" i="7" s="1"/>
  <c r="FP120" i="7"/>
  <c r="FS119" i="7"/>
  <c r="FL119" i="7" s="1"/>
  <c r="FR119" i="7"/>
  <c r="FP119" i="7"/>
  <c r="FR118" i="7"/>
  <c r="FS118" i="7" s="1"/>
  <c r="FL118" i="7" s="1"/>
  <c r="FP118" i="7"/>
  <c r="FR117" i="7"/>
  <c r="FS117" i="7" s="1"/>
  <c r="FP117" i="7"/>
  <c r="FS116" i="7"/>
  <c r="FR116" i="7"/>
  <c r="FP116" i="7"/>
  <c r="FR115" i="7"/>
  <c r="FS115" i="7" s="1"/>
  <c r="FP115" i="7"/>
  <c r="FS114" i="7"/>
  <c r="FR114" i="7"/>
  <c r="FP114" i="7"/>
  <c r="FR113" i="7"/>
  <c r="FS113" i="7" s="1"/>
  <c r="FP113" i="7"/>
  <c r="FR112" i="7"/>
  <c r="FS112" i="7" s="1"/>
  <c r="FP112" i="7"/>
  <c r="FS111" i="7"/>
  <c r="FR111" i="7"/>
  <c r="FP111" i="7"/>
  <c r="FR110" i="7"/>
  <c r="FS110" i="7" s="1"/>
  <c r="FP110" i="7"/>
  <c r="FR109" i="7"/>
  <c r="FS109" i="7" s="1"/>
  <c r="FL109" i="7" s="1"/>
  <c r="FP109" i="7"/>
  <c r="FS108" i="7"/>
  <c r="FL108" i="7" s="1"/>
  <c r="FR108" i="7"/>
  <c r="FP108" i="7"/>
  <c r="FR107" i="7"/>
  <c r="FS107" i="7" s="1"/>
  <c r="FL107" i="7" s="1"/>
  <c r="FP107" i="7"/>
  <c r="FS106" i="7"/>
  <c r="FL106" i="7" s="1"/>
  <c r="FR106" i="7"/>
  <c r="FP106" i="7"/>
  <c r="FR105" i="7"/>
  <c r="FS105" i="7" s="1"/>
  <c r="FL105" i="7" s="1"/>
  <c r="FP105" i="7"/>
  <c r="FR104" i="7"/>
  <c r="FS104" i="7" s="1"/>
  <c r="FP104" i="7"/>
  <c r="FL104" i="7"/>
  <c r="FS103" i="7"/>
  <c r="FL103" i="7" s="1"/>
  <c r="FR103" i="7"/>
  <c r="FP103" i="7"/>
  <c r="FR102" i="7"/>
  <c r="FS102" i="7" s="1"/>
  <c r="FP102" i="7"/>
  <c r="FL102" i="7"/>
  <c r="FR101" i="7"/>
  <c r="FS101" i="7" s="1"/>
  <c r="FL101" i="7" s="1"/>
  <c r="FP101" i="7"/>
  <c r="FS100" i="7"/>
  <c r="FL100" i="7" s="1"/>
  <c r="FR100" i="7"/>
  <c r="FP100" i="7"/>
  <c r="FR99" i="7"/>
  <c r="FS99" i="7" s="1"/>
  <c r="FP99" i="7"/>
  <c r="FL99" i="7"/>
  <c r="FS98" i="7"/>
  <c r="FL98" i="7" s="1"/>
  <c r="FR98" i="7"/>
  <c r="FP98" i="7"/>
  <c r="FR97" i="7"/>
  <c r="FS97" i="7" s="1"/>
  <c r="FL97" i="7" s="1"/>
  <c r="FP97" i="7"/>
  <c r="FR96" i="7"/>
  <c r="FS96" i="7" s="1"/>
  <c r="FL96" i="7" s="1"/>
  <c r="FP96" i="7"/>
  <c r="FS95" i="7"/>
  <c r="FL95" i="7" s="1"/>
  <c r="FR95" i="7"/>
  <c r="FP95" i="7"/>
  <c r="FR94" i="7"/>
  <c r="FS94" i="7" s="1"/>
  <c r="FL94" i="7" s="1"/>
  <c r="FP94" i="7"/>
  <c r="FR93" i="7"/>
  <c r="FS93" i="7" s="1"/>
  <c r="FL93" i="7" s="1"/>
  <c r="FP93" i="7"/>
  <c r="FS92" i="7"/>
  <c r="FL92" i="7" s="1"/>
  <c r="FR92" i="7"/>
  <c r="FP92" i="7"/>
  <c r="FR91" i="7"/>
  <c r="FS91" i="7" s="1"/>
  <c r="FL91" i="7" s="1"/>
  <c r="FP91" i="7"/>
  <c r="FS90" i="7"/>
  <c r="FL90" i="7" s="1"/>
  <c r="FR90" i="7"/>
  <c r="FP90" i="7"/>
  <c r="FR89" i="7"/>
  <c r="FS89" i="7" s="1"/>
  <c r="FL89" i="7" s="1"/>
  <c r="FP89" i="7"/>
  <c r="FR88" i="7"/>
  <c r="FS88" i="7" s="1"/>
  <c r="FL88" i="7" s="1"/>
  <c r="FP88" i="7"/>
  <c r="FS87" i="7"/>
  <c r="FL87" i="7" s="1"/>
  <c r="FR87" i="7"/>
  <c r="FP87" i="7"/>
  <c r="FR86" i="7"/>
  <c r="FS86" i="7" s="1"/>
  <c r="FL86" i="7" s="1"/>
  <c r="FP86" i="7"/>
  <c r="FR85" i="7"/>
  <c r="FS85" i="7" s="1"/>
  <c r="FL85" i="7" s="1"/>
  <c r="FP85" i="7"/>
  <c r="FS84" i="7"/>
  <c r="FL84" i="7" s="1"/>
  <c r="FR84" i="7"/>
  <c r="FP84" i="7"/>
  <c r="FR83" i="7"/>
  <c r="FS83" i="7" s="1"/>
  <c r="FL83" i="7" s="1"/>
  <c r="FP83" i="7"/>
  <c r="FS82" i="7"/>
  <c r="FL82" i="7" s="1"/>
  <c r="FR82" i="7"/>
  <c r="FP82" i="7"/>
  <c r="FR81" i="7"/>
  <c r="FS81" i="7" s="1"/>
  <c r="FL81" i="7" s="1"/>
  <c r="FP81" i="7"/>
  <c r="FR80" i="7"/>
  <c r="FS80" i="7" s="1"/>
  <c r="FL80" i="7" s="1"/>
  <c r="FP80" i="7"/>
  <c r="FS79" i="7"/>
  <c r="FL79" i="7" s="1"/>
  <c r="FR79" i="7"/>
  <c r="FP79" i="7"/>
  <c r="FR78" i="7"/>
  <c r="FS78" i="7" s="1"/>
  <c r="FL78" i="7" s="1"/>
  <c r="FP78" i="7"/>
  <c r="FR77" i="7"/>
  <c r="FS77" i="7" s="1"/>
  <c r="FL77" i="7" s="1"/>
  <c r="FP77" i="7"/>
  <c r="FS76" i="7"/>
  <c r="FL76" i="7" s="1"/>
  <c r="FR76" i="7"/>
  <c r="FP76" i="7"/>
  <c r="FR75" i="7"/>
  <c r="FS75" i="7" s="1"/>
  <c r="FP75" i="7"/>
  <c r="FL75" i="7"/>
  <c r="FS74" i="7"/>
  <c r="FL74" i="7" s="1"/>
  <c r="FR74" i="7"/>
  <c r="FP74" i="7"/>
  <c r="FR73" i="7"/>
  <c r="FS73" i="7" s="1"/>
  <c r="FL73" i="7" s="1"/>
  <c r="FP73" i="7"/>
  <c r="FR72" i="7"/>
  <c r="FS72" i="7" s="1"/>
  <c r="FP72" i="7"/>
  <c r="FL72" i="7"/>
  <c r="FS71" i="7"/>
  <c r="FL71" i="7" s="1"/>
  <c r="FR71" i="7"/>
  <c r="FP71" i="7"/>
  <c r="FR70" i="7"/>
  <c r="FS70" i="7" s="1"/>
  <c r="FP70" i="7"/>
  <c r="FL70" i="7"/>
  <c r="FR69" i="7"/>
  <c r="FS69" i="7" s="1"/>
  <c r="FL69" i="7" s="1"/>
  <c r="FP69" i="7"/>
  <c r="FS68" i="7"/>
  <c r="FL68" i="7" s="1"/>
  <c r="FR68" i="7"/>
  <c r="FP68" i="7"/>
  <c r="FR67" i="7"/>
  <c r="FS67" i="7" s="1"/>
  <c r="FP67" i="7"/>
  <c r="FL67" i="7"/>
  <c r="FS66" i="7"/>
  <c r="FL66" i="7" s="1"/>
  <c r="FR66" i="7"/>
  <c r="FP66" i="7"/>
  <c r="FR65" i="7"/>
  <c r="FS65" i="7" s="1"/>
  <c r="FL65" i="7" s="1"/>
  <c r="FP65" i="7"/>
  <c r="FR64" i="7"/>
  <c r="FS64" i="7" s="1"/>
  <c r="FL64" i="7" s="1"/>
  <c r="FP64" i="7"/>
  <c r="FS63" i="7"/>
  <c r="FL63" i="7" s="1"/>
  <c r="FR63" i="7"/>
  <c r="FP63" i="7"/>
  <c r="FR62" i="7"/>
  <c r="FS62" i="7" s="1"/>
  <c r="FL62" i="7" s="1"/>
  <c r="FP62" i="7"/>
  <c r="FR61" i="7"/>
  <c r="FS61" i="7" s="1"/>
  <c r="FL61" i="7" s="1"/>
  <c r="FP61" i="7"/>
  <c r="FS60" i="7"/>
  <c r="FL60" i="7" s="1"/>
  <c r="FR60" i="7"/>
  <c r="FP60" i="7"/>
  <c r="FR59" i="7"/>
  <c r="FS59" i="7" s="1"/>
  <c r="FL59" i="7" s="1"/>
  <c r="FP59" i="7"/>
  <c r="FS58" i="7"/>
  <c r="FL58" i="7" s="1"/>
  <c r="FR58" i="7"/>
  <c r="FP58" i="7"/>
  <c r="FR57" i="7"/>
  <c r="FS57" i="7" s="1"/>
  <c r="FL57" i="7" s="1"/>
  <c r="FP57" i="7"/>
  <c r="FR56" i="7"/>
  <c r="FS56" i="7" s="1"/>
  <c r="FL56" i="7" s="1"/>
  <c r="FP56" i="7"/>
  <c r="FS55" i="7"/>
  <c r="FL55" i="7" s="1"/>
  <c r="FR55" i="7"/>
  <c r="FP55" i="7"/>
  <c r="FR54" i="7"/>
  <c r="FS54" i="7" s="1"/>
  <c r="FL54" i="7" s="1"/>
  <c r="FP54" i="7"/>
  <c r="FR53" i="7"/>
  <c r="FS53" i="7" s="1"/>
  <c r="FP53" i="7"/>
  <c r="FL53" i="7"/>
  <c r="FS52" i="7"/>
  <c r="FL52" i="7" s="1"/>
  <c r="FR52" i="7"/>
  <c r="FP52" i="7"/>
  <c r="FR51" i="7"/>
  <c r="FS51" i="7" s="1"/>
  <c r="FL51" i="7" s="1"/>
  <c r="FP51" i="7"/>
  <c r="FS50" i="7"/>
  <c r="FL50" i="7" s="1"/>
  <c r="FR50" i="7"/>
  <c r="FP50" i="7"/>
  <c r="FR49" i="7"/>
  <c r="FS49" i="7" s="1"/>
  <c r="FL49" i="7" s="1"/>
  <c r="FP49" i="7"/>
  <c r="FR48" i="7"/>
  <c r="FS48" i="7" s="1"/>
  <c r="FL48" i="7" s="1"/>
  <c r="FP48" i="7"/>
  <c r="FS47" i="7"/>
  <c r="FL47" i="7" s="1"/>
  <c r="FR47" i="7"/>
  <c r="FP47" i="7"/>
  <c r="FR46" i="7"/>
  <c r="FS46" i="7" s="1"/>
  <c r="FP46" i="7"/>
  <c r="FL46" i="7"/>
  <c r="FR45" i="7"/>
  <c r="FS45" i="7" s="1"/>
  <c r="FP45" i="7"/>
  <c r="FL45" i="7"/>
  <c r="FS44" i="7"/>
  <c r="FL44" i="7" s="1"/>
  <c r="FR44" i="7"/>
  <c r="FP44" i="7"/>
  <c r="FR43" i="7"/>
  <c r="FS43" i="7" s="1"/>
  <c r="FL43" i="7" s="1"/>
  <c r="FP43" i="7"/>
  <c r="FS42" i="7"/>
  <c r="FL42" i="7" s="1"/>
  <c r="FR42" i="7"/>
  <c r="FP42" i="7"/>
  <c r="FS41" i="7"/>
  <c r="FL41" i="7" s="1"/>
  <c r="FR41" i="7"/>
  <c r="FP41" i="7"/>
  <c r="FR40" i="7"/>
  <c r="FS40" i="7" s="1"/>
  <c r="FL40" i="7" s="1"/>
  <c r="FP40" i="7"/>
  <c r="FS39" i="7"/>
  <c r="FR39" i="7"/>
  <c r="FP39" i="7"/>
  <c r="FL39" i="7"/>
  <c r="FR38" i="7"/>
  <c r="FS38" i="7" s="1"/>
  <c r="FL38" i="7" s="1"/>
  <c r="FP38" i="7"/>
  <c r="FR37" i="7"/>
  <c r="FS37" i="7" s="1"/>
  <c r="FL37" i="7" s="1"/>
  <c r="FP37" i="7"/>
  <c r="FS36" i="7"/>
  <c r="FL36" i="7" s="1"/>
  <c r="FR36" i="7"/>
  <c r="FP36" i="7"/>
  <c r="FR35" i="7"/>
  <c r="FS35" i="7" s="1"/>
  <c r="FL35" i="7" s="1"/>
  <c r="FP35" i="7"/>
  <c r="FS34" i="7"/>
  <c r="FL34" i="7" s="1"/>
  <c r="FR34" i="7"/>
  <c r="FP34" i="7"/>
  <c r="FS33" i="7"/>
  <c r="FL33" i="7" s="1"/>
  <c r="FR33" i="7"/>
  <c r="FP33" i="7"/>
  <c r="FR32" i="7"/>
  <c r="FS32" i="7" s="1"/>
  <c r="FP32" i="7"/>
  <c r="FL32" i="7"/>
  <c r="FS31" i="7"/>
  <c r="FL31" i="7" s="1"/>
  <c r="FR31" i="7"/>
  <c r="FP31" i="7"/>
  <c r="FR30" i="7"/>
  <c r="FS30" i="7" s="1"/>
  <c r="FL30" i="7" s="1"/>
  <c r="FP30" i="7"/>
  <c r="FR29" i="7"/>
  <c r="FS29" i="7" s="1"/>
  <c r="FP29" i="7"/>
  <c r="FL29" i="7"/>
  <c r="FS28" i="7"/>
  <c r="FL28" i="7" s="1"/>
  <c r="FR28" i="7"/>
  <c r="FP28" i="7"/>
  <c r="FS27" i="7"/>
  <c r="FR27" i="7"/>
  <c r="FP27" i="7"/>
  <c r="FL27" i="7"/>
  <c r="FR26" i="7"/>
  <c r="FS26" i="7" s="1"/>
  <c r="FL26" i="7" s="1"/>
  <c r="FP26" i="7"/>
  <c r="FR25" i="7"/>
  <c r="FS25" i="7" s="1"/>
  <c r="FL25" i="7" s="1"/>
  <c r="FP25" i="7"/>
  <c r="FR24" i="7"/>
  <c r="FS24" i="7" s="1"/>
  <c r="FP24" i="7"/>
  <c r="FL24" i="7"/>
  <c r="FS23" i="7"/>
  <c r="FL23" i="7" s="1"/>
  <c r="FR23" i="7"/>
  <c r="FP23" i="7"/>
  <c r="FS22" i="7"/>
  <c r="FL22" i="7" s="1"/>
  <c r="FR22" i="7"/>
  <c r="FP22" i="7"/>
  <c r="FR21" i="7"/>
  <c r="FS21" i="7" s="1"/>
  <c r="FL21" i="7" s="1"/>
  <c r="FP21" i="7"/>
  <c r="FS20" i="7"/>
  <c r="FL20" i="7" s="1"/>
  <c r="FR20" i="7"/>
  <c r="FP20" i="7"/>
  <c r="FR19" i="7"/>
  <c r="FS19" i="7" s="1"/>
  <c r="FL19" i="7" s="1"/>
  <c r="FP19" i="7"/>
  <c r="FR18" i="7"/>
  <c r="FS18" i="7" s="1"/>
  <c r="FL18" i="7" s="1"/>
  <c r="FP18" i="7"/>
  <c r="FR17" i="7"/>
  <c r="FS17" i="7" s="1"/>
  <c r="FL17" i="7" s="1"/>
  <c r="FP17" i="7"/>
  <c r="FR16" i="7"/>
  <c r="FS16" i="7" s="1"/>
  <c r="FL16" i="7" s="1"/>
  <c r="FP16" i="7"/>
  <c r="FR15" i="7"/>
  <c r="FS15" i="7" s="1"/>
  <c r="FL15" i="7" s="1"/>
  <c r="FP15" i="7"/>
  <c r="FR14" i="7"/>
  <c r="FS14" i="7" s="1"/>
  <c r="FL14" i="7" s="1"/>
  <c r="FP14" i="7"/>
  <c r="FR13" i="7"/>
  <c r="FS13" i="7" s="1"/>
  <c r="FL13" i="7" s="1"/>
  <c r="FP13" i="7"/>
  <c r="FS12" i="7"/>
  <c r="FL12" i="7" s="1"/>
  <c r="FR12" i="7"/>
  <c r="FP12" i="7"/>
  <c r="FS11" i="7"/>
  <c r="FL11" i="7" s="1"/>
  <c r="FR11" i="7"/>
  <c r="FP11" i="7"/>
  <c r="FS10" i="7"/>
  <c r="FL10" i="7" s="1"/>
  <c r="FR10" i="7"/>
  <c r="FP10" i="7"/>
  <c r="FR9" i="7"/>
  <c r="FS9" i="7" s="1"/>
  <c r="FL9" i="7" s="1"/>
  <c r="FP9" i="7"/>
  <c r="FR8" i="7"/>
  <c r="FS8" i="7" s="1"/>
  <c r="FL8" i="7" s="1"/>
  <c r="FP8" i="7"/>
  <c r="FR7" i="7"/>
  <c r="FS7" i="7" s="1"/>
  <c r="FL7" i="7" s="1"/>
  <c r="FP7" i="7"/>
  <c r="FR6" i="7"/>
  <c r="FS6" i="7" s="1"/>
  <c r="FL6" i="7" s="1"/>
  <c r="FP6" i="7"/>
  <c r="FU4" i="7"/>
  <c r="FU8" i="7" s="1"/>
  <c r="FL134" i="9" l="1"/>
  <c r="FL139" i="12"/>
  <c r="FL136" i="12"/>
  <c r="FL137" i="12"/>
  <c r="FL140" i="12"/>
  <c r="FL134" i="12"/>
  <c r="FL138" i="12"/>
  <c r="FL141" i="12"/>
  <c r="FL135" i="12"/>
  <c r="FU10" i="12"/>
  <c r="FU11" i="12"/>
  <c r="FU7" i="12"/>
  <c r="FU7" i="11"/>
  <c r="FL134" i="11"/>
  <c r="FL141" i="11"/>
  <c r="FL135" i="11"/>
  <c r="FL137" i="11"/>
  <c r="FL138" i="11"/>
  <c r="FL136" i="11"/>
  <c r="FL139" i="11"/>
  <c r="FL140" i="11"/>
  <c r="FU10" i="11"/>
  <c r="FU8" i="10"/>
  <c r="FU11" i="10" s="1"/>
  <c r="FL139" i="10"/>
  <c r="FL136" i="10"/>
  <c r="FL137" i="10"/>
  <c r="FL140" i="10"/>
  <c r="FL141" i="10"/>
  <c r="FL138" i="10"/>
  <c r="FL135" i="10"/>
  <c r="FL134" i="10"/>
  <c r="FU7" i="9"/>
  <c r="FL140" i="9"/>
  <c r="FL138" i="9"/>
  <c r="FL141" i="9"/>
  <c r="FL136" i="9"/>
  <c r="FL139" i="9"/>
  <c r="FL135" i="9"/>
  <c r="FL137" i="9"/>
  <c r="FU10" i="9"/>
  <c r="FU10" i="8"/>
  <c r="FU11" i="8"/>
  <c r="FU7" i="8"/>
  <c r="FL140" i="8"/>
  <c r="FL138" i="8"/>
  <c r="FL141" i="8"/>
  <c r="FL136" i="8"/>
  <c r="FL134" i="8"/>
  <c r="FL135" i="8"/>
  <c r="FL139" i="8"/>
  <c r="FL137" i="8"/>
  <c r="FL136" i="7"/>
  <c r="FL139" i="7"/>
  <c r="FL137" i="7"/>
  <c r="FL134" i="7"/>
  <c r="FL141" i="7"/>
  <c r="FL140" i="7"/>
  <c r="FL138" i="7"/>
  <c r="FL135" i="7"/>
  <c r="FU10" i="7"/>
  <c r="FU11" i="7"/>
  <c r="FU7" i="7"/>
  <c r="FL151" i="12" l="1"/>
  <c r="FL152" i="12"/>
  <c r="FL150" i="12"/>
  <c r="FU13" i="12"/>
  <c r="FU14" i="12" s="1"/>
  <c r="FL157" i="12"/>
  <c r="FL156" i="12"/>
  <c r="FL153" i="12"/>
  <c r="FL154" i="12"/>
  <c r="FL155" i="12"/>
  <c r="FL152" i="11"/>
  <c r="FL153" i="11"/>
  <c r="FL156" i="11"/>
  <c r="FU13" i="11"/>
  <c r="FU14" i="11" s="1"/>
  <c r="FL155" i="11"/>
  <c r="FL151" i="11"/>
  <c r="FL157" i="11"/>
  <c r="FL154" i="11"/>
  <c r="FL150" i="11"/>
  <c r="FU10" i="10"/>
  <c r="FU13" i="10" s="1"/>
  <c r="FL151" i="10"/>
  <c r="FL153" i="10"/>
  <c r="FL156" i="10"/>
  <c r="FU13" i="7"/>
  <c r="FU14" i="7" s="1"/>
  <c r="AT1" i="7" s="1"/>
  <c r="BJ1" i="7" s="1"/>
  <c r="FL155" i="10"/>
  <c r="FL154" i="10"/>
  <c r="FL150" i="10"/>
  <c r="FL152" i="10"/>
  <c r="FL157" i="10"/>
  <c r="FU13" i="9"/>
  <c r="FU14" i="9" s="1"/>
  <c r="FL157" i="9"/>
  <c r="FL152" i="9"/>
  <c r="FL154" i="9"/>
  <c r="FL153" i="9"/>
  <c r="FL156" i="9"/>
  <c r="FL151" i="9"/>
  <c r="FL155" i="9"/>
  <c r="FL150" i="9"/>
  <c r="FU13" i="8"/>
  <c r="FU14" i="8" s="1"/>
  <c r="FL151" i="8"/>
  <c r="FL152" i="8"/>
  <c r="FL154" i="8"/>
  <c r="FL150" i="8"/>
  <c r="FL153" i="8"/>
  <c r="FL155" i="8"/>
  <c r="FL157" i="8"/>
  <c r="FL156" i="8"/>
  <c r="FL151" i="7"/>
  <c r="FL150" i="7"/>
  <c r="FL154" i="7"/>
  <c r="FL155" i="7"/>
  <c r="FL152" i="7"/>
  <c r="FL156" i="7"/>
  <c r="FL153" i="7"/>
  <c r="FL157" i="7"/>
  <c r="B3" i="12" l="1"/>
  <c r="AH3" i="12" s="1"/>
  <c r="BN3" i="12" s="1"/>
  <c r="CT3" i="12" s="1"/>
  <c r="DZ3" i="12" s="1"/>
  <c r="FU16" i="12"/>
  <c r="AT1" i="12"/>
  <c r="BJ1" i="12" s="1"/>
  <c r="B3" i="11"/>
  <c r="AH3" i="11" s="1"/>
  <c r="BN3" i="11" s="1"/>
  <c r="CT3" i="11" s="1"/>
  <c r="DZ3" i="11" s="1"/>
  <c r="FU16" i="11"/>
  <c r="AT1" i="11"/>
  <c r="BJ1" i="11" s="1"/>
  <c r="FU14" i="10"/>
  <c r="AT1" i="10" s="1"/>
  <c r="BJ1" i="10" s="1"/>
  <c r="FU16" i="9"/>
  <c r="AT1" i="9"/>
  <c r="BJ1" i="9" s="1"/>
  <c r="B3" i="9"/>
  <c r="AH3" i="9" s="1"/>
  <c r="BN3" i="9" s="1"/>
  <c r="CT3" i="9" s="1"/>
  <c r="DZ3" i="9" s="1"/>
  <c r="B3" i="8"/>
  <c r="AH3" i="8" s="1"/>
  <c r="BN3" i="8" s="1"/>
  <c r="CT3" i="8" s="1"/>
  <c r="DZ3" i="8" s="1"/>
  <c r="AT1" i="8"/>
  <c r="BJ1" i="8" s="1"/>
  <c r="FU16" i="8"/>
  <c r="B3" i="7"/>
  <c r="AH3" i="7" s="1"/>
  <c r="BN3" i="7" s="1"/>
  <c r="CT3" i="7" s="1"/>
  <c r="DZ3" i="7" s="1"/>
  <c r="FU16" i="7"/>
  <c r="FV148" i="7" s="1"/>
  <c r="FX148" i="7"/>
  <c r="FV7" i="8" l="1"/>
  <c r="FV15" i="8"/>
  <c r="FV23" i="8"/>
  <c r="FV31" i="8"/>
  <c r="FV39" i="8"/>
  <c r="FV47" i="8"/>
  <c r="FV55" i="8"/>
  <c r="FV63" i="8"/>
  <c r="FV71" i="8"/>
  <c r="FV79" i="8"/>
  <c r="FV87" i="8"/>
  <c r="FV95" i="8"/>
  <c r="FV103" i="8"/>
  <c r="FV111" i="8"/>
  <c r="FV119" i="8"/>
  <c r="FV127" i="8"/>
  <c r="FV135" i="8"/>
  <c r="FV143" i="8"/>
  <c r="FV151" i="8"/>
  <c r="FV37" i="8"/>
  <c r="FV157" i="8"/>
  <c r="FV8" i="8"/>
  <c r="FV16" i="8"/>
  <c r="FV24" i="8"/>
  <c r="FV32" i="8"/>
  <c r="FV40" i="8"/>
  <c r="FV48" i="8"/>
  <c r="FV56" i="8"/>
  <c r="FV64" i="8"/>
  <c r="FV72" i="8"/>
  <c r="FV80" i="8"/>
  <c r="FV88" i="8"/>
  <c r="FV96" i="8"/>
  <c r="FV104" i="8"/>
  <c r="FV112" i="8"/>
  <c r="FV120" i="8"/>
  <c r="FV128" i="8"/>
  <c r="FV136" i="8"/>
  <c r="FV144" i="8"/>
  <c r="FV152" i="8"/>
  <c r="FV21" i="8"/>
  <c r="FV69" i="8"/>
  <c r="FV85" i="8"/>
  <c r="FV93" i="8"/>
  <c r="FV117" i="8"/>
  <c r="FV141" i="8"/>
  <c r="FV9" i="8"/>
  <c r="FV17" i="8"/>
  <c r="FV25" i="8"/>
  <c r="FV33" i="8"/>
  <c r="FV41" i="8"/>
  <c r="FV49" i="8"/>
  <c r="FV57" i="8"/>
  <c r="FV65" i="8"/>
  <c r="FV73" i="8"/>
  <c r="FV81" i="8"/>
  <c r="FV89" i="8"/>
  <c r="FV97" i="8"/>
  <c r="FV105" i="8"/>
  <c r="FV113" i="8"/>
  <c r="FV121" i="8"/>
  <c r="FV129" i="8"/>
  <c r="FV137" i="8"/>
  <c r="FV145" i="8"/>
  <c r="FV153" i="8"/>
  <c r="FV13" i="8"/>
  <c r="FV101" i="8"/>
  <c r="FV149" i="8"/>
  <c r="FV10" i="8"/>
  <c r="FV18" i="8"/>
  <c r="FV26" i="8"/>
  <c r="FV34" i="8"/>
  <c r="FV42" i="8"/>
  <c r="FV50" i="8"/>
  <c r="FV58" i="8"/>
  <c r="FV66" i="8"/>
  <c r="FV74" i="8"/>
  <c r="FV82" i="8"/>
  <c r="FV90" i="8"/>
  <c r="FV98" i="8"/>
  <c r="FV106" i="8"/>
  <c r="FV114" i="8"/>
  <c r="FV122" i="8"/>
  <c r="FV130" i="8"/>
  <c r="FV138" i="8"/>
  <c r="FV146" i="8"/>
  <c r="FV154" i="8"/>
  <c r="FV53" i="8"/>
  <c r="FV11" i="8"/>
  <c r="FV19" i="8"/>
  <c r="FV27" i="8"/>
  <c r="FV35" i="8"/>
  <c r="FV43" i="8"/>
  <c r="FV51" i="8"/>
  <c r="FV59" i="8"/>
  <c r="FV67" i="8"/>
  <c r="FV75" i="8"/>
  <c r="FV83" i="8"/>
  <c r="FV91" i="8"/>
  <c r="FV99" i="8"/>
  <c r="FV107" i="8"/>
  <c r="FV115" i="8"/>
  <c r="FV123" i="8"/>
  <c r="FV131" i="8"/>
  <c r="FV139" i="8"/>
  <c r="FV147" i="8"/>
  <c r="FV155" i="8"/>
  <c r="FV61" i="8"/>
  <c r="FV12" i="8"/>
  <c r="FV20" i="8"/>
  <c r="FV28" i="8"/>
  <c r="FV36" i="8"/>
  <c r="FV44" i="8"/>
  <c r="FV52" i="8"/>
  <c r="FV60" i="8"/>
  <c r="FV68" i="8"/>
  <c r="FV76" i="8"/>
  <c r="FV84" i="8"/>
  <c r="FV92" i="8"/>
  <c r="FV100" i="8"/>
  <c r="FV108" i="8"/>
  <c r="FV116" i="8"/>
  <c r="FV124" i="8"/>
  <c r="FV132" i="8"/>
  <c r="FV140" i="8"/>
  <c r="FV148" i="8"/>
  <c r="FV156" i="8"/>
  <c r="FV45" i="8"/>
  <c r="FV125" i="8"/>
  <c r="FV14" i="8"/>
  <c r="FV22" i="8"/>
  <c r="FV30" i="8"/>
  <c r="FV38" i="8"/>
  <c r="FV46" i="8"/>
  <c r="FV54" i="8"/>
  <c r="FV62" i="8"/>
  <c r="FV70" i="8"/>
  <c r="FV78" i="8"/>
  <c r="FV86" i="8"/>
  <c r="FV94" i="8"/>
  <c r="FV102" i="8"/>
  <c r="FV110" i="8"/>
  <c r="FV118" i="8"/>
  <c r="FV126" i="8"/>
  <c r="FV134" i="8"/>
  <c r="FV142" i="8"/>
  <c r="FV150" i="8"/>
  <c r="FV29" i="8"/>
  <c r="FV77" i="8"/>
  <c r="FV109" i="8"/>
  <c r="FV133" i="8"/>
  <c r="FV148" i="12"/>
  <c r="FV132" i="12"/>
  <c r="FV124" i="12"/>
  <c r="FV116" i="12"/>
  <c r="FV108" i="12"/>
  <c r="FV100" i="12"/>
  <c r="FV92" i="12"/>
  <c r="FV84" i="12"/>
  <c r="FV76" i="12"/>
  <c r="FV68" i="12"/>
  <c r="FV60" i="12"/>
  <c r="FV52" i="12"/>
  <c r="FV44" i="12"/>
  <c r="FV36" i="12"/>
  <c r="FV28" i="12"/>
  <c r="FV157" i="12"/>
  <c r="FV155" i="12"/>
  <c r="FV153" i="12"/>
  <c r="FV151" i="12"/>
  <c r="FV149" i="12"/>
  <c r="FV142" i="12"/>
  <c r="FV126" i="12"/>
  <c r="FV118" i="12"/>
  <c r="FV110" i="12"/>
  <c r="FV102" i="12"/>
  <c r="FV94" i="12"/>
  <c r="FV86" i="12"/>
  <c r="FV78" i="12"/>
  <c r="FV70" i="12"/>
  <c r="FV62" i="12"/>
  <c r="FV54" i="12"/>
  <c r="FV46" i="12"/>
  <c r="FV38" i="12"/>
  <c r="FV30" i="12"/>
  <c r="FV143" i="12"/>
  <c r="FV144" i="12"/>
  <c r="FV128" i="12"/>
  <c r="FV120" i="12"/>
  <c r="FV112" i="12"/>
  <c r="FV104" i="12"/>
  <c r="FV96" i="12"/>
  <c r="FV88" i="12"/>
  <c r="FV80" i="12"/>
  <c r="FV72" i="12"/>
  <c r="FV64" i="12"/>
  <c r="FV56" i="12"/>
  <c r="FV48" i="12"/>
  <c r="FV40" i="12"/>
  <c r="FV32" i="12"/>
  <c r="FV24" i="12"/>
  <c r="FV156" i="12"/>
  <c r="FV154" i="12"/>
  <c r="FV152" i="12"/>
  <c r="FV150" i="12"/>
  <c r="FV145" i="12"/>
  <c r="FV140" i="12"/>
  <c r="FV138" i="12"/>
  <c r="FV136" i="12"/>
  <c r="FV134" i="12"/>
  <c r="FV129" i="12"/>
  <c r="FV121" i="12"/>
  <c r="FV113" i="12"/>
  <c r="FV105" i="12"/>
  <c r="FV97" i="12"/>
  <c r="FV89" i="12"/>
  <c r="FV81" i="12"/>
  <c r="FV73" i="12"/>
  <c r="FV65" i="12"/>
  <c r="FV57" i="12"/>
  <c r="FV49" i="12"/>
  <c r="FV41" i="12"/>
  <c r="FV33" i="12"/>
  <c r="FV147" i="12"/>
  <c r="FV131" i="12"/>
  <c r="FV123" i="12"/>
  <c r="FV115" i="12"/>
  <c r="FV107" i="12"/>
  <c r="FV99" i="12"/>
  <c r="FV91" i="12"/>
  <c r="FV83" i="12"/>
  <c r="FV75" i="12"/>
  <c r="FV67" i="12"/>
  <c r="FV59" i="12"/>
  <c r="FV51" i="12"/>
  <c r="FV43" i="12"/>
  <c r="FV35" i="12"/>
  <c r="FV27" i="12"/>
  <c r="FV19" i="12"/>
  <c r="FV119" i="12"/>
  <c r="FV117" i="12"/>
  <c r="FV90" i="12"/>
  <c r="FV55" i="12"/>
  <c r="FV53" i="12"/>
  <c r="FV20" i="12"/>
  <c r="FV8" i="12"/>
  <c r="FV7" i="12"/>
  <c r="FV6" i="12"/>
  <c r="FV25" i="12"/>
  <c r="FV139" i="12"/>
  <c r="FV127" i="12"/>
  <c r="FV125" i="12"/>
  <c r="FV98" i="12"/>
  <c r="FV63" i="12"/>
  <c r="FV61" i="12"/>
  <c r="FV34" i="12"/>
  <c r="FV11" i="12"/>
  <c r="FV10" i="12"/>
  <c r="FV9" i="12"/>
  <c r="FV21" i="12"/>
  <c r="FV14" i="12"/>
  <c r="FV13" i="12"/>
  <c r="FV12" i="12"/>
  <c r="FV16" i="12"/>
  <c r="FV15" i="12"/>
  <c r="FV133" i="12"/>
  <c r="FV106" i="12"/>
  <c r="FV71" i="12"/>
  <c r="FV69" i="12"/>
  <c r="FV42" i="12"/>
  <c r="FV114" i="12"/>
  <c r="FV79" i="12"/>
  <c r="FV77" i="12"/>
  <c r="FV50" i="12"/>
  <c r="FV137" i="12"/>
  <c r="FV122" i="12"/>
  <c r="FV87" i="12"/>
  <c r="FV85" i="12"/>
  <c r="FV58" i="12"/>
  <c r="FV22" i="12"/>
  <c r="FV17" i="12"/>
  <c r="FV18" i="12"/>
  <c r="FV146" i="12"/>
  <c r="FV130" i="12"/>
  <c r="FV95" i="12"/>
  <c r="FV93" i="12"/>
  <c r="FV66" i="12"/>
  <c r="FV31" i="12"/>
  <c r="FV29" i="12"/>
  <c r="FV26" i="12"/>
  <c r="FV141" i="12"/>
  <c r="FV103" i="12"/>
  <c r="FV101" i="12"/>
  <c r="FV74" i="12"/>
  <c r="FV39" i="12"/>
  <c r="FV37" i="12"/>
  <c r="FV135" i="12"/>
  <c r="FV111" i="12"/>
  <c r="FV109" i="12"/>
  <c r="FV82" i="12"/>
  <c r="FV47" i="12"/>
  <c r="FV45" i="12"/>
  <c r="FV23" i="12"/>
  <c r="FV148" i="11"/>
  <c r="FV132" i="11"/>
  <c r="FV124" i="11"/>
  <c r="FV116" i="11"/>
  <c r="FV108" i="11"/>
  <c r="FV100" i="11"/>
  <c r="FV92" i="11"/>
  <c r="FV84" i="11"/>
  <c r="FV76" i="11"/>
  <c r="FV68" i="11"/>
  <c r="FV60" i="11"/>
  <c r="FV52" i="11"/>
  <c r="FV44" i="11"/>
  <c r="FV36" i="11"/>
  <c r="FV157" i="11"/>
  <c r="FV155" i="11"/>
  <c r="FV153" i="11"/>
  <c r="FV151" i="11"/>
  <c r="FV149" i="11"/>
  <c r="FV142" i="11"/>
  <c r="FV126" i="11"/>
  <c r="FV118" i="11"/>
  <c r="FV110" i="11"/>
  <c r="FV102" i="11"/>
  <c r="FV94" i="11"/>
  <c r="FV86" i="11"/>
  <c r="FV78" i="11"/>
  <c r="FV70" i="11"/>
  <c r="FV62" i="11"/>
  <c r="FV54" i="11"/>
  <c r="FV46" i="11"/>
  <c r="FV38" i="11"/>
  <c r="FV143" i="11"/>
  <c r="FV144" i="11"/>
  <c r="FV128" i="11"/>
  <c r="FV120" i="11"/>
  <c r="FV112" i="11"/>
  <c r="FV104" i="11"/>
  <c r="FV96" i="11"/>
  <c r="FV88" i="11"/>
  <c r="FV80" i="11"/>
  <c r="FV72" i="11"/>
  <c r="FV64" i="11"/>
  <c r="FV56" i="11"/>
  <c r="FV48" i="11"/>
  <c r="FV40" i="11"/>
  <c r="FV32" i="11"/>
  <c r="FV24" i="11"/>
  <c r="FV156" i="11"/>
  <c r="FV154" i="11"/>
  <c r="FV152" i="11"/>
  <c r="FV150" i="11"/>
  <c r="FV145" i="11"/>
  <c r="FV140" i="11"/>
  <c r="FV138" i="11"/>
  <c r="FV136" i="11"/>
  <c r="FV134" i="11"/>
  <c r="FV129" i="11"/>
  <c r="FV121" i="11"/>
  <c r="FV113" i="11"/>
  <c r="FV105" i="11"/>
  <c r="FV97" i="11"/>
  <c r="FV89" i="11"/>
  <c r="FV81" i="11"/>
  <c r="FV73" i="11"/>
  <c r="FV65" i="11"/>
  <c r="FV57" i="11"/>
  <c r="FV49" i="11"/>
  <c r="FV41" i="11"/>
  <c r="FV33" i="11"/>
  <c r="FV147" i="11"/>
  <c r="FV131" i="11"/>
  <c r="FV123" i="11"/>
  <c r="FV115" i="11"/>
  <c r="FV107" i="11"/>
  <c r="FV99" i="11"/>
  <c r="FV91" i="11"/>
  <c r="FV83" i="11"/>
  <c r="FV75" i="11"/>
  <c r="FV67" i="11"/>
  <c r="FV59" i="11"/>
  <c r="FV51" i="11"/>
  <c r="FV43" i="11"/>
  <c r="FV35" i="11"/>
  <c r="FV27" i="11"/>
  <c r="FV19" i="11"/>
  <c r="FV119" i="11"/>
  <c r="FV117" i="11"/>
  <c r="FV90" i="11"/>
  <c r="FV55" i="11"/>
  <c r="FV53" i="11"/>
  <c r="FV28" i="11"/>
  <c r="FV25" i="11"/>
  <c r="FV21" i="11"/>
  <c r="FV14" i="11"/>
  <c r="FV13" i="11"/>
  <c r="FV12" i="11"/>
  <c r="FV139" i="11"/>
  <c r="FV127" i="11"/>
  <c r="FV125" i="11"/>
  <c r="FV98" i="11"/>
  <c r="FV63" i="11"/>
  <c r="FV61" i="11"/>
  <c r="FV34" i="11"/>
  <c r="FV16" i="11"/>
  <c r="FV15" i="11"/>
  <c r="FV29" i="11"/>
  <c r="FV22" i="11"/>
  <c r="FV17" i="11"/>
  <c r="FV18" i="11"/>
  <c r="FV133" i="11"/>
  <c r="FV106" i="11"/>
  <c r="FV71" i="11"/>
  <c r="FV69" i="11"/>
  <c r="FV42" i="11"/>
  <c r="FV114" i="11"/>
  <c r="FV79" i="11"/>
  <c r="FV77" i="11"/>
  <c r="FV50" i="11"/>
  <c r="FV26" i="11"/>
  <c r="FV137" i="11"/>
  <c r="FV122" i="11"/>
  <c r="FV87" i="11"/>
  <c r="FV85" i="11"/>
  <c r="FV58" i="11"/>
  <c r="FV30" i="11"/>
  <c r="FV23" i="11"/>
  <c r="FV146" i="11"/>
  <c r="FV130" i="11"/>
  <c r="FV95" i="11"/>
  <c r="FV93" i="11"/>
  <c r="FV66" i="11"/>
  <c r="FV39" i="11"/>
  <c r="FV37" i="11"/>
  <c r="FV20" i="11"/>
  <c r="FV8" i="11"/>
  <c r="FV7" i="11"/>
  <c r="FV6" i="11"/>
  <c r="FV11" i="11"/>
  <c r="FV10" i="11"/>
  <c r="FV9" i="11"/>
  <c r="FV141" i="11"/>
  <c r="FV103" i="11"/>
  <c r="FV101" i="11"/>
  <c r="FV74" i="11"/>
  <c r="FV135" i="11"/>
  <c r="FV111" i="11"/>
  <c r="FV109" i="11"/>
  <c r="FV82" i="11"/>
  <c r="FV47" i="11"/>
  <c r="FV45" i="11"/>
  <c r="FV31" i="11"/>
  <c r="FU16" i="10"/>
  <c r="FV92" i="10" s="1"/>
  <c r="B3" i="10"/>
  <c r="AH3" i="10" s="1"/>
  <c r="BN3" i="10" s="1"/>
  <c r="CT3" i="10" s="1"/>
  <c r="DZ3" i="10" s="1"/>
  <c r="FV124" i="7"/>
  <c r="FV17" i="7"/>
  <c r="FV148" i="9"/>
  <c r="FV132" i="9"/>
  <c r="FV157" i="9"/>
  <c r="FV155" i="9"/>
  <c r="FV153" i="9"/>
  <c r="FV151" i="9"/>
  <c r="FV149" i="9"/>
  <c r="FV141" i="9"/>
  <c r="FV139" i="9"/>
  <c r="FV137" i="9"/>
  <c r="FV135" i="9"/>
  <c r="FV133" i="9"/>
  <c r="FV125" i="9"/>
  <c r="FV117" i="9"/>
  <c r="FV109" i="9"/>
  <c r="FV101" i="9"/>
  <c r="FV93" i="9"/>
  <c r="FV85" i="9"/>
  <c r="FV77" i="9"/>
  <c r="FV69" i="9"/>
  <c r="FV61" i="9"/>
  <c r="FV53" i="9"/>
  <c r="FV45" i="9"/>
  <c r="FV37" i="9"/>
  <c r="FV29" i="9"/>
  <c r="FV21" i="9"/>
  <c r="FV142" i="9"/>
  <c r="FV126" i="9"/>
  <c r="FV118" i="9"/>
  <c r="FV110" i="9"/>
  <c r="FV102" i="9"/>
  <c r="FV94" i="9"/>
  <c r="FV86" i="9"/>
  <c r="FV143" i="9"/>
  <c r="FV127" i="9"/>
  <c r="FV119" i="9"/>
  <c r="FV111" i="9"/>
  <c r="FV103" i="9"/>
  <c r="FV95" i="9"/>
  <c r="FV87" i="9"/>
  <c r="FV79" i="9"/>
  <c r="FV71" i="9"/>
  <c r="FV63" i="9"/>
  <c r="FV55" i="9"/>
  <c r="FV47" i="9"/>
  <c r="FV39" i="9"/>
  <c r="FV31" i="9"/>
  <c r="FV23" i="9"/>
  <c r="FV144" i="9"/>
  <c r="FV156" i="9"/>
  <c r="FV154" i="9"/>
  <c r="FV152" i="9"/>
  <c r="FV150" i="9"/>
  <c r="FV145" i="9"/>
  <c r="FV140" i="9"/>
  <c r="FV138" i="9"/>
  <c r="FV136" i="9"/>
  <c r="FV134" i="9"/>
  <c r="FV129" i="9"/>
  <c r="FV121" i="9"/>
  <c r="FV113" i="9"/>
  <c r="FV105" i="9"/>
  <c r="FV97" i="9"/>
  <c r="FV89" i="9"/>
  <c r="FV81" i="9"/>
  <c r="FV73" i="9"/>
  <c r="FV65" i="9"/>
  <c r="FV57" i="9"/>
  <c r="FV49" i="9"/>
  <c r="FV41" i="9"/>
  <c r="FV33" i="9"/>
  <c r="FV25" i="9"/>
  <c r="FV147" i="9"/>
  <c r="FV131" i="9"/>
  <c r="FV123" i="9"/>
  <c r="FV115" i="9"/>
  <c r="FV107" i="9"/>
  <c r="FV99" i="9"/>
  <c r="FV91" i="9"/>
  <c r="FV83" i="9"/>
  <c r="FV75" i="9"/>
  <c r="FV67" i="9"/>
  <c r="FV59" i="9"/>
  <c r="FV51" i="9"/>
  <c r="FV43" i="9"/>
  <c r="FV35" i="9"/>
  <c r="FV27" i="9"/>
  <c r="FV19" i="9"/>
  <c r="FV100" i="9"/>
  <c r="FV96" i="9"/>
  <c r="FV90" i="9"/>
  <c r="FV82" i="9"/>
  <c r="FV66" i="9"/>
  <c r="FV50" i="9"/>
  <c r="FV108" i="9"/>
  <c r="FV104" i="9"/>
  <c r="FV98" i="9"/>
  <c r="FV80" i="9"/>
  <c r="FV64" i="9"/>
  <c r="FV48" i="9"/>
  <c r="FV32" i="9"/>
  <c r="FV14" i="9"/>
  <c r="FV13" i="9"/>
  <c r="FV12" i="9"/>
  <c r="FV116" i="9"/>
  <c r="FV112" i="9"/>
  <c r="FV106" i="9"/>
  <c r="FV78" i="9"/>
  <c r="FV62" i="9"/>
  <c r="FV46" i="9"/>
  <c r="FV30" i="9"/>
  <c r="FV16" i="9"/>
  <c r="FV15" i="9"/>
  <c r="FV124" i="9"/>
  <c r="FV120" i="9"/>
  <c r="FV114" i="9"/>
  <c r="FV76" i="9"/>
  <c r="FV60" i="9"/>
  <c r="FV44" i="9"/>
  <c r="FV28" i="9"/>
  <c r="FV17" i="9"/>
  <c r="FV58" i="9"/>
  <c r="FV20" i="9"/>
  <c r="FV11" i="9"/>
  <c r="FV10" i="9"/>
  <c r="FV9" i="9"/>
  <c r="FV146" i="9"/>
  <c r="FV128" i="9"/>
  <c r="FV122" i="9"/>
  <c r="FV74" i="9"/>
  <c r="FV42" i="9"/>
  <c r="FV26" i="9"/>
  <c r="FV18" i="9"/>
  <c r="FV130" i="9"/>
  <c r="FV72" i="9"/>
  <c r="FV56" i="9"/>
  <c r="FV40" i="9"/>
  <c r="FV24" i="9"/>
  <c r="FV70" i="9"/>
  <c r="FV54" i="9"/>
  <c r="FV38" i="9"/>
  <c r="FV22" i="9"/>
  <c r="FV8" i="9"/>
  <c r="FV7" i="9"/>
  <c r="FV6" i="9"/>
  <c r="FV34" i="9"/>
  <c r="FV92" i="9"/>
  <c r="FV88" i="9"/>
  <c r="FV84" i="9"/>
  <c r="FV68" i="9"/>
  <c r="FV52" i="9"/>
  <c r="FV36" i="9"/>
  <c r="FV64" i="7"/>
  <c r="FV6" i="8"/>
  <c r="FV12" i="7"/>
  <c r="FV48" i="7"/>
  <c r="FV114" i="7"/>
  <c r="FV152" i="7"/>
  <c r="FV39" i="7"/>
  <c r="FV83" i="7"/>
  <c r="FV103" i="7"/>
  <c r="FV9" i="7"/>
  <c r="FV116" i="7"/>
  <c r="FV82" i="7"/>
  <c r="FV90" i="7"/>
  <c r="FV15" i="7"/>
  <c r="FV8" i="7"/>
  <c r="FV25" i="7"/>
  <c r="FV38" i="7"/>
  <c r="FV77" i="7"/>
  <c r="FV115" i="7"/>
  <c r="FV57" i="7"/>
  <c r="FV46" i="7"/>
  <c r="FV67" i="7"/>
  <c r="FV117" i="7"/>
  <c r="FV121" i="7"/>
  <c r="FV102" i="7"/>
  <c r="FV34" i="7"/>
  <c r="FV69" i="7"/>
  <c r="FV26" i="7"/>
  <c r="FV138" i="7"/>
  <c r="FV139" i="7"/>
  <c r="FV37" i="7"/>
  <c r="FV59" i="7"/>
  <c r="FV80" i="7"/>
  <c r="FV140" i="7"/>
  <c r="FV60" i="7"/>
  <c r="FV21" i="7"/>
  <c r="FV125" i="7"/>
  <c r="FV24" i="7"/>
  <c r="FV33" i="7"/>
  <c r="FV31" i="7"/>
  <c r="FV110" i="7"/>
  <c r="FV89" i="7"/>
  <c r="FV63" i="7"/>
  <c r="FV141" i="7"/>
  <c r="FV72" i="7"/>
  <c r="FV16" i="7"/>
  <c r="FV27" i="7"/>
  <c r="FV147" i="7"/>
  <c r="FV97" i="7"/>
  <c r="FV95" i="7"/>
  <c r="FV52" i="7"/>
  <c r="FV99" i="7"/>
  <c r="FV91" i="7"/>
  <c r="FV85" i="7"/>
  <c r="FV112" i="7"/>
  <c r="FV61" i="7"/>
  <c r="FV10" i="7"/>
  <c r="FV43" i="7"/>
  <c r="FV35" i="7"/>
  <c r="FV58" i="7"/>
  <c r="FV122" i="7"/>
  <c r="FV65" i="7"/>
  <c r="FV129" i="7"/>
  <c r="FV154" i="7"/>
  <c r="FV71" i="7"/>
  <c r="FV143" i="7"/>
  <c r="FV78" i="7"/>
  <c r="FV133" i="7"/>
  <c r="FV155" i="7"/>
  <c r="FV92" i="7"/>
  <c r="FV127" i="7"/>
  <c r="FV153" i="7"/>
  <c r="FV93" i="7"/>
  <c r="FV120" i="7"/>
  <c r="FV36" i="7"/>
  <c r="FV96" i="7"/>
  <c r="FV50" i="7"/>
  <c r="FV19" i="7"/>
  <c r="FV66" i="7"/>
  <c r="FV130" i="7"/>
  <c r="FV73" i="7"/>
  <c r="FV134" i="7"/>
  <c r="FV156" i="7"/>
  <c r="FV79" i="7"/>
  <c r="FV22" i="7"/>
  <c r="FV86" i="7"/>
  <c r="FV135" i="7"/>
  <c r="FV157" i="7"/>
  <c r="FV100" i="7"/>
  <c r="FV70" i="7"/>
  <c r="FV142" i="7"/>
  <c r="FV84" i="7"/>
  <c r="FV101" i="7"/>
  <c r="FV11" i="7"/>
  <c r="FV18" i="7"/>
  <c r="FV128" i="7"/>
  <c r="FV45" i="7"/>
  <c r="FV53" i="7"/>
  <c r="FV123" i="7"/>
  <c r="FV20" i="7"/>
  <c r="FV88" i="7"/>
  <c r="FV23" i="7"/>
  <c r="FV74" i="7"/>
  <c r="FV146" i="7"/>
  <c r="FV81" i="7"/>
  <c r="FV136" i="7"/>
  <c r="FV144" i="7"/>
  <c r="FV87" i="7"/>
  <c r="FV30" i="7"/>
  <c r="FV94" i="7"/>
  <c r="FV137" i="7"/>
  <c r="FV44" i="7"/>
  <c r="FV108" i="7"/>
  <c r="FV40" i="7"/>
  <c r="FV42" i="7"/>
  <c r="FV28" i="7"/>
  <c r="FV104" i="7"/>
  <c r="FV13" i="7"/>
  <c r="FV6" i="7"/>
  <c r="FV29" i="7"/>
  <c r="FV107" i="7"/>
  <c r="FV98" i="7"/>
  <c r="FV41" i="7"/>
  <c r="FV105" i="7"/>
  <c r="FV145" i="7"/>
  <c r="FV47" i="7"/>
  <c r="FV111" i="7"/>
  <c r="FV54" i="7"/>
  <c r="FV118" i="7"/>
  <c r="FV149" i="7"/>
  <c r="FV68" i="7"/>
  <c r="FV132" i="7"/>
  <c r="FV56" i="7"/>
  <c r="FV51" i="7"/>
  <c r="FV75" i="7"/>
  <c r="FV131" i="7"/>
  <c r="FV14" i="7"/>
  <c r="FV7" i="7"/>
  <c r="FV32" i="7"/>
  <c r="FV109" i="7"/>
  <c r="FV106" i="7"/>
  <c r="FV49" i="7"/>
  <c r="FV113" i="7"/>
  <c r="FV150" i="7"/>
  <c r="FV55" i="7"/>
  <c r="FV119" i="7"/>
  <c r="FV62" i="7"/>
  <c r="FV126" i="7"/>
  <c r="FV151" i="7"/>
  <c r="FV76" i="7"/>
  <c r="FM148" i="7"/>
  <c r="FX153" i="7"/>
  <c r="FX145" i="7"/>
  <c r="FX157" i="7"/>
  <c r="FX146" i="7"/>
  <c r="FX156" i="7"/>
  <c r="FX143" i="7"/>
  <c r="FX152" i="7"/>
  <c r="FX147" i="7"/>
  <c r="FX150" i="7"/>
  <c r="FX149" i="7"/>
  <c r="FX155" i="7"/>
  <c r="FX154" i="7"/>
  <c r="FX151" i="7"/>
  <c r="FX144" i="7"/>
  <c r="FX142" i="7"/>
  <c r="FV148" i="10" l="1"/>
  <c r="FV101" i="10"/>
  <c r="FV51" i="10"/>
  <c r="FV25" i="10"/>
  <c r="FV9" i="10"/>
  <c r="FV46" i="10"/>
  <c r="FV125" i="10"/>
  <c r="FV50" i="10"/>
  <c r="FV16" i="10"/>
  <c r="FV49" i="10"/>
  <c r="FV21" i="10"/>
  <c r="FV138" i="10"/>
  <c r="FV72" i="10"/>
  <c r="FV71" i="10"/>
  <c r="FV94" i="10"/>
  <c r="FV29" i="10"/>
  <c r="FV99" i="10"/>
  <c r="FV141" i="10"/>
  <c r="FV91" i="10"/>
  <c r="FV142" i="10"/>
  <c r="FV85" i="10"/>
  <c r="FV134" i="10"/>
  <c r="FV135" i="10"/>
  <c r="FV37" i="10"/>
  <c r="FV73" i="10"/>
  <c r="FV20" i="10"/>
  <c r="FV95" i="10"/>
  <c r="FV27" i="10"/>
  <c r="FV56" i="10"/>
  <c r="FV11" i="10"/>
  <c r="FV122" i="10"/>
  <c r="FV119" i="10"/>
  <c r="FV32" i="10"/>
  <c r="FV52" i="10"/>
  <c r="FV8" i="10"/>
  <c r="FV69" i="10"/>
  <c r="FV131" i="10"/>
  <c r="FV143" i="10"/>
  <c r="FV34" i="10"/>
  <c r="FV7" i="10"/>
  <c r="FV42" i="10"/>
  <c r="FV61" i="10"/>
  <c r="FV65" i="10"/>
  <c r="FV120" i="10"/>
  <c r="FV84" i="10"/>
  <c r="FV82" i="10"/>
  <c r="FV130" i="10"/>
  <c r="FV18" i="10"/>
  <c r="FV59" i="10"/>
  <c r="FV136" i="10"/>
  <c r="FV78" i="10"/>
  <c r="FV13" i="10"/>
  <c r="FV103" i="10"/>
  <c r="FV35" i="10"/>
  <c r="FV79" i="10"/>
  <c r="FV63" i="10"/>
  <c r="FV147" i="10"/>
  <c r="FV154" i="10"/>
  <c r="FV54" i="10"/>
  <c r="FV108" i="10"/>
  <c r="FV111" i="10"/>
  <c r="FV93" i="10"/>
  <c r="FV137" i="10"/>
  <c r="FV98" i="10"/>
  <c r="FV75" i="10"/>
  <c r="FV105" i="10"/>
  <c r="FV88" i="10"/>
  <c r="FV153" i="10"/>
  <c r="FV157" i="10"/>
  <c r="FV116" i="10"/>
  <c r="FV145" i="10"/>
  <c r="FV96" i="10"/>
  <c r="FV86" i="10"/>
  <c r="FV36" i="10"/>
  <c r="FV81" i="10"/>
  <c r="FV156" i="10"/>
  <c r="FV144" i="10"/>
  <c r="FV110" i="10"/>
  <c r="FV60" i="10"/>
  <c r="FV115" i="10"/>
  <c r="FV113" i="10"/>
  <c r="FV48" i="10"/>
  <c r="FV22" i="10"/>
  <c r="FV149" i="10"/>
  <c r="FV100" i="10"/>
  <c r="FV55" i="10"/>
  <c r="FV109" i="10"/>
  <c r="FV17" i="10"/>
  <c r="FV23" i="10"/>
  <c r="FV19" i="10"/>
  <c r="FV106" i="10"/>
  <c r="FV90" i="10"/>
  <c r="FV123" i="10"/>
  <c r="FV89" i="10"/>
  <c r="FV150" i="10"/>
  <c r="FV80" i="10"/>
  <c r="FV30" i="10"/>
  <c r="FV118" i="10"/>
  <c r="FV44" i="10"/>
  <c r="FV124" i="10"/>
  <c r="FV12" i="10"/>
  <c r="FV10" i="10"/>
  <c r="FV66" i="10"/>
  <c r="FV58" i="10"/>
  <c r="FV77" i="10"/>
  <c r="FV139" i="10"/>
  <c r="FV67" i="10"/>
  <c r="FV41" i="10"/>
  <c r="FV129" i="10"/>
  <c r="FV24" i="10"/>
  <c r="FV112" i="10"/>
  <c r="FV70" i="10"/>
  <c r="FV151" i="10"/>
  <c r="FV76" i="10"/>
  <c r="FV14" i="10"/>
  <c r="FV39" i="10"/>
  <c r="FV6" i="10"/>
  <c r="FV146" i="10"/>
  <c r="FV87" i="10"/>
  <c r="FV53" i="10"/>
  <c r="FV133" i="10"/>
  <c r="FV43" i="10"/>
  <c r="FV83" i="10"/>
  <c r="FV33" i="10"/>
  <c r="FV97" i="10"/>
  <c r="FV140" i="10"/>
  <c r="FV40" i="10"/>
  <c r="FV104" i="10"/>
  <c r="FV38" i="10"/>
  <c r="FV102" i="10"/>
  <c r="FV155" i="10"/>
  <c r="FV68" i="10"/>
  <c r="FV132" i="10"/>
  <c r="FV15" i="10"/>
  <c r="FV45" i="10"/>
  <c r="FV74" i="10"/>
  <c r="FV47" i="10"/>
  <c r="FV31" i="10"/>
  <c r="FV26" i="10"/>
  <c r="FV114" i="10"/>
  <c r="FV127" i="10"/>
  <c r="FV117" i="10"/>
  <c r="FV107" i="10"/>
  <c r="FV57" i="10"/>
  <c r="FV121" i="10"/>
  <c r="FV152" i="10"/>
  <c r="FV64" i="10"/>
  <c r="FV128" i="10"/>
  <c r="FV62" i="10"/>
  <c r="FV126" i="10"/>
  <c r="FV28" i="10"/>
  <c r="FM152" i="7"/>
  <c r="FM147" i="7"/>
  <c r="FM144" i="7"/>
  <c r="FM142" i="7"/>
  <c r="FM156" i="7"/>
  <c r="FM143" i="7"/>
  <c r="FM149" i="7"/>
  <c r="FM150" i="7"/>
  <c r="FM146" i="7"/>
  <c r="FM157" i="7"/>
  <c r="FM153" i="7"/>
  <c r="FM154" i="7"/>
  <c r="FM151" i="7"/>
  <c r="FM145" i="7"/>
  <c r="FM155" i="7"/>
  <c r="FR117" i="3" l="1"/>
  <c r="FR116" i="3"/>
  <c r="FR115" i="3"/>
  <c r="FR114" i="3"/>
  <c r="FR113" i="3"/>
  <c r="FR112" i="3"/>
  <c r="FR111" i="3"/>
  <c r="FR110" i="3"/>
  <c r="FP117" i="3"/>
  <c r="FP116" i="3"/>
  <c r="FP115" i="3"/>
  <c r="FP114" i="3"/>
  <c r="FP113" i="3"/>
  <c r="FP112" i="3"/>
  <c r="FP111" i="3"/>
  <c r="FP110" i="3"/>
  <c r="FR149" i="3" l="1"/>
  <c r="FS149" i="3" s="1"/>
  <c r="FL149" i="3" s="1"/>
  <c r="FP149" i="3"/>
  <c r="FR148" i="3"/>
  <c r="FS148" i="3" s="1"/>
  <c r="FL148" i="3" s="1"/>
  <c r="FP148" i="3"/>
  <c r="FR147" i="3"/>
  <c r="FS147" i="3" s="1"/>
  <c r="FL147" i="3" s="1"/>
  <c r="FP147" i="3"/>
  <c r="FR146" i="3"/>
  <c r="FS146" i="3" s="1"/>
  <c r="FL146" i="3" s="1"/>
  <c r="FP146" i="3"/>
  <c r="FS145" i="3"/>
  <c r="FL145" i="3" s="1"/>
  <c r="FR145" i="3"/>
  <c r="FP145" i="3"/>
  <c r="FR144" i="3"/>
  <c r="FS144" i="3" s="1"/>
  <c r="FL144" i="3" s="1"/>
  <c r="FP144" i="3"/>
  <c r="FR143" i="3"/>
  <c r="FS143" i="3" s="1"/>
  <c r="FL143" i="3" s="1"/>
  <c r="FP143" i="3"/>
  <c r="FR142" i="3"/>
  <c r="FS142" i="3" s="1"/>
  <c r="FL142" i="3" s="1"/>
  <c r="FP142" i="3"/>
  <c r="FR133" i="3"/>
  <c r="FS133" i="3" s="1"/>
  <c r="FL133" i="3" s="1"/>
  <c r="FP133" i="3"/>
  <c r="FR132" i="3"/>
  <c r="FS132" i="3" s="1"/>
  <c r="FL132" i="3" s="1"/>
  <c r="FP132" i="3"/>
  <c r="FR131" i="3"/>
  <c r="FS131" i="3" s="1"/>
  <c r="FL131" i="3" s="1"/>
  <c r="FP131" i="3"/>
  <c r="FR130" i="3"/>
  <c r="FS130" i="3" s="1"/>
  <c r="FL130" i="3" s="1"/>
  <c r="FP130" i="3"/>
  <c r="FR129" i="3"/>
  <c r="FS129" i="3" s="1"/>
  <c r="FL129" i="3" s="1"/>
  <c r="FP129" i="3"/>
  <c r="FR128" i="3"/>
  <c r="FS128" i="3" s="1"/>
  <c r="FL128" i="3" s="1"/>
  <c r="FP128" i="3"/>
  <c r="FR127" i="3"/>
  <c r="FS127" i="3" s="1"/>
  <c r="FL127" i="3" s="1"/>
  <c r="FP127" i="3"/>
  <c r="FR126" i="3"/>
  <c r="FS126" i="3" s="1"/>
  <c r="FL126" i="3" s="1"/>
  <c r="FP126" i="3"/>
  <c r="FR125" i="3"/>
  <c r="FS125" i="3" s="1"/>
  <c r="FL125" i="3" s="1"/>
  <c r="FP125" i="3"/>
  <c r="FR124" i="3"/>
  <c r="FS124" i="3" s="1"/>
  <c r="FL124" i="3" s="1"/>
  <c r="FP124" i="3"/>
  <c r="FR123" i="3"/>
  <c r="FS123" i="3" s="1"/>
  <c r="FL123" i="3" s="1"/>
  <c r="FP123" i="3"/>
  <c r="FR122" i="3"/>
  <c r="FS122" i="3" s="1"/>
  <c r="FL122" i="3" s="1"/>
  <c r="FP122" i="3"/>
  <c r="FR121" i="3"/>
  <c r="FS121" i="3" s="1"/>
  <c r="FL121" i="3" s="1"/>
  <c r="FP121" i="3"/>
  <c r="FR120" i="3"/>
  <c r="FS120" i="3" s="1"/>
  <c r="FL120" i="3" s="1"/>
  <c r="FP120" i="3"/>
  <c r="FR119" i="3"/>
  <c r="FS119" i="3" s="1"/>
  <c r="FL119" i="3" s="1"/>
  <c r="FP119" i="3"/>
  <c r="FS118" i="3"/>
  <c r="FL118" i="3" s="1"/>
  <c r="FR118" i="3"/>
  <c r="FP118" i="3"/>
  <c r="FS117" i="3"/>
  <c r="FL117" i="3" s="1"/>
  <c r="FS116" i="3"/>
  <c r="FL116" i="3" s="1"/>
  <c r="FS115" i="3"/>
  <c r="FL115" i="3" s="1"/>
  <c r="FS114" i="3"/>
  <c r="FL114" i="3" s="1"/>
  <c r="FS113" i="3"/>
  <c r="FL113" i="3" s="1"/>
  <c r="FS112" i="3"/>
  <c r="FL112" i="3" s="1"/>
  <c r="FS111" i="3"/>
  <c r="FL111" i="3" s="1"/>
  <c r="FS110" i="3"/>
  <c r="FL110" i="3" s="1"/>
  <c r="FR109" i="3"/>
  <c r="FS109" i="3" s="1"/>
  <c r="FL109" i="3" s="1"/>
  <c r="FP109" i="3"/>
  <c r="FR108" i="3"/>
  <c r="FS108" i="3" s="1"/>
  <c r="FL108" i="3" s="1"/>
  <c r="FP108" i="3"/>
  <c r="FR107" i="3"/>
  <c r="FS107" i="3" s="1"/>
  <c r="FL107" i="3" s="1"/>
  <c r="FP107" i="3"/>
  <c r="FR106" i="3"/>
  <c r="FS106" i="3" s="1"/>
  <c r="FL106" i="3" s="1"/>
  <c r="FP106" i="3"/>
  <c r="FR105" i="3"/>
  <c r="FS105" i="3" s="1"/>
  <c r="FL105" i="3" s="1"/>
  <c r="FP105" i="3"/>
  <c r="FR104" i="3"/>
  <c r="FS104" i="3" s="1"/>
  <c r="FL104" i="3" s="1"/>
  <c r="FP104" i="3"/>
  <c r="FR103" i="3"/>
  <c r="FS103" i="3" s="1"/>
  <c r="FL103" i="3" s="1"/>
  <c r="FP103" i="3"/>
  <c r="FR102" i="3"/>
  <c r="FS102" i="3" s="1"/>
  <c r="FL102" i="3" s="1"/>
  <c r="FP102" i="3"/>
  <c r="FR101" i="3"/>
  <c r="FS101" i="3" s="1"/>
  <c r="FL101" i="3" s="1"/>
  <c r="FP101" i="3"/>
  <c r="FR100" i="3"/>
  <c r="FS100" i="3" s="1"/>
  <c r="FL100" i="3" s="1"/>
  <c r="FP100" i="3"/>
  <c r="FR99" i="3"/>
  <c r="FS99" i="3" s="1"/>
  <c r="FL99" i="3" s="1"/>
  <c r="FP99" i="3"/>
  <c r="FR98" i="3"/>
  <c r="FS98" i="3" s="1"/>
  <c r="FL98" i="3" s="1"/>
  <c r="FP98" i="3"/>
  <c r="FR97" i="3"/>
  <c r="FS97" i="3" s="1"/>
  <c r="FL97" i="3" s="1"/>
  <c r="FP97" i="3"/>
  <c r="FR96" i="3"/>
  <c r="FS96" i="3" s="1"/>
  <c r="FL96" i="3" s="1"/>
  <c r="FP96" i="3"/>
  <c r="FR95" i="3"/>
  <c r="FS95" i="3" s="1"/>
  <c r="FL95" i="3" s="1"/>
  <c r="FP95" i="3"/>
  <c r="FR94" i="3"/>
  <c r="FS94" i="3" s="1"/>
  <c r="FL94" i="3" s="1"/>
  <c r="FP94" i="3"/>
  <c r="FR93" i="3"/>
  <c r="FS93" i="3" s="1"/>
  <c r="FL93" i="3" s="1"/>
  <c r="FP93" i="3"/>
  <c r="FR92" i="3"/>
  <c r="FS92" i="3" s="1"/>
  <c r="FL92" i="3" s="1"/>
  <c r="FP92" i="3"/>
  <c r="FR91" i="3"/>
  <c r="FS91" i="3" s="1"/>
  <c r="FL91" i="3" s="1"/>
  <c r="FP91" i="3"/>
  <c r="FR90" i="3"/>
  <c r="FS90" i="3" s="1"/>
  <c r="FL90" i="3" s="1"/>
  <c r="FP90" i="3"/>
  <c r="FR89" i="3"/>
  <c r="FS89" i="3" s="1"/>
  <c r="FL89" i="3" s="1"/>
  <c r="FP89" i="3"/>
  <c r="FR88" i="3"/>
  <c r="FS88" i="3" s="1"/>
  <c r="FL88" i="3" s="1"/>
  <c r="FP88" i="3"/>
  <c r="FR87" i="3"/>
  <c r="FS87" i="3" s="1"/>
  <c r="FL87" i="3" s="1"/>
  <c r="FP87" i="3"/>
  <c r="FS86" i="3"/>
  <c r="FL86" i="3" s="1"/>
  <c r="FR86" i="3"/>
  <c r="FP86" i="3"/>
  <c r="FR85" i="3"/>
  <c r="FS85" i="3" s="1"/>
  <c r="FL85" i="3" s="1"/>
  <c r="FP85" i="3"/>
  <c r="FR84" i="3"/>
  <c r="FS84" i="3" s="1"/>
  <c r="FL84" i="3" s="1"/>
  <c r="FP84" i="3"/>
  <c r="FR83" i="3"/>
  <c r="FS83" i="3" s="1"/>
  <c r="FL83" i="3" s="1"/>
  <c r="FP83" i="3"/>
  <c r="FR82" i="3"/>
  <c r="FS82" i="3" s="1"/>
  <c r="FL82" i="3" s="1"/>
  <c r="FP82" i="3"/>
  <c r="FR81" i="3"/>
  <c r="FS81" i="3" s="1"/>
  <c r="FL81" i="3" s="1"/>
  <c r="FP81" i="3"/>
  <c r="FR80" i="3"/>
  <c r="FS80" i="3" s="1"/>
  <c r="FL80" i="3" s="1"/>
  <c r="FP80" i="3"/>
  <c r="FR79" i="3"/>
  <c r="FS79" i="3" s="1"/>
  <c r="FL79" i="3" s="1"/>
  <c r="FP79" i="3"/>
  <c r="FR78" i="3"/>
  <c r="FS78" i="3" s="1"/>
  <c r="FL78" i="3" s="1"/>
  <c r="FP78" i="3"/>
  <c r="FR77" i="3"/>
  <c r="FS77" i="3" s="1"/>
  <c r="FL77" i="3" s="1"/>
  <c r="FP77" i="3"/>
  <c r="FR76" i="3"/>
  <c r="FS76" i="3" s="1"/>
  <c r="FL76" i="3" s="1"/>
  <c r="FP76" i="3"/>
  <c r="FR75" i="3"/>
  <c r="FS75" i="3" s="1"/>
  <c r="FL75" i="3" s="1"/>
  <c r="FP75" i="3"/>
  <c r="FR74" i="3"/>
  <c r="FS74" i="3" s="1"/>
  <c r="FL74" i="3" s="1"/>
  <c r="FP74" i="3"/>
  <c r="FR73" i="3"/>
  <c r="FS73" i="3" s="1"/>
  <c r="FL73" i="3" s="1"/>
  <c r="FP73" i="3"/>
  <c r="FR72" i="3"/>
  <c r="FS72" i="3" s="1"/>
  <c r="FL72" i="3" s="1"/>
  <c r="FP72" i="3"/>
  <c r="FR71" i="3"/>
  <c r="FS71" i="3" s="1"/>
  <c r="FL71" i="3" s="1"/>
  <c r="FP71" i="3"/>
  <c r="FR70" i="3"/>
  <c r="FS70" i="3" s="1"/>
  <c r="FL70" i="3" s="1"/>
  <c r="FP70" i="3"/>
  <c r="FR69" i="3"/>
  <c r="FS69" i="3" s="1"/>
  <c r="FL69" i="3" s="1"/>
  <c r="FP69" i="3"/>
  <c r="FR68" i="3"/>
  <c r="FS68" i="3" s="1"/>
  <c r="FL68" i="3" s="1"/>
  <c r="FP68" i="3"/>
  <c r="FR67" i="3"/>
  <c r="FS67" i="3" s="1"/>
  <c r="FL67" i="3" s="1"/>
  <c r="FP67" i="3"/>
  <c r="FR66" i="3"/>
  <c r="FS66" i="3" s="1"/>
  <c r="FL66" i="3" s="1"/>
  <c r="FP66" i="3"/>
  <c r="FR65" i="3"/>
  <c r="FS65" i="3" s="1"/>
  <c r="FL65" i="3" s="1"/>
  <c r="FP65" i="3"/>
  <c r="FR64" i="3"/>
  <c r="FS64" i="3" s="1"/>
  <c r="FL64" i="3" s="1"/>
  <c r="FP64" i="3"/>
  <c r="FR63" i="3"/>
  <c r="FS63" i="3" s="1"/>
  <c r="FL63" i="3" s="1"/>
  <c r="FP63" i="3"/>
  <c r="FR62" i="3"/>
  <c r="FS62" i="3" s="1"/>
  <c r="FL62" i="3" s="1"/>
  <c r="FP62" i="3"/>
  <c r="FR61" i="3"/>
  <c r="FS61" i="3" s="1"/>
  <c r="FL61" i="3" s="1"/>
  <c r="FP61" i="3"/>
  <c r="FR60" i="3"/>
  <c r="FS60" i="3" s="1"/>
  <c r="FL60" i="3" s="1"/>
  <c r="FP60" i="3"/>
  <c r="FR59" i="3"/>
  <c r="FS59" i="3" s="1"/>
  <c r="FL59" i="3" s="1"/>
  <c r="FP59" i="3"/>
  <c r="FR58" i="3"/>
  <c r="FS58" i="3" s="1"/>
  <c r="FL58" i="3" s="1"/>
  <c r="FP58" i="3"/>
  <c r="FR57" i="3"/>
  <c r="FS57" i="3" s="1"/>
  <c r="FL57" i="3" s="1"/>
  <c r="FP57" i="3"/>
  <c r="FR56" i="3"/>
  <c r="FS56" i="3" s="1"/>
  <c r="FL56" i="3" s="1"/>
  <c r="FP56" i="3"/>
  <c r="FR55" i="3"/>
  <c r="FS55" i="3" s="1"/>
  <c r="FL55" i="3" s="1"/>
  <c r="FP55" i="3"/>
  <c r="FR54" i="3"/>
  <c r="FS54" i="3" s="1"/>
  <c r="FL54" i="3" s="1"/>
  <c r="FP54" i="3"/>
  <c r="FR53" i="3"/>
  <c r="FS53" i="3" s="1"/>
  <c r="FL53" i="3" s="1"/>
  <c r="FP53" i="3"/>
  <c r="FR52" i="3"/>
  <c r="FS52" i="3" s="1"/>
  <c r="FL52" i="3" s="1"/>
  <c r="FP52" i="3"/>
  <c r="FR51" i="3"/>
  <c r="FS51" i="3" s="1"/>
  <c r="FL51" i="3" s="1"/>
  <c r="FP51" i="3"/>
  <c r="FR50" i="3"/>
  <c r="FS50" i="3" s="1"/>
  <c r="FL50" i="3" s="1"/>
  <c r="FP50" i="3"/>
  <c r="FR49" i="3"/>
  <c r="FS49" i="3" s="1"/>
  <c r="FL49" i="3" s="1"/>
  <c r="FP49" i="3"/>
  <c r="FR48" i="3"/>
  <c r="FS48" i="3" s="1"/>
  <c r="FL48" i="3" s="1"/>
  <c r="FP48" i="3"/>
  <c r="FS47" i="3"/>
  <c r="FL47" i="3" s="1"/>
  <c r="FR47" i="3"/>
  <c r="FP47" i="3"/>
  <c r="FR46" i="3"/>
  <c r="FS46" i="3" s="1"/>
  <c r="FL46" i="3" s="1"/>
  <c r="FP46" i="3"/>
  <c r="FR45" i="3"/>
  <c r="FS45" i="3" s="1"/>
  <c r="FL45" i="3" s="1"/>
  <c r="FP45" i="3"/>
  <c r="FR44" i="3"/>
  <c r="FS44" i="3" s="1"/>
  <c r="FL44" i="3" s="1"/>
  <c r="FP44" i="3"/>
  <c r="FR43" i="3"/>
  <c r="FS43" i="3" s="1"/>
  <c r="FL43" i="3" s="1"/>
  <c r="FP43" i="3"/>
  <c r="FR42" i="3"/>
  <c r="FS42" i="3" s="1"/>
  <c r="FL42" i="3" s="1"/>
  <c r="FP42" i="3"/>
  <c r="FR41" i="3"/>
  <c r="FS41" i="3" s="1"/>
  <c r="FL41" i="3" s="1"/>
  <c r="FP41" i="3"/>
  <c r="FR40" i="3"/>
  <c r="FS40" i="3" s="1"/>
  <c r="FL40" i="3" s="1"/>
  <c r="FP40" i="3"/>
  <c r="FR39" i="3"/>
  <c r="FS39" i="3" s="1"/>
  <c r="FL39" i="3" s="1"/>
  <c r="FP39" i="3"/>
  <c r="FR38" i="3"/>
  <c r="FS38" i="3" s="1"/>
  <c r="FL38" i="3" s="1"/>
  <c r="FP38" i="3"/>
  <c r="FR37" i="3"/>
  <c r="FS37" i="3" s="1"/>
  <c r="FL37" i="3" s="1"/>
  <c r="FP37" i="3"/>
  <c r="FR36" i="3"/>
  <c r="FS36" i="3" s="1"/>
  <c r="FL36" i="3" s="1"/>
  <c r="FP36" i="3"/>
  <c r="FR35" i="3"/>
  <c r="FS35" i="3" s="1"/>
  <c r="FL35" i="3" s="1"/>
  <c r="FP35" i="3"/>
  <c r="FR34" i="3"/>
  <c r="FS34" i="3" s="1"/>
  <c r="FL34" i="3" s="1"/>
  <c r="FP34" i="3"/>
  <c r="FR33" i="3"/>
  <c r="FS33" i="3" s="1"/>
  <c r="FL33" i="3" s="1"/>
  <c r="FP33" i="3"/>
  <c r="FR32" i="3"/>
  <c r="FS32" i="3" s="1"/>
  <c r="FL32" i="3" s="1"/>
  <c r="FP32" i="3"/>
  <c r="FR31" i="3"/>
  <c r="FS31" i="3" s="1"/>
  <c r="FL31" i="3" s="1"/>
  <c r="FP31" i="3"/>
  <c r="FR30" i="3"/>
  <c r="FS30" i="3" s="1"/>
  <c r="FL30" i="3" s="1"/>
  <c r="FP30" i="3"/>
  <c r="FR29" i="3"/>
  <c r="FS29" i="3" s="1"/>
  <c r="FL29" i="3" s="1"/>
  <c r="FP29" i="3"/>
  <c r="FR28" i="3"/>
  <c r="FS28" i="3" s="1"/>
  <c r="FL28" i="3" s="1"/>
  <c r="FP28" i="3"/>
  <c r="FR27" i="3"/>
  <c r="FS27" i="3" s="1"/>
  <c r="FL27" i="3" s="1"/>
  <c r="FP27" i="3"/>
  <c r="FR26" i="3"/>
  <c r="FS26" i="3" s="1"/>
  <c r="FL26" i="3" s="1"/>
  <c r="FP26" i="3"/>
  <c r="FR25" i="3"/>
  <c r="FS25" i="3" s="1"/>
  <c r="FL25" i="3" s="1"/>
  <c r="FP25" i="3"/>
  <c r="FR24" i="3"/>
  <c r="FS24" i="3" s="1"/>
  <c r="FL24" i="3" s="1"/>
  <c r="FP24" i="3"/>
  <c r="FR23" i="3"/>
  <c r="FS23" i="3" s="1"/>
  <c r="FL23" i="3" s="1"/>
  <c r="FP23" i="3"/>
  <c r="FR22" i="3"/>
  <c r="FS22" i="3" s="1"/>
  <c r="FL22" i="3" s="1"/>
  <c r="FP22" i="3"/>
  <c r="FR21" i="3"/>
  <c r="FS21" i="3" s="1"/>
  <c r="FL21" i="3" s="1"/>
  <c r="FP21" i="3"/>
  <c r="FR20" i="3"/>
  <c r="FS20" i="3" s="1"/>
  <c r="FL20" i="3" s="1"/>
  <c r="FP20" i="3"/>
  <c r="FR19" i="3"/>
  <c r="FS19" i="3" s="1"/>
  <c r="FL19" i="3" s="1"/>
  <c r="FP19" i="3"/>
  <c r="FR18" i="3"/>
  <c r="FS18" i="3" s="1"/>
  <c r="FL18" i="3" s="1"/>
  <c r="FP18" i="3"/>
  <c r="FR17" i="3"/>
  <c r="FS17" i="3" s="1"/>
  <c r="FL17" i="3" s="1"/>
  <c r="FP17" i="3"/>
  <c r="FR16" i="3"/>
  <c r="FS16" i="3" s="1"/>
  <c r="FL16" i="3" s="1"/>
  <c r="FP16" i="3"/>
  <c r="FR15" i="3"/>
  <c r="FS15" i="3" s="1"/>
  <c r="FL15" i="3" s="1"/>
  <c r="FP15" i="3"/>
  <c r="FR14" i="3"/>
  <c r="FS14" i="3" s="1"/>
  <c r="FL14" i="3" s="1"/>
  <c r="FP14" i="3"/>
  <c r="FR13" i="3"/>
  <c r="FS13" i="3" s="1"/>
  <c r="FL13" i="3" s="1"/>
  <c r="FP13" i="3"/>
  <c r="FR12" i="3"/>
  <c r="FS12" i="3" s="1"/>
  <c r="FL12" i="3" s="1"/>
  <c r="FP12" i="3"/>
  <c r="FR11" i="3"/>
  <c r="FS11" i="3" s="1"/>
  <c r="FL11" i="3" s="1"/>
  <c r="FP11" i="3"/>
  <c r="FR10" i="3"/>
  <c r="FS10" i="3" s="1"/>
  <c r="FL10" i="3" s="1"/>
  <c r="FP10" i="3"/>
  <c r="FR9" i="3"/>
  <c r="FS9" i="3" s="1"/>
  <c r="FL9" i="3" s="1"/>
  <c r="FP9" i="3"/>
  <c r="FR8" i="3"/>
  <c r="FS8" i="3" s="1"/>
  <c r="FL8" i="3" s="1"/>
  <c r="FP8" i="3"/>
  <c r="FR7" i="3"/>
  <c r="FS7" i="3" s="1"/>
  <c r="FL7" i="3" s="1"/>
  <c r="FP7" i="3"/>
  <c r="FR6" i="3"/>
  <c r="FS6" i="3" s="1"/>
  <c r="FL6" i="3" s="1"/>
  <c r="FP6" i="3"/>
  <c r="FU4" i="3"/>
  <c r="FL141" i="3" l="1"/>
  <c r="FL157" i="3" s="1"/>
  <c r="FL140" i="3"/>
  <c r="FL156" i="3" s="1"/>
  <c r="FL139" i="3"/>
  <c r="FL155" i="3" s="1"/>
  <c r="FL136" i="3"/>
  <c r="FL152" i="3" s="1"/>
  <c r="FL138" i="3"/>
  <c r="FL154" i="3" s="1"/>
  <c r="FL135" i="3"/>
  <c r="FL151" i="3" s="1"/>
  <c r="FL134" i="3"/>
  <c r="FL150" i="3" s="1"/>
  <c r="FL137" i="3"/>
  <c r="FL153" i="3" s="1"/>
  <c r="FU8" i="3"/>
  <c r="FU10" i="3" s="1"/>
  <c r="FU7" i="3"/>
  <c r="FU11" i="3" l="1"/>
  <c r="FU13" i="3" s="1"/>
  <c r="FU14" i="3" s="1"/>
  <c r="AT1" i="3" s="1"/>
  <c r="BJ1" i="3" s="1"/>
  <c r="FU16" i="3" l="1"/>
  <c r="B3" i="3"/>
  <c r="AH3" i="3" s="1"/>
  <c r="BN3" i="3" s="1"/>
  <c r="CT3" i="3" s="1"/>
  <c r="DZ3" i="3" s="1"/>
  <c r="FV11" i="3" l="1"/>
  <c r="FV19" i="3"/>
  <c r="FV27" i="3"/>
  <c r="FV35" i="3"/>
  <c r="FV43" i="3"/>
  <c r="FV51" i="3"/>
  <c r="FV59" i="3"/>
  <c r="FV67" i="3"/>
  <c r="FV75" i="3"/>
  <c r="FV83" i="3"/>
  <c r="FV91" i="3"/>
  <c r="FV99" i="3"/>
  <c r="FV107" i="3"/>
  <c r="FV115" i="3"/>
  <c r="FV123" i="3"/>
  <c r="FV131" i="3"/>
  <c r="FV139" i="3"/>
  <c r="FV147" i="3"/>
  <c r="FV155" i="3"/>
  <c r="FV41" i="3"/>
  <c r="FV42" i="3"/>
  <c r="FV12" i="3"/>
  <c r="FV20" i="3"/>
  <c r="FV28" i="3"/>
  <c r="FV36" i="3"/>
  <c r="FV44" i="3"/>
  <c r="FV52" i="3"/>
  <c r="FV60" i="3"/>
  <c r="FV68" i="3"/>
  <c r="FV76" i="3"/>
  <c r="FV84" i="3"/>
  <c r="FV92" i="3"/>
  <c r="FV100" i="3"/>
  <c r="FV108" i="3"/>
  <c r="FV116" i="3"/>
  <c r="FV124" i="3"/>
  <c r="FV132" i="3"/>
  <c r="FV140" i="3"/>
  <c r="FV148" i="3"/>
  <c r="FV156" i="3"/>
  <c r="FV120" i="3"/>
  <c r="FV97" i="3"/>
  <c r="FV58" i="3"/>
  <c r="FV13" i="3"/>
  <c r="FV21" i="3"/>
  <c r="FV29" i="3"/>
  <c r="FV37" i="3"/>
  <c r="FV45" i="3"/>
  <c r="FV53" i="3"/>
  <c r="FV61" i="3"/>
  <c r="FV69" i="3"/>
  <c r="FV77" i="3"/>
  <c r="FV85" i="3"/>
  <c r="FV93" i="3"/>
  <c r="FV101" i="3"/>
  <c r="FV109" i="3"/>
  <c r="FV117" i="3"/>
  <c r="FV125" i="3"/>
  <c r="FV133" i="3"/>
  <c r="FV141" i="3"/>
  <c r="FV149" i="3"/>
  <c r="FV157" i="3"/>
  <c r="FV49" i="3"/>
  <c r="FV50" i="3"/>
  <c r="FV14" i="3"/>
  <c r="FV22" i="3"/>
  <c r="FV30" i="3"/>
  <c r="FV38" i="3"/>
  <c r="FV46" i="3"/>
  <c r="FV54" i="3"/>
  <c r="FV62" i="3"/>
  <c r="FV70" i="3"/>
  <c r="FV78" i="3"/>
  <c r="FV86" i="3"/>
  <c r="FV94" i="3"/>
  <c r="FV102" i="3"/>
  <c r="FV110" i="3"/>
  <c r="FV118" i="3"/>
  <c r="FV126" i="3"/>
  <c r="FV134" i="3"/>
  <c r="FV142" i="3"/>
  <c r="FV150" i="3"/>
  <c r="FV32" i="3"/>
  <c r="FV17" i="3"/>
  <c r="FV57" i="3"/>
  <c r="FV81" i="3"/>
  <c r="FV105" i="3"/>
  <c r="FV121" i="3"/>
  <c r="FV145" i="3"/>
  <c r="FV26" i="3"/>
  <c r="FV66" i="3"/>
  <c r="FV82" i="3"/>
  <c r="FV98" i="3"/>
  <c r="FV114" i="3"/>
  <c r="FV138" i="3"/>
  <c r="FV154" i="3"/>
  <c r="FV15" i="3"/>
  <c r="FV23" i="3"/>
  <c r="FV31" i="3"/>
  <c r="FV39" i="3"/>
  <c r="FV47" i="3"/>
  <c r="FV55" i="3"/>
  <c r="FV63" i="3"/>
  <c r="FV71" i="3"/>
  <c r="FV79" i="3"/>
  <c r="FV87" i="3"/>
  <c r="FV95" i="3"/>
  <c r="FV103" i="3"/>
  <c r="FV111" i="3"/>
  <c r="FV119" i="3"/>
  <c r="FV127" i="3"/>
  <c r="FV135" i="3"/>
  <c r="FV143" i="3"/>
  <c r="FV151" i="3"/>
  <c r="FV24" i="3"/>
  <c r="FV33" i="3"/>
  <c r="FV129" i="3"/>
  <c r="FV34" i="3"/>
  <c r="FV130" i="3"/>
  <c r="FV16" i="3"/>
  <c r="FV40" i="3"/>
  <c r="FV48" i="3"/>
  <c r="FV56" i="3"/>
  <c r="FV64" i="3"/>
  <c r="FV72" i="3"/>
  <c r="FV80" i="3"/>
  <c r="FV88" i="3"/>
  <c r="FV96" i="3"/>
  <c r="FV104" i="3"/>
  <c r="FV112" i="3"/>
  <c r="FV128" i="3"/>
  <c r="FV136" i="3"/>
  <c r="FV144" i="3"/>
  <c r="FV152" i="3"/>
  <c r="FV25" i="3"/>
  <c r="FV65" i="3"/>
  <c r="FV73" i="3"/>
  <c r="FV89" i="3"/>
  <c r="FV113" i="3"/>
  <c r="FV137" i="3"/>
  <c r="FV153" i="3"/>
  <c r="FV18" i="3"/>
  <c r="FV74" i="3"/>
  <c r="FV90" i="3"/>
  <c r="FV106" i="3"/>
  <c r="FV122" i="3"/>
  <c r="FV146" i="3"/>
  <c r="FV10" i="3"/>
  <c r="FV9" i="3"/>
  <c r="FV6" i="3"/>
  <c r="FV7" i="3"/>
  <c r="FV8" i="3"/>
  <c r="FX93" i="3"/>
  <c r="FX104" i="3"/>
  <c r="FX38" i="3"/>
  <c r="FX144" i="3"/>
  <c r="FX51" i="3"/>
  <c r="FX54" i="3"/>
  <c r="FX128" i="3"/>
  <c r="FX136" i="3"/>
  <c r="FX86" i="3"/>
  <c r="FX15" i="3"/>
  <c r="FX59" i="3"/>
  <c r="FX133" i="3"/>
  <c r="FX57" i="3"/>
  <c r="FX87" i="3"/>
  <c r="FX110" i="3"/>
  <c r="FX81" i="3"/>
  <c r="FX132" i="3"/>
  <c r="FX45" i="3"/>
  <c r="FX73" i="3"/>
  <c r="FX151" i="3"/>
  <c r="FX8" i="3"/>
  <c r="FX147" i="3"/>
  <c r="FX82" i="3"/>
  <c r="FX91" i="3"/>
  <c r="FX43" i="3"/>
  <c r="FX112" i="3"/>
  <c r="FX75" i="3"/>
  <c r="FX105" i="3"/>
  <c r="FX79" i="3"/>
  <c r="FX119" i="3"/>
  <c r="FX100" i="3"/>
  <c r="FX10" i="3"/>
  <c r="FX134" i="3"/>
  <c r="FX117" i="3"/>
  <c r="FX72" i="3"/>
  <c r="FX89" i="3"/>
  <c r="FX19" i="3"/>
  <c r="FX16" i="3"/>
  <c r="FX106" i="3"/>
  <c r="FX24" i="3"/>
  <c r="FX146" i="3"/>
  <c r="FX69" i="3"/>
  <c r="FX46" i="3"/>
  <c r="FX22" i="3"/>
  <c r="FX67" i="3"/>
  <c r="FX77" i="3"/>
  <c r="FX114" i="3"/>
  <c r="FX129" i="3"/>
  <c r="FX25" i="3"/>
  <c r="FX156" i="3"/>
  <c r="FX35" i="3"/>
  <c r="FX153" i="3"/>
  <c r="FX70" i="3"/>
  <c r="FX139" i="3"/>
  <c r="FX99" i="3"/>
  <c r="FX68" i="3"/>
  <c r="FX131" i="3"/>
  <c r="FX56" i="3"/>
  <c r="FX115" i="3"/>
  <c r="FX152" i="3"/>
  <c r="FX85" i="3"/>
  <c r="FX135" i="3"/>
  <c r="FX111" i="3"/>
  <c r="FX47" i="3"/>
  <c r="FX130" i="3"/>
  <c r="FX154" i="3"/>
  <c r="FX113" i="3"/>
  <c r="FX74" i="3"/>
  <c r="FX28" i="3"/>
  <c r="FX103" i="3"/>
  <c r="FX109" i="3"/>
  <c r="FX142" i="3"/>
  <c r="FX33" i="3"/>
  <c r="FX102" i="3"/>
  <c r="FX123" i="3"/>
  <c r="FX121" i="3"/>
  <c r="FX39" i="3"/>
  <c r="FX7" i="3"/>
  <c r="FX36" i="3"/>
  <c r="FX126" i="3"/>
  <c r="FX53" i="3"/>
  <c r="FX108" i="3"/>
  <c r="FX83" i="3"/>
  <c r="FX98" i="3"/>
  <c r="FX116" i="3"/>
  <c r="FX120" i="3"/>
  <c r="FX12" i="3"/>
  <c r="FX94" i="3"/>
  <c r="FX96" i="3"/>
  <c r="FX42" i="3"/>
  <c r="FX11" i="3"/>
  <c r="FX49" i="3"/>
  <c r="FX157" i="3"/>
  <c r="FX13" i="3"/>
  <c r="FX124" i="3"/>
  <c r="FX6" i="3"/>
  <c r="FX150" i="3"/>
  <c r="FX90" i="3"/>
  <c r="FX30" i="3"/>
  <c r="FX155" i="3"/>
  <c r="FX145" i="3"/>
  <c r="FX58" i="3"/>
  <c r="FX118" i="3"/>
  <c r="FX64" i="3"/>
  <c r="FX138" i="3"/>
  <c r="FX63" i="3"/>
  <c r="FX31" i="3"/>
  <c r="FX23" i="3"/>
  <c r="FX55" i="3"/>
  <c r="FX41" i="3"/>
  <c r="FX66" i="3"/>
  <c r="FX148" i="3"/>
  <c r="FX80" i="3"/>
  <c r="FX137" i="3"/>
  <c r="FX29" i="3"/>
  <c r="FX125" i="3"/>
  <c r="FX20" i="3"/>
  <c r="FX71" i="3"/>
  <c r="FX52" i="3"/>
  <c r="FX40" i="3"/>
  <c r="FX101" i="3"/>
  <c r="FX143" i="3"/>
  <c r="FX84" i="3"/>
  <c r="FX95" i="3"/>
  <c r="FX18" i="3"/>
  <c r="FX141" i="3"/>
  <c r="FX21" i="3"/>
  <c r="FX76" i="3"/>
  <c r="FX37" i="3"/>
  <c r="FX65" i="3"/>
  <c r="FX44" i="3"/>
  <c r="FX88" i="3"/>
  <c r="FX107" i="3"/>
  <c r="FX9" i="3"/>
  <c r="FX127" i="3"/>
  <c r="FX61" i="3"/>
  <c r="FX17" i="3"/>
  <c r="FX34" i="3"/>
  <c r="FX149" i="3"/>
  <c r="FX97" i="3"/>
  <c r="FX62" i="3"/>
  <c r="FX27" i="3"/>
  <c r="FX26" i="3"/>
  <c r="FX14" i="3"/>
  <c r="FX78" i="3"/>
  <c r="FX140" i="3"/>
  <c r="FX122" i="3"/>
  <c r="FX92" i="3"/>
  <c r="FX48" i="3"/>
  <c r="FX50" i="3"/>
  <c r="FX32" i="3"/>
  <c r="FX60" i="3"/>
  <c r="FM56" i="3" l="1"/>
  <c r="FM87" i="3"/>
  <c r="FM59" i="3"/>
  <c r="FM7" i="3"/>
  <c r="FM47" i="3"/>
  <c r="FM114" i="3"/>
  <c r="FM69" i="3"/>
  <c r="FM106" i="3"/>
  <c r="FM38" i="3"/>
  <c r="FM8" i="3"/>
  <c r="FM37" i="3"/>
  <c r="FM21" i="3"/>
  <c r="FM49" i="3"/>
  <c r="FM32" i="3"/>
  <c r="FM133" i="3"/>
  <c r="FM23" i="3"/>
  <c r="FM82" i="3"/>
  <c r="FM95" i="3"/>
  <c r="FM46" i="3"/>
  <c r="FM109" i="3"/>
  <c r="FM115" i="3"/>
  <c r="FM73" i="3"/>
  <c r="FM121" i="3"/>
  <c r="FM145" i="3"/>
  <c r="FM156" i="3"/>
  <c r="FM112" i="3"/>
  <c r="FM116" i="3"/>
  <c r="FM29" i="3"/>
  <c r="FM26" i="3"/>
  <c r="FM119" i="3"/>
  <c r="FM54" i="3"/>
  <c r="FM67" i="3"/>
  <c r="FM81" i="3"/>
  <c r="FM129" i="3"/>
  <c r="FM70" i="3"/>
  <c r="FM118" i="3"/>
  <c r="FM68" i="3"/>
  <c r="FM24" i="3"/>
  <c r="FM17" i="3"/>
  <c r="FM61" i="3"/>
  <c r="FM41" i="3"/>
  <c r="FM44" i="3"/>
  <c r="FM77" i="3"/>
  <c r="FM60" i="3"/>
  <c r="FM27" i="3"/>
  <c r="FM62" i="3"/>
  <c r="FM130" i="3"/>
  <c r="FM75" i="3"/>
  <c r="FM123" i="3"/>
  <c r="FM89" i="3"/>
  <c r="FM134" i="3"/>
  <c r="FM72" i="3"/>
  <c r="FM120" i="3"/>
  <c r="FM78" i="3"/>
  <c r="FM126" i="3"/>
  <c r="FM76" i="3"/>
  <c r="FM124" i="3"/>
  <c r="FM15" i="3"/>
  <c r="FM50" i="3"/>
  <c r="FM36" i="3"/>
  <c r="FM19" i="3"/>
  <c r="FM12" i="3"/>
  <c r="FM31" i="3"/>
  <c r="FM39" i="3"/>
  <c r="FM48" i="3"/>
  <c r="FM9" i="3"/>
  <c r="FM14" i="3"/>
  <c r="FM34" i="3"/>
  <c r="FM65" i="3"/>
  <c r="FM33" i="3"/>
  <c r="FM57" i="3"/>
  <c r="FM63" i="3"/>
  <c r="FM52" i="3"/>
  <c r="FM35" i="3"/>
  <c r="FM143" i="3"/>
  <c r="FM10" i="3"/>
  <c r="FM90" i="3"/>
  <c r="FM101" i="3"/>
  <c r="FM83" i="3"/>
  <c r="FM131" i="3"/>
  <c r="FM97" i="3"/>
  <c r="FM136" i="3"/>
  <c r="FM80" i="3"/>
  <c r="FM128" i="3"/>
  <c r="FM86" i="3"/>
  <c r="FM84" i="3"/>
  <c r="FM132" i="3"/>
  <c r="FM74" i="3"/>
  <c r="FM40" i="3"/>
  <c r="FM64" i="3"/>
  <c r="FM45" i="3"/>
  <c r="FM55" i="3"/>
  <c r="FM43" i="3"/>
  <c r="FM125" i="3"/>
  <c r="FM98" i="3"/>
  <c r="FM11" i="3"/>
  <c r="FM103" i="3"/>
  <c r="FM91" i="3"/>
  <c r="FM105" i="3"/>
  <c r="FM138" i="3"/>
  <c r="FM88" i="3"/>
  <c r="FM94" i="3"/>
  <c r="FM151" i="3"/>
  <c r="FM92" i="3"/>
  <c r="FM6" i="3"/>
  <c r="FM85" i="3"/>
  <c r="FM66" i="3"/>
  <c r="FM71" i="3"/>
  <c r="FM51" i="3"/>
  <c r="FM127" i="3"/>
  <c r="FM117" i="3"/>
  <c r="FM22" i="3"/>
  <c r="FM111" i="3"/>
  <c r="FM122" i="3"/>
  <c r="FM99" i="3"/>
  <c r="FM140" i="3"/>
  <c r="FM150" i="3"/>
  <c r="FM96" i="3"/>
  <c r="FM102" i="3"/>
  <c r="FM142" i="3"/>
  <c r="FM153" i="3"/>
  <c r="FM100" i="3"/>
  <c r="FM28" i="3"/>
  <c r="FM53" i="3"/>
  <c r="FM13" i="3"/>
  <c r="FM16" i="3"/>
  <c r="FM139" i="3"/>
  <c r="FM30" i="3"/>
  <c r="FM141" i="3"/>
  <c r="FM137" i="3"/>
  <c r="FM107" i="3"/>
  <c r="FM147" i="3"/>
  <c r="FM113" i="3"/>
  <c r="FM152" i="3"/>
  <c r="FM104" i="3"/>
  <c r="FM144" i="3"/>
  <c r="FM155" i="3"/>
  <c r="FM108" i="3"/>
  <c r="FM148" i="3"/>
  <c r="FM42" i="3"/>
  <c r="FM18" i="3"/>
  <c r="FM58" i="3"/>
  <c r="FM79" i="3"/>
  <c r="FM25" i="3"/>
  <c r="FM20" i="3"/>
  <c r="FM93" i="3"/>
  <c r="FM135" i="3"/>
  <c r="FM146" i="3"/>
  <c r="FM154" i="3"/>
  <c r="FM110" i="3"/>
  <c r="FM149" i="3"/>
  <c r="FM157" i="3"/>
  <c r="FX145" i="8"/>
  <c r="FX149" i="8"/>
  <c r="FX152" i="8"/>
  <c r="FX150" i="8"/>
  <c r="FX142" i="8"/>
  <c r="FX144" i="8"/>
  <c r="FX153" i="8"/>
  <c r="FX156" i="8"/>
  <c r="FX146" i="8"/>
  <c r="FX154" i="8"/>
  <c r="FX143" i="8"/>
  <c r="FX157" i="8"/>
  <c r="FX147" i="8"/>
  <c r="FX155" i="8"/>
  <c r="FX148" i="8"/>
  <c r="FX151" i="8"/>
  <c r="FX56" i="8"/>
  <c r="FX48" i="8"/>
  <c r="FX139" i="8"/>
  <c r="FX9" i="8"/>
  <c r="FX121" i="8"/>
  <c r="FX50" i="8"/>
  <c r="FX42" i="8"/>
  <c r="FX112" i="8"/>
  <c r="FX134" i="8"/>
  <c r="FX133" i="8"/>
  <c r="FX24" i="8"/>
  <c r="FX94" i="8"/>
  <c r="FX17" i="8"/>
  <c r="FX130" i="8"/>
  <c r="FX61" i="8"/>
  <c r="FX22" i="8"/>
  <c r="FX80" i="8"/>
  <c r="FX56" i="7"/>
  <c r="FX48" i="7"/>
  <c r="FX135" i="7"/>
  <c r="FX35" i="7"/>
  <c r="FX108" i="7"/>
  <c r="FX94" i="7"/>
  <c r="FX70" i="7"/>
  <c r="FX105" i="7"/>
  <c r="FX53" i="7"/>
  <c r="FX7" i="7"/>
  <c r="FX34" i="7"/>
  <c r="FX47" i="7"/>
  <c r="FX86" i="7"/>
  <c r="FX24" i="7"/>
  <c r="FX57" i="7"/>
  <c r="FX76" i="7"/>
  <c r="FX30" i="7"/>
  <c r="FX32" i="7"/>
  <c r="FX101" i="7"/>
  <c r="FX51" i="7"/>
  <c r="FX73" i="7"/>
  <c r="FX15" i="8"/>
  <c r="FX38" i="8"/>
  <c r="FX52" i="8"/>
  <c r="FX20" i="8"/>
  <c r="FX35" i="8"/>
  <c r="FX108" i="8"/>
  <c r="FX127" i="8"/>
  <c r="FX21" i="8"/>
  <c r="FX19" i="8"/>
  <c r="FX13" i="8"/>
  <c r="FX110" i="8"/>
  <c r="FX62" i="8"/>
  <c r="FX96" i="8"/>
  <c r="FX83" i="8"/>
  <c r="FX31" i="8"/>
  <c r="FX75" i="8"/>
  <c r="FX126" i="8"/>
  <c r="FX105" i="8"/>
  <c r="FX38" i="7"/>
  <c r="FX52" i="7"/>
  <c r="FX87" i="7"/>
  <c r="FX120" i="7"/>
  <c r="FX93" i="7"/>
  <c r="FX136" i="7"/>
  <c r="FX77" i="7"/>
  <c r="FX66" i="7"/>
  <c r="FX130" i="7"/>
  <c r="FX21" i="7"/>
  <c r="FX10" i="7"/>
  <c r="FX49" i="7"/>
  <c r="FX134" i="7"/>
  <c r="FX62" i="7"/>
  <c r="FX123" i="7"/>
  <c r="FX39" i="7"/>
  <c r="FX128" i="7"/>
  <c r="FX112" i="7"/>
  <c r="FX20" i="7"/>
  <c r="FX119" i="7"/>
  <c r="FX61" i="7"/>
  <c r="FX77" i="8"/>
  <c r="FX54" i="8"/>
  <c r="FX53" i="8"/>
  <c r="FX46" i="7"/>
  <c r="FX82" i="8"/>
  <c r="FX97" i="8"/>
  <c r="FX87" i="8"/>
  <c r="FX120" i="8"/>
  <c r="FX93" i="8"/>
  <c r="FX45" i="8"/>
  <c r="FX71" i="8"/>
  <c r="FX65" i="8"/>
  <c r="FX18" i="8"/>
  <c r="FX72" i="8"/>
  <c r="FX78" i="8"/>
  <c r="FX16" i="8"/>
  <c r="FX98" i="8"/>
  <c r="FX60" i="8"/>
  <c r="FX76" i="8"/>
  <c r="FX30" i="8"/>
  <c r="FX99" i="8"/>
  <c r="FX82" i="7"/>
  <c r="FX97" i="7"/>
  <c r="FX8" i="7"/>
  <c r="FX64" i="7"/>
  <c r="FX55" i="7"/>
  <c r="FX113" i="7"/>
  <c r="FX118" i="7"/>
  <c r="FX99" i="7"/>
  <c r="FX43" i="7"/>
  <c r="FX109" i="7"/>
  <c r="FX122" i="7"/>
  <c r="FX26" i="7"/>
  <c r="FX117" i="7"/>
  <c r="FX78" i="7"/>
  <c r="FX106" i="7"/>
  <c r="FX63" i="7"/>
  <c r="FX25" i="7"/>
  <c r="FX58" i="7"/>
  <c r="FX100" i="7"/>
  <c r="FX96" i="7"/>
  <c r="FX27" i="8"/>
  <c r="FX92" i="8"/>
  <c r="FX121" i="7"/>
  <c r="FX36" i="7"/>
  <c r="FX75" i="7"/>
  <c r="FX140" i="8"/>
  <c r="FX40" i="8"/>
  <c r="FX8" i="8"/>
  <c r="FX64" i="8"/>
  <c r="FX59" i="8"/>
  <c r="FX66" i="8"/>
  <c r="FX47" i="8"/>
  <c r="FX90" i="8"/>
  <c r="FX138" i="8"/>
  <c r="FX55" i="8"/>
  <c r="FX12" i="8"/>
  <c r="FX136" i="8"/>
  <c r="FX123" i="8"/>
  <c r="FX124" i="8"/>
  <c r="FX39" i="8"/>
  <c r="FX128" i="8"/>
  <c r="FX107" i="8"/>
  <c r="FX140" i="7"/>
  <c r="FX40" i="7"/>
  <c r="FX95" i="7"/>
  <c r="FX91" i="7"/>
  <c r="FX71" i="7"/>
  <c r="FX31" i="7"/>
  <c r="FX50" i="7"/>
  <c r="FX28" i="7"/>
  <c r="FX13" i="7"/>
  <c r="FX29" i="7"/>
  <c r="FX131" i="7"/>
  <c r="FX68" i="7"/>
  <c r="FX16" i="7"/>
  <c r="FX12" i="7"/>
  <c r="FX23" i="7"/>
  <c r="FX74" i="7"/>
  <c r="FX141" i="7"/>
  <c r="FX84" i="7"/>
  <c r="FX67" i="7"/>
  <c r="FX37" i="7"/>
  <c r="FX19" i="7"/>
  <c r="FX10" i="8"/>
  <c r="FX138" i="7"/>
  <c r="FX111" i="7"/>
  <c r="FX126" i="7"/>
  <c r="FX81" i="8"/>
  <c r="FX103" i="8"/>
  <c r="FX95" i="8"/>
  <c r="FX91" i="8"/>
  <c r="FX37" i="8"/>
  <c r="FX28" i="8"/>
  <c r="FX49" i="8"/>
  <c r="FX86" i="8"/>
  <c r="FX57" i="8"/>
  <c r="FX131" i="8"/>
  <c r="FX33" i="8"/>
  <c r="FX58" i="8"/>
  <c r="FX79" i="8"/>
  <c r="FX106" i="8"/>
  <c r="FX63" i="8"/>
  <c r="FX25" i="8"/>
  <c r="FX119" i="8"/>
  <c r="FX81" i="7"/>
  <c r="FX103" i="7"/>
  <c r="FX44" i="7"/>
  <c r="FX85" i="7"/>
  <c r="FX42" i="7"/>
  <c r="FX133" i="7"/>
  <c r="FX14" i="7"/>
  <c r="FX107" i="7"/>
  <c r="FX18" i="7"/>
  <c r="FX110" i="7"/>
  <c r="FX88" i="7"/>
  <c r="FX27" i="7"/>
  <c r="FX98" i="7"/>
  <c r="FX33" i="7"/>
  <c r="FX129" i="7"/>
  <c r="FX11" i="7"/>
  <c r="FX125" i="7"/>
  <c r="FX132" i="7"/>
  <c r="FX92" i="7"/>
  <c r="FX80" i="7"/>
  <c r="FX69" i="7"/>
  <c r="FX102" i="7"/>
  <c r="FX125" i="8"/>
  <c r="FX104" i="8"/>
  <c r="FX111" i="8"/>
  <c r="FX122" i="8"/>
  <c r="FX14" i="8"/>
  <c r="FX139" i="7"/>
  <c r="FX45" i="7"/>
  <c r="FX124" i="7"/>
  <c r="FX104" i="7"/>
  <c r="FX83" i="7"/>
  <c r="FX17" i="7"/>
  <c r="FX79" i="7"/>
  <c r="FX41" i="8"/>
  <c r="FX6" i="8"/>
  <c r="FX44" i="8"/>
  <c r="FX85" i="8"/>
  <c r="FX46" i="8"/>
  <c r="FX132" i="8"/>
  <c r="FX26" i="8"/>
  <c r="FX43" i="8"/>
  <c r="FX135" i="8"/>
  <c r="FX32" i="8"/>
  <c r="FX101" i="8"/>
  <c r="FX69" i="8"/>
  <c r="FX29" i="8"/>
  <c r="FX23" i="8"/>
  <c r="FX74" i="8"/>
  <c r="FX141" i="8"/>
  <c r="FX109" i="8"/>
  <c r="FX41" i="7"/>
  <c r="FX6" i="7"/>
  <c r="FX89" i="7"/>
  <c r="FX114" i="7"/>
  <c r="FX90" i="7"/>
  <c r="FX59" i="7"/>
  <c r="FX127" i="7"/>
  <c r="FX60" i="7"/>
  <c r="FX72" i="7"/>
  <c r="FX22" i="7"/>
  <c r="FX100" i="8"/>
  <c r="FX116" i="7"/>
  <c r="FX115" i="8"/>
  <c r="FX137" i="8"/>
  <c r="FX89" i="8"/>
  <c r="FX114" i="8"/>
  <c r="FX70" i="8"/>
  <c r="FX7" i="8"/>
  <c r="FX68" i="8"/>
  <c r="FX88" i="8"/>
  <c r="FX102" i="8"/>
  <c r="FX73" i="8"/>
  <c r="FX84" i="8"/>
  <c r="FX113" i="8"/>
  <c r="FX36" i="8"/>
  <c r="FX129" i="8"/>
  <c r="FX11" i="8"/>
  <c r="FX118" i="8"/>
  <c r="FX34" i="8"/>
  <c r="FX115" i="7"/>
  <c r="FX137" i="7"/>
  <c r="FX15" i="7"/>
  <c r="FX54" i="7"/>
  <c r="FX116" i="8"/>
  <c r="FX51" i="8"/>
  <c r="FX117" i="8"/>
  <c r="FX67" i="8"/>
  <c r="FX9" i="7"/>
  <c r="FX65" i="7"/>
  <c r="FM151" i="8" l="1"/>
  <c r="FM148" i="8"/>
  <c r="FM155" i="8"/>
  <c r="FM147" i="8"/>
  <c r="FM157" i="8"/>
  <c r="FM143" i="8"/>
  <c r="FM154" i="8"/>
  <c r="FM146" i="8"/>
  <c r="FM156" i="8"/>
  <c r="FM153" i="8"/>
  <c r="FM144" i="8"/>
  <c r="FM142" i="8"/>
  <c r="FM150" i="8"/>
  <c r="FM152" i="8"/>
  <c r="FM149" i="8"/>
  <c r="FM145" i="8"/>
  <c r="FM53" i="8"/>
  <c r="FM34" i="8"/>
  <c r="FM109" i="8"/>
  <c r="FM119" i="8"/>
  <c r="FM107" i="8"/>
  <c r="FM99" i="8"/>
  <c r="FM105" i="8"/>
  <c r="FM80" i="8"/>
  <c r="FM14" i="8"/>
  <c r="FM118" i="8"/>
  <c r="FM141" i="8"/>
  <c r="FM25" i="8"/>
  <c r="FM128" i="8"/>
  <c r="FM30" i="8"/>
  <c r="FM126" i="8"/>
  <c r="FM22" i="8"/>
  <c r="FM92" i="8"/>
  <c r="FM11" i="8"/>
  <c r="FM74" i="8"/>
  <c r="FM63" i="8"/>
  <c r="FM39" i="8"/>
  <c r="FM76" i="8"/>
  <c r="FM75" i="8"/>
  <c r="FM61" i="8"/>
  <c r="FM67" i="8"/>
  <c r="FM129" i="8"/>
  <c r="FM23" i="8"/>
  <c r="FM106" i="8"/>
  <c r="FM124" i="8"/>
  <c r="FM60" i="8"/>
  <c r="FM31" i="8"/>
  <c r="FM130" i="8"/>
  <c r="FM122" i="8"/>
  <c r="FM36" i="8"/>
  <c r="FM29" i="8"/>
  <c r="FM79" i="8"/>
  <c r="FM123" i="8"/>
  <c r="FM98" i="8"/>
  <c r="FM83" i="8"/>
  <c r="FM17" i="8"/>
  <c r="FM54" i="8"/>
  <c r="FM113" i="8"/>
  <c r="FM69" i="8"/>
  <c r="FM58" i="8"/>
  <c r="FM136" i="8"/>
  <c r="FM16" i="8"/>
  <c r="FM96" i="8"/>
  <c r="FM94" i="8"/>
  <c r="FM117" i="8"/>
  <c r="FM84" i="8"/>
  <c r="FM101" i="8"/>
  <c r="FM33" i="8"/>
  <c r="FM12" i="8"/>
  <c r="FM78" i="8"/>
  <c r="FM62" i="8"/>
  <c r="FM24" i="8"/>
  <c r="FM111" i="8"/>
  <c r="FM73" i="8"/>
  <c r="FM32" i="8"/>
  <c r="FM131" i="8"/>
  <c r="FM55" i="8"/>
  <c r="FM72" i="8"/>
  <c r="FM110" i="8"/>
  <c r="FM133" i="8"/>
  <c r="FM104" i="8"/>
  <c r="FM102" i="8"/>
  <c r="FM135" i="8"/>
  <c r="FM57" i="8"/>
  <c r="FM138" i="8"/>
  <c r="FM18" i="8"/>
  <c r="FM13" i="8"/>
  <c r="FM134" i="8"/>
  <c r="FM51" i="8"/>
  <c r="FM88" i="8"/>
  <c r="FM43" i="8"/>
  <c r="FM86" i="8"/>
  <c r="FM90" i="8"/>
  <c r="FM65" i="8"/>
  <c r="FM19" i="8"/>
  <c r="FM112" i="8"/>
  <c r="FM27" i="8"/>
  <c r="FM68" i="8"/>
  <c r="FM26" i="8"/>
  <c r="FM49" i="8"/>
  <c r="FM47" i="8"/>
  <c r="FM71" i="8"/>
  <c r="FM21" i="8"/>
  <c r="FM42" i="8"/>
  <c r="FM10" i="8"/>
  <c r="FM7" i="8"/>
  <c r="FM132" i="8"/>
  <c r="FM28" i="8"/>
  <c r="FM66" i="8"/>
  <c r="FM45" i="8"/>
  <c r="FM127" i="8"/>
  <c r="FM50" i="8"/>
  <c r="FM77" i="8"/>
  <c r="FM70" i="8"/>
  <c r="FM46" i="8"/>
  <c r="FM37" i="8"/>
  <c r="FM59" i="8"/>
  <c r="FM93" i="8"/>
  <c r="FM108" i="8"/>
  <c r="FM121" i="8"/>
  <c r="FM100" i="8"/>
  <c r="FM114" i="8"/>
  <c r="FM85" i="8"/>
  <c r="FM91" i="8"/>
  <c r="FM64" i="8"/>
  <c r="FM120" i="8"/>
  <c r="FM35" i="8"/>
  <c r="FM9" i="8"/>
  <c r="FM15" i="8"/>
  <c r="FM89" i="8"/>
  <c r="FM44" i="8"/>
  <c r="FM95" i="8"/>
  <c r="FM8" i="8"/>
  <c r="FM87" i="8"/>
  <c r="FM20" i="8"/>
  <c r="FM139" i="8"/>
  <c r="FM125" i="8"/>
  <c r="FM137" i="8"/>
  <c r="FM6" i="8"/>
  <c r="FM103" i="8"/>
  <c r="FM40" i="8"/>
  <c r="FM97" i="8"/>
  <c r="FM52" i="8"/>
  <c r="FM48" i="8"/>
  <c r="FM116" i="8"/>
  <c r="FM115" i="8"/>
  <c r="FM41" i="8"/>
  <c r="FM81" i="8"/>
  <c r="FM140" i="8"/>
  <c r="FM82" i="8"/>
  <c r="FM38" i="8"/>
  <c r="FM56" i="8"/>
  <c r="FM79" i="7"/>
  <c r="FM102" i="7"/>
  <c r="FM20" i="7"/>
  <c r="FM125" i="7"/>
  <c r="FM141" i="7"/>
  <c r="FM25" i="7"/>
  <c r="FM128" i="7"/>
  <c r="FM30" i="7"/>
  <c r="FM126" i="7"/>
  <c r="FM22" i="7"/>
  <c r="FM92" i="7"/>
  <c r="FM11" i="7"/>
  <c r="FM74" i="7"/>
  <c r="FM63" i="7"/>
  <c r="FM39" i="7"/>
  <c r="FM76" i="7"/>
  <c r="FM75" i="7"/>
  <c r="FM61" i="7"/>
  <c r="FM67" i="7"/>
  <c r="FM129" i="7"/>
  <c r="FM23" i="7"/>
  <c r="FM106" i="7"/>
  <c r="FM123" i="7"/>
  <c r="FM57" i="7"/>
  <c r="FM17" i="7"/>
  <c r="FM96" i="7"/>
  <c r="FM101" i="7"/>
  <c r="FM33" i="7"/>
  <c r="FM12" i="7"/>
  <c r="FM78" i="7"/>
  <c r="FM62" i="7"/>
  <c r="FM24" i="7"/>
  <c r="FM111" i="7"/>
  <c r="FM73" i="7"/>
  <c r="FM32" i="7"/>
  <c r="FM98" i="7"/>
  <c r="FM16" i="7"/>
  <c r="FM117" i="7"/>
  <c r="FM134" i="7"/>
  <c r="FM86" i="7"/>
  <c r="FM65" i="7"/>
  <c r="FM19" i="7"/>
  <c r="FM112" i="7"/>
  <c r="FM27" i="7"/>
  <c r="FM68" i="7"/>
  <c r="FM26" i="7"/>
  <c r="FM49" i="7"/>
  <c r="FM47" i="7"/>
  <c r="FM83" i="7"/>
  <c r="FM69" i="7"/>
  <c r="FM58" i="7"/>
  <c r="FM88" i="7"/>
  <c r="FM131" i="7"/>
  <c r="FM122" i="7"/>
  <c r="FM10" i="7"/>
  <c r="FM34" i="7"/>
  <c r="FM36" i="7"/>
  <c r="FM72" i="7"/>
  <c r="FM60" i="7"/>
  <c r="FM110" i="7"/>
  <c r="FM29" i="7"/>
  <c r="FM109" i="7"/>
  <c r="FM21" i="7"/>
  <c r="FM7" i="7"/>
  <c r="FM104" i="7"/>
  <c r="FM54" i="7"/>
  <c r="FM84" i="7"/>
  <c r="FM18" i="7"/>
  <c r="FM13" i="7"/>
  <c r="FM43" i="7"/>
  <c r="FM130" i="7"/>
  <c r="FM53" i="7"/>
  <c r="FM124" i="7"/>
  <c r="FM119" i="7"/>
  <c r="FM132" i="7"/>
  <c r="FM107" i="7"/>
  <c r="FM28" i="7"/>
  <c r="FM99" i="7"/>
  <c r="FM66" i="7"/>
  <c r="FM105" i="7"/>
  <c r="FM45" i="7"/>
  <c r="FM80" i="7"/>
  <c r="FM127" i="7"/>
  <c r="FM14" i="7"/>
  <c r="FM50" i="7"/>
  <c r="FM118" i="7"/>
  <c r="FM77" i="7"/>
  <c r="FM70" i="7"/>
  <c r="FM46" i="7"/>
  <c r="FM37" i="7"/>
  <c r="FM59" i="7"/>
  <c r="FM133" i="7"/>
  <c r="FM31" i="7"/>
  <c r="FM113" i="7"/>
  <c r="FM136" i="7"/>
  <c r="FM94" i="7"/>
  <c r="FM138" i="7"/>
  <c r="FM51" i="7"/>
  <c r="FM90" i="7"/>
  <c r="FM42" i="7"/>
  <c r="FM71" i="7"/>
  <c r="FM55" i="7"/>
  <c r="FM93" i="7"/>
  <c r="FM108" i="7"/>
  <c r="FM121" i="7"/>
  <c r="FM100" i="7"/>
  <c r="FM114" i="7"/>
  <c r="FM85" i="7"/>
  <c r="FM91" i="7"/>
  <c r="FM64" i="7"/>
  <c r="FM120" i="7"/>
  <c r="FM35" i="7"/>
  <c r="FM9" i="7"/>
  <c r="FM15" i="7"/>
  <c r="FM89" i="7"/>
  <c r="FM44" i="7"/>
  <c r="FM95" i="7"/>
  <c r="FM8" i="7"/>
  <c r="FM87" i="7"/>
  <c r="FM135" i="7"/>
  <c r="FM139" i="7"/>
  <c r="FM137" i="7"/>
  <c r="FM6" i="7"/>
  <c r="FM103" i="7"/>
  <c r="FM40" i="7"/>
  <c r="FM97" i="7"/>
  <c r="FM52" i="7"/>
  <c r="FM48" i="7"/>
  <c r="FM116" i="7"/>
  <c r="FM115" i="7"/>
  <c r="FM41" i="7"/>
  <c r="FM81" i="7"/>
  <c r="FM140" i="7"/>
  <c r="FM82" i="7"/>
  <c r="FM38" i="7"/>
  <c r="FM56" i="7"/>
  <c r="FX151" i="9"/>
  <c r="FX156" i="9"/>
  <c r="FX148" i="9"/>
  <c r="FX153" i="9"/>
  <c r="FX155" i="9"/>
  <c r="FX144" i="9"/>
  <c r="FX147" i="9"/>
  <c r="FX142" i="9"/>
  <c r="FX157" i="9"/>
  <c r="FX150" i="9"/>
  <c r="FX143" i="9"/>
  <c r="FX152" i="9"/>
  <c r="FX146" i="9"/>
  <c r="FX154" i="9"/>
  <c r="FX149" i="9"/>
  <c r="FX145" i="9"/>
  <c r="FX135" i="9"/>
  <c r="FX128" i="9"/>
  <c r="FX132" i="9"/>
  <c r="FX137" i="9"/>
  <c r="FX131" i="9"/>
  <c r="FX126" i="9"/>
  <c r="FX141" i="9"/>
  <c r="FX134" i="9"/>
  <c r="FX136" i="9"/>
  <c r="FX127" i="9"/>
  <c r="FX138" i="9"/>
  <c r="FX133" i="9"/>
  <c r="FX130" i="9"/>
  <c r="FX129" i="9"/>
  <c r="FX140" i="9"/>
  <c r="FX139" i="9"/>
  <c r="FX119" i="9"/>
  <c r="FX36" i="9"/>
  <c r="FX74" i="9"/>
  <c r="FX46" i="9"/>
  <c r="FX106" i="9"/>
  <c r="FX37" i="9"/>
  <c r="FX115" i="9"/>
  <c r="FX59" i="9"/>
  <c r="FX60" i="9"/>
  <c r="FX45" i="9"/>
  <c r="FX31" i="9"/>
  <c r="FX20" i="9"/>
  <c r="FX61" i="9"/>
  <c r="FX9" i="9"/>
  <c r="FX54" i="9"/>
  <c r="FX98" i="9"/>
  <c r="FX52" i="9"/>
  <c r="FX17" i="9"/>
  <c r="FX51" i="9"/>
  <c r="FX92" i="9"/>
  <c r="FX39" i="9"/>
  <c r="FX66" i="9"/>
  <c r="FX113" i="9"/>
  <c r="FX53" i="9"/>
  <c r="FX84" i="9"/>
  <c r="FX23" i="9"/>
  <c r="FX85" i="9"/>
  <c r="FX79" i="9"/>
  <c r="FX91" i="9"/>
  <c r="FX120" i="9"/>
  <c r="FX64" i="9"/>
  <c r="FX93" i="9"/>
  <c r="FX83" i="9"/>
  <c r="FX123" i="9"/>
  <c r="FX49" i="9"/>
  <c r="FX108" i="9"/>
  <c r="FX117" i="9"/>
  <c r="FX26" i="9"/>
  <c r="FX71" i="9"/>
  <c r="FX22" i="9"/>
  <c r="FX104" i="9"/>
  <c r="FX73" i="9"/>
  <c r="FX29" i="9"/>
  <c r="FX44" i="9"/>
  <c r="FX58" i="9"/>
  <c r="FX95" i="9"/>
  <c r="FX12" i="9"/>
  <c r="FX8" i="9"/>
  <c r="FX16" i="9"/>
  <c r="FX112" i="9"/>
  <c r="FX62" i="9"/>
  <c r="FX38" i="9"/>
  <c r="FX94" i="9"/>
  <c r="FX48" i="9"/>
  <c r="FX27" i="9"/>
  <c r="FX77" i="9"/>
  <c r="FX15" i="9"/>
  <c r="FX43" i="9"/>
  <c r="FX50" i="9"/>
  <c r="FX116" i="9"/>
  <c r="FX100" i="9"/>
  <c r="FX102" i="9"/>
  <c r="FX69" i="9"/>
  <c r="FX6" i="9"/>
  <c r="FX33" i="9"/>
  <c r="FX103" i="9"/>
  <c r="FX55" i="9"/>
  <c r="FX40" i="9"/>
  <c r="FX78" i="9"/>
  <c r="FX87" i="9"/>
  <c r="FX13" i="9"/>
  <c r="FX68" i="9"/>
  <c r="FX24" i="9"/>
  <c r="FX56" i="9"/>
  <c r="FX10" i="9"/>
  <c r="FX122" i="9"/>
  <c r="FX72" i="9"/>
  <c r="FX19" i="9"/>
  <c r="FX118" i="9"/>
  <c r="FX25" i="9"/>
  <c r="FX47" i="9"/>
  <c r="FX30" i="9"/>
  <c r="FX65" i="9"/>
  <c r="FX105" i="9"/>
  <c r="FX80" i="9"/>
  <c r="FX67" i="9"/>
  <c r="FX28" i="9"/>
  <c r="FX70" i="9"/>
  <c r="FX7" i="9"/>
  <c r="FX101" i="9"/>
  <c r="FX41" i="9"/>
  <c r="FX57" i="9"/>
  <c r="FX81" i="9"/>
  <c r="FX124" i="9"/>
  <c r="FX97" i="9"/>
  <c r="FX96" i="9"/>
  <c r="FX14" i="9"/>
  <c r="FX110" i="9"/>
  <c r="FX11" i="9"/>
  <c r="FX76" i="9"/>
  <c r="FX75" i="9"/>
  <c r="FX35" i="9"/>
  <c r="FX114" i="9"/>
  <c r="FX34" i="9"/>
  <c r="FX121" i="9"/>
  <c r="FX32" i="9"/>
  <c r="FX111" i="9"/>
  <c r="FX86" i="9"/>
  <c r="FX107" i="9"/>
  <c r="FX90" i="9"/>
  <c r="FX99" i="9"/>
  <c r="FX18" i="9"/>
  <c r="FX82" i="9"/>
  <c r="FX21" i="9"/>
  <c r="FX89" i="9"/>
  <c r="FX42" i="9"/>
  <c r="FX125" i="9"/>
  <c r="FX88" i="9"/>
  <c r="FX109" i="9"/>
  <c r="FX63" i="9"/>
  <c r="FM145" i="9" l="1"/>
  <c r="FM149" i="9"/>
  <c r="FM154" i="9"/>
  <c r="FM146" i="9"/>
  <c r="FM152" i="9"/>
  <c r="FM143" i="9"/>
  <c r="FM150" i="9"/>
  <c r="FM157" i="9"/>
  <c r="FM142" i="9"/>
  <c r="FM147" i="9"/>
  <c r="FM144" i="9"/>
  <c r="FM155" i="9"/>
  <c r="FM153" i="9"/>
  <c r="FM148" i="9"/>
  <c r="FM156" i="9"/>
  <c r="FM151" i="9"/>
  <c r="FM139" i="9"/>
  <c r="FM140" i="9"/>
  <c r="FM129" i="9"/>
  <c r="FM130" i="9"/>
  <c r="FM133" i="9"/>
  <c r="FM138" i="9"/>
  <c r="FM127" i="9"/>
  <c r="FM136" i="9"/>
  <c r="FM134" i="9"/>
  <c r="FM141" i="9"/>
  <c r="FM126" i="9"/>
  <c r="FM131" i="9"/>
  <c r="FM137" i="9"/>
  <c r="FM132" i="9"/>
  <c r="FM128" i="9"/>
  <c r="FM135" i="9"/>
  <c r="FM118" i="9"/>
  <c r="FM88" i="9"/>
  <c r="FM117" i="9"/>
  <c r="FM15" i="9"/>
  <c r="FM77" i="9"/>
  <c r="FM10" i="9"/>
  <c r="FM27" i="9"/>
  <c r="FM51" i="9"/>
  <c r="FM54" i="9"/>
  <c r="FM114" i="9"/>
  <c r="FM67" i="9"/>
  <c r="FM92" i="9"/>
  <c r="FM14" i="9"/>
  <c r="FM56" i="9"/>
  <c r="FM48" i="9"/>
  <c r="FM123" i="9"/>
  <c r="FM9" i="9"/>
  <c r="FM113" i="9"/>
  <c r="FM50" i="9"/>
  <c r="FM42" i="9"/>
  <c r="FM24" i="9"/>
  <c r="FM94" i="9"/>
  <c r="FM17" i="9"/>
  <c r="FM61" i="9"/>
  <c r="FM22" i="9"/>
  <c r="FM80" i="9"/>
  <c r="FM89" i="9"/>
  <c r="FM96" i="9"/>
  <c r="FM68" i="9"/>
  <c r="FM38" i="9"/>
  <c r="FM52" i="9"/>
  <c r="FM20" i="9"/>
  <c r="FM35" i="9"/>
  <c r="FM108" i="9"/>
  <c r="FM21" i="9"/>
  <c r="FM19" i="9"/>
  <c r="FM13" i="9"/>
  <c r="FM62" i="9"/>
  <c r="FM83" i="9"/>
  <c r="FM31" i="9"/>
  <c r="FM75" i="9"/>
  <c r="FM105" i="9"/>
  <c r="FM82" i="9"/>
  <c r="FM97" i="9"/>
  <c r="FM87" i="9"/>
  <c r="FM112" i="9"/>
  <c r="FM93" i="9"/>
  <c r="FM45" i="9"/>
  <c r="FM71" i="9"/>
  <c r="FM65" i="9"/>
  <c r="FM18" i="9"/>
  <c r="FM72" i="9"/>
  <c r="FM78" i="9"/>
  <c r="FM16" i="9"/>
  <c r="FM98" i="9"/>
  <c r="FM60" i="9"/>
  <c r="FM76" i="9"/>
  <c r="FM30" i="9"/>
  <c r="FM99" i="9"/>
  <c r="FM124" i="9"/>
  <c r="FM40" i="9"/>
  <c r="FM8" i="9"/>
  <c r="FM64" i="9"/>
  <c r="FM59" i="9"/>
  <c r="FM66" i="9"/>
  <c r="FM47" i="9"/>
  <c r="FM90" i="9"/>
  <c r="FM122" i="9"/>
  <c r="FM55" i="9"/>
  <c r="FM12" i="9"/>
  <c r="FM120" i="9"/>
  <c r="FM115" i="9"/>
  <c r="FM116" i="9"/>
  <c r="FM39" i="9"/>
  <c r="FM107" i="9"/>
  <c r="FM81" i="9"/>
  <c r="FM103" i="9"/>
  <c r="FM95" i="9"/>
  <c r="FM91" i="9"/>
  <c r="FM37" i="9"/>
  <c r="FM28" i="9"/>
  <c r="FM49" i="9"/>
  <c r="FM86" i="9"/>
  <c r="FM57" i="9"/>
  <c r="FM33" i="9"/>
  <c r="FM58" i="9"/>
  <c r="FM79" i="9"/>
  <c r="FM106" i="9"/>
  <c r="FM63" i="9"/>
  <c r="FM25" i="9"/>
  <c r="FM111" i="9"/>
  <c r="FM41" i="9"/>
  <c r="FM6" i="9"/>
  <c r="FM44" i="9"/>
  <c r="FM85" i="9"/>
  <c r="FM46" i="9"/>
  <c r="FM26" i="9"/>
  <c r="FM43" i="9"/>
  <c r="FM119" i="9"/>
  <c r="FM32" i="9"/>
  <c r="FM101" i="9"/>
  <c r="FM69" i="9"/>
  <c r="FM29" i="9"/>
  <c r="FM23" i="9"/>
  <c r="FM74" i="9"/>
  <c r="FM125" i="9"/>
  <c r="FM109" i="9"/>
  <c r="FM121" i="9"/>
  <c r="FM7" i="9"/>
  <c r="FM102" i="9"/>
  <c r="FM73" i="9"/>
  <c r="FM84" i="9"/>
  <c r="FM36" i="9"/>
  <c r="FM11" i="9"/>
  <c r="FM110" i="9"/>
  <c r="FM34" i="9"/>
  <c r="FM70" i="9"/>
  <c r="FM100" i="9"/>
  <c r="FM104" i="9"/>
  <c r="FM53" i="9"/>
  <c r="FX152" i="10"/>
  <c r="FX153" i="10"/>
  <c r="FX143" i="10"/>
  <c r="FX148" i="10"/>
  <c r="FX150" i="10"/>
  <c r="FX156" i="10"/>
  <c r="FX149" i="10"/>
  <c r="FX144" i="10"/>
  <c r="FX146" i="10"/>
  <c r="FX157" i="10"/>
  <c r="FX151" i="10"/>
  <c r="FX145" i="10"/>
  <c r="FX142" i="10"/>
  <c r="FX147" i="10"/>
  <c r="FX154" i="10"/>
  <c r="FX155" i="10"/>
  <c r="FX136" i="10"/>
  <c r="FX127" i="10"/>
  <c r="FX132" i="10"/>
  <c r="FX134" i="10"/>
  <c r="FX140" i="10"/>
  <c r="FX131" i="10"/>
  <c r="FX128" i="10"/>
  <c r="FX130" i="10"/>
  <c r="FX141" i="10"/>
  <c r="FX135" i="10"/>
  <c r="FX129" i="10"/>
  <c r="FX126" i="10"/>
  <c r="FX133" i="10"/>
  <c r="FX138" i="10"/>
  <c r="FX139" i="10"/>
  <c r="FX137" i="10"/>
  <c r="FX121" i="10"/>
  <c r="FX122" i="10"/>
  <c r="FX120" i="10"/>
  <c r="FX119" i="10"/>
  <c r="FX123" i="10"/>
  <c r="FX118" i="10"/>
  <c r="FX124" i="10"/>
  <c r="FX125" i="10"/>
  <c r="FX71" i="10"/>
  <c r="FX89" i="10"/>
  <c r="FX19" i="10"/>
  <c r="FX68" i="10"/>
  <c r="FX6" i="10"/>
  <c r="FX62" i="10"/>
  <c r="FX100" i="10"/>
  <c r="FX112" i="10"/>
  <c r="FX114" i="10"/>
  <c r="FX61" i="10"/>
  <c r="FX46" i="10"/>
  <c r="FX76" i="10"/>
  <c r="FX50" i="10"/>
  <c r="FX25" i="10"/>
  <c r="FX117" i="10"/>
  <c r="FX85" i="10"/>
  <c r="FX105" i="10"/>
  <c r="FX104" i="10"/>
  <c r="FX37" i="10"/>
  <c r="FX34" i="10"/>
  <c r="FX18" i="10"/>
  <c r="FX21" i="10"/>
  <c r="FX97" i="10"/>
  <c r="FX13" i="10"/>
  <c r="FX101" i="10"/>
  <c r="FX8" i="10"/>
  <c r="FX51" i="10"/>
  <c r="FX91" i="10"/>
  <c r="FX16" i="10"/>
  <c r="FX20" i="10"/>
  <c r="FX23" i="10"/>
  <c r="FX66" i="10"/>
  <c r="FX80" i="10"/>
  <c r="FX43" i="10"/>
  <c r="FX108" i="10"/>
  <c r="FX109" i="10"/>
  <c r="FX63" i="10"/>
  <c r="FX103" i="10"/>
  <c r="FX38" i="10"/>
  <c r="FX9" i="10"/>
  <c r="FX49" i="10"/>
  <c r="FX111" i="10"/>
  <c r="FX99" i="10"/>
  <c r="FX72" i="10"/>
  <c r="FX87" i="10"/>
  <c r="FX7" i="10"/>
  <c r="FX12" i="10"/>
  <c r="FX115" i="10"/>
  <c r="FX79" i="10"/>
  <c r="FX90" i="10"/>
  <c r="FX31" i="10"/>
  <c r="FX84" i="10"/>
  <c r="FX28" i="10"/>
  <c r="FX45" i="10"/>
  <c r="FX11" i="10"/>
  <c r="FX54" i="10"/>
  <c r="FX24" i="10"/>
  <c r="FX41" i="10"/>
  <c r="FX113" i="10"/>
  <c r="FX116" i="10"/>
  <c r="FX78" i="10"/>
  <c r="FX70" i="10"/>
  <c r="FX95" i="10"/>
  <c r="FX17" i="10"/>
  <c r="FX53" i="10"/>
  <c r="FX35" i="10"/>
  <c r="FX102" i="10"/>
  <c r="FX47" i="10"/>
  <c r="FX77" i="10"/>
  <c r="FX57" i="10"/>
  <c r="FX40" i="10"/>
  <c r="FX27" i="10"/>
  <c r="FX58" i="10"/>
  <c r="FX52" i="10"/>
  <c r="FX29" i="10"/>
  <c r="FX32" i="10"/>
  <c r="FX60" i="10"/>
  <c r="FX88" i="10"/>
  <c r="FX26" i="10"/>
  <c r="FX65" i="10"/>
  <c r="FX82" i="10"/>
  <c r="FX73" i="10"/>
  <c r="FX59" i="10"/>
  <c r="FX74" i="10"/>
  <c r="FX86" i="10"/>
  <c r="FX93" i="10"/>
  <c r="FX36" i="10"/>
  <c r="FX96" i="10"/>
  <c r="FX75" i="10"/>
  <c r="FX15" i="10"/>
  <c r="FX14" i="10"/>
  <c r="FX10" i="10"/>
  <c r="FX55" i="10"/>
  <c r="FX48" i="10"/>
  <c r="FX44" i="10"/>
  <c r="FX83" i="10"/>
  <c r="FX64" i="10"/>
  <c r="FX22" i="10"/>
  <c r="FX30" i="10"/>
  <c r="FX69" i="10"/>
  <c r="FX81" i="10"/>
  <c r="FX42" i="10"/>
  <c r="FX106" i="10"/>
  <c r="FX92" i="10"/>
  <c r="FX110" i="10"/>
  <c r="FX56" i="10"/>
  <c r="FX94" i="10"/>
  <c r="FX39" i="10"/>
  <c r="FX33" i="10"/>
  <c r="FX98" i="10"/>
  <c r="FX107" i="10"/>
  <c r="FX67" i="10"/>
  <c r="FM155" i="10" l="1"/>
  <c r="FM154" i="10"/>
  <c r="FM147" i="10"/>
  <c r="FM142" i="10"/>
  <c r="FM145" i="10"/>
  <c r="FM151" i="10"/>
  <c r="FM157" i="10"/>
  <c r="FM146" i="10"/>
  <c r="FM144" i="10"/>
  <c r="FM149" i="10"/>
  <c r="FM156" i="10"/>
  <c r="FM150" i="10"/>
  <c r="FM148" i="10"/>
  <c r="FM143" i="10"/>
  <c r="FM153" i="10"/>
  <c r="FM152" i="10"/>
  <c r="FM137" i="10"/>
  <c r="FM139" i="10"/>
  <c r="FM138" i="10"/>
  <c r="FM133" i="10"/>
  <c r="FM126" i="10"/>
  <c r="FM129" i="10"/>
  <c r="FM135" i="10"/>
  <c r="FM141" i="10"/>
  <c r="FM130" i="10"/>
  <c r="FM128" i="10"/>
  <c r="FM131" i="10"/>
  <c r="FM140" i="10"/>
  <c r="FM134" i="10"/>
  <c r="FM132" i="10"/>
  <c r="FM127" i="10"/>
  <c r="FM136" i="10"/>
  <c r="FM125" i="10"/>
  <c r="FM124" i="10"/>
  <c r="FM118" i="10"/>
  <c r="FM123" i="10"/>
  <c r="FM119" i="10"/>
  <c r="FM120" i="10"/>
  <c r="FM122" i="10"/>
  <c r="FM121" i="10"/>
  <c r="FM34" i="10"/>
  <c r="FM81" i="10"/>
  <c r="FM86" i="10"/>
  <c r="FM82" i="10"/>
  <c r="FM11" i="10"/>
  <c r="FM117" i="10"/>
  <c r="FM43" i="10"/>
  <c r="FM25" i="10"/>
  <c r="FM49" i="10"/>
  <c r="FM39" i="10"/>
  <c r="FM30" i="10"/>
  <c r="FM65" i="10"/>
  <c r="FM105" i="10"/>
  <c r="FM108" i="10"/>
  <c r="FM80" i="10"/>
  <c r="FM50" i="10"/>
  <c r="FM67" i="10"/>
  <c r="FM36" i="10"/>
  <c r="FM74" i="10"/>
  <c r="FM26" i="10"/>
  <c r="FM63" i="10"/>
  <c r="FM28" i="10"/>
  <c r="FM66" i="10"/>
  <c r="FM76" i="10"/>
  <c r="FM75" i="10"/>
  <c r="FM35" i="10"/>
  <c r="FM22" i="10"/>
  <c r="FM88" i="10"/>
  <c r="FM53" i="10"/>
  <c r="FM84" i="10"/>
  <c r="FM23" i="10"/>
  <c r="FM46" i="10"/>
  <c r="FM106" i="10"/>
  <c r="FM37" i="10"/>
  <c r="FM59" i="10"/>
  <c r="FM60" i="10"/>
  <c r="FM45" i="10"/>
  <c r="FM31" i="10"/>
  <c r="FM20" i="10"/>
  <c r="FM61" i="10"/>
  <c r="FM9" i="10"/>
  <c r="FM54" i="10"/>
  <c r="FM64" i="10"/>
  <c r="FM32" i="10"/>
  <c r="FM109" i="10"/>
  <c r="FM90" i="10"/>
  <c r="FM16" i="10"/>
  <c r="FM114" i="10"/>
  <c r="FM107" i="10"/>
  <c r="FM104" i="10"/>
  <c r="FM73" i="10"/>
  <c r="FM29" i="10"/>
  <c r="FM85" i="10"/>
  <c r="FM79" i="10"/>
  <c r="FM91" i="10"/>
  <c r="FM112" i="10"/>
  <c r="FM98" i="10"/>
  <c r="FM93" i="10"/>
  <c r="FM83" i="10"/>
  <c r="FM52" i="10"/>
  <c r="FM17" i="10"/>
  <c r="FM115" i="10"/>
  <c r="FM51" i="10"/>
  <c r="FM100" i="10"/>
  <c r="FM102" i="10"/>
  <c r="FM69" i="10"/>
  <c r="FM44" i="10"/>
  <c r="FM58" i="10"/>
  <c r="FM95" i="10"/>
  <c r="FM12" i="10"/>
  <c r="FM8" i="10"/>
  <c r="FM62" i="10"/>
  <c r="FM38" i="10"/>
  <c r="FM94" i="10"/>
  <c r="FM48" i="10"/>
  <c r="FM27" i="10"/>
  <c r="FM70" i="10"/>
  <c r="FM7" i="10"/>
  <c r="FM101" i="10"/>
  <c r="FM6" i="10"/>
  <c r="FM33" i="10"/>
  <c r="FM103" i="10"/>
  <c r="FM55" i="10"/>
  <c r="FM40" i="10"/>
  <c r="FM78" i="10"/>
  <c r="FM87" i="10"/>
  <c r="FM13" i="10"/>
  <c r="FM68" i="10"/>
  <c r="FM24" i="10"/>
  <c r="FM56" i="10"/>
  <c r="FM10" i="10"/>
  <c r="FM57" i="10"/>
  <c r="FM116" i="10"/>
  <c r="FM72" i="10"/>
  <c r="FM97" i="10"/>
  <c r="FM19" i="10"/>
  <c r="FM96" i="10"/>
  <c r="FM110" i="10"/>
  <c r="FM14" i="10"/>
  <c r="FM77" i="10"/>
  <c r="FM113" i="10"/>
  <c r="FM99" i="10"/>
  <c r="FM21" i="10"/>
  <c r="FM89" i="10"/>
  <c r="FM42" i="10"/>
  <c r="FM92" i="10"/>
  <c r="FM15" i="10"/>
  <c r="FM47" i="10"/>
  <c r="FM41" i="10"/>
  <c r="FM111" i="10"/>
  <c r="FM18" i="10"/>
  <c r="FM71" i="10"/>
  <c r="FX147" i="11"/>
  <c r="FX156" i="11"/>
  <c r="FX142" i="11"/>
  <c r="FX150" i="11"/>
  <c r="FX145" i="11"/>
  <c r="FX148" i="11"/>
  <c r="FX151" i="11"/>
  <c r="FX143" i="11"/>
  <c r="FX157" i="11"/>
  <c r="FX153" i="11"/>
  <c r="FX155" i="11"/>
  <c r="FX154" i="11"/>
  <c r="FX146" i="11"/>
  <c r="FX152" i="11"/>
  <c r="FX144" i="11"/>
  <c r="FX149" i="11"/>
  <c r="FX129" i="11"/>
  <c r="FX132" i="11"/>
  <c r="FX135" i="11"/>
  <c r="FX127" i="11"/>
  <c r="FX141" i="11"/>
  <c r="FX137" i="11"/>
  <c r="FX131" i="11"/>
  <c r="FX134" i="11"/>
  <c r="FX130" i="11"/>
  <c r="FX136" i="11"/>
  <c r="FX139" i="11"/>
  <c r="FX128" i="11"/>
  <c r="FX138" i="11"/>
  <c r="FX133" i="11"/>
  <c r="FX140" i="11"/>
  <c r="FX126" i="11"/>
  <c r="FX118" i="11"/>
  <c r="FX119" i="11"/>
  <c r="FX124" i="11"/>
  <c r="FX125" i="11"/>
  <c r="FX120" i="11"/>
  <c r="FX121" i="11"/>
  <c r="FX123" i="11"/>
  <c r="FX122" i="11"/>
  <c r="FX117" i="11"/>
  <c r="FX114" i="11"/>
  <c r="FX116" i="11"/>
  <c r="FX110" i="11"/>
  <c r="FX115" i="11"/>
  <c r="FX111" i="11"/>
  <c r="FX112" i="11"/>
  <c r="FX113" i="11"/>
  <c r="FX67" i="11"/>
  <c r="FX74" i="11"/>
  <c r="FX55" i="11"/>
  <c r="FX60" i="11"/>
  <c r="FX77" i="11"/>
  <c r="FX109" i="11"/>
  <c r="FX84" i="11"/>
  <c r="FX99" i="11"/>
  <c r="FX97" i="11"/>
  <c r="FX50" i="11"/>
  <c r="FX19" i="11"/>
  <c r="FX107" i="11"/>
  <c r="FX81" i="11"/>
  <c r="FX18" i="11"/>
  <c r="FX89" i="11"/>
  <c r="FX98" i="11"/>
  <c r="FX34" i="11"/>
  <c r="FX37" i="11"/>
  <c r="FX91" i="11"/>
  <c r="FX83" i="11"/>
  <c r="FX101" i="11"/>
  <c r="FX26" i="11"/>
  <c r="FX6" i="11"/>
  <c r="FX92" i="11"/>
  <c r="FX35" i="11"/>
  <c r="FX22" i="11"/>
  <c r="FX10" i="11"/>
  <c r="FX32" i="11"/>
  <c r="FX47" i="11"/>
  <c r="FX85" i="11"/>
  <c r="FX31" i="11"/>
  <c r="FX43" i="11"/>
  <c r="FX76" i="11"/>
  <c r="FX39" i="11"/>
  <c r="FX100" i="11"/>
  <c r="FX63" i="11"/>
  <c r="FX93" i="11"/>
  <c r="FX41" i="11"/>
  <c r="FX96" i="11"/>
  <c r="FX48" i="11"/>
  <c r="FX72" i="11"/>
  <c r="FX25" i="11"/>
  <c r="FX9" i="11"/>
  <c r="FX104" i="11"/>
  <c r="FX59" i="11"/>
  <c r="FX14" i="11"/>
  <c r="FX29" i="11"/>
  <c r="FX13" i="11"/>
  <c r="FX17" i="11"/>
  <c r="FX90" i="11"/>
  <c r="FX80" i="11"/>
  <c r="FX28" i="11"/>
  <c r="FX46" i="11"/>
  <c r="FX71" i="11"/>
  <c r="FX102" i="11"/>
  <c r="FX36" i="11"/>
  <c r="FX95" i="11"/>
  <c r="FX20" i="11"/>
  <c r="FX38" i="11"/>
  <c r="FX12" i="11"/>
  <c r="FX33" i="11"/>
  <c r="FX78" i="11"/>
  <c r="FX62" i="11"/>
  <c r="FX53" i="11"/>
  <c r="FX106" i="11"/>
  <c r="FX45" i="11"/>
  <c r="FX42" i="11"/>
  <c r="FX69" i="11"/>
  <c r="FX64" i="11"/>
  <c r="FX15" i="11"/>
  <c r="FX52" i="11"/>
  <c r="FX11" i="11"/>
  <c r="FX79" i="11"/>
  <c r="FX66" i="11"/>
  <c r="FX61" i="11"/>
  <c r="FX49" i="11"/>
  <c r="FX27" i="11"/>
  <c r="FX16" i="11"/>
  <c r="FX44" i="11"/>
  <c r="FX21" i="11"/>
  <c r="FX108" i="11"/>
  <c r="FX56" i="11"/>
  <c r="FX73" i="11"/>
  <c r="FX82" i="11"/>
  <c r="FX58" i="11"/>
  <c r="FX105" i="11"/>
  <c r="FX70" i="11"/>
  <c r="FX23" i="11"/>
  <c r="FX54" i="11"/>
  <c r="FX7" i="11"/>
  <c r="FX75" i="11"/>
  <c r="FX40" i="11"/>
  <c r="FX51" i="11"/>
  <c r="FX103" i="11"/>
  <c r="FX88" i="11"/>
  <c r="FX8" i="11"/>
  <c r="FX68" i="11"/>
  <c r="FX94" i="11"/>
  <c r="FX65" i="11"/>
  <c r="FX24" i="11"/>
  <c r="FX57" i="11"/>
  <c r="FX86" i="11"/>
  <c r="FX87" i="11"/>
  <c r="FX30" i="11"/>
  <c r="FM149" i="11" l="1"/>
  <c r="FM144" i="11"/>
  <c r="FM152" i="11"/>
  <c r="FM146" i="11"/>
  <c r="FM154" i="11"/>
  <c r="FM155" i="11"/>
  <c r="FM153" i="11"/>
  <c r="FM157" i="11"/>
  <c r="FM143" i="11"/>
  <c r="FM151" i="11"/>
  <c r="FM148" i="11"/>
  <c r="FM145" i="11"/>
  <c r="FM150" i="11"/>
  <c r="FM142" i="11"/>
  <c r="FM156" i="11"/>
  <c r="FM147" i="11"/>
  <c r="FM126" i="11"/>
  <c r="FM140" i="11"/>
  <c r="FM133" i="11"/>
  <c r="FM138" i="11"/>
  <c r="FM128" i="11"/>
  <c r="FM139" i="11"/>
  <c r="FM136" i="11"/>
  <c r="FM130" i="11"/>
  <c r="FM134" i="11"/>
  <c r="FM131" i="11"/>
  <c r="FM137" i="11"/>
  <c r="FM141" i="11"/>
  <c r="FM127" i="11"/>
  <c r="FM135" i="11"/>
  <c r="FM132" i="11"/>
  <c r="FM129" i="11"/>
  <c r="FM122" i="11"/>
  <c r="FM123" i="11"/>
  <c r="FM121" i="11"/>
  <c r="FM120" i="11"/>
  <c r="FM125" i="11"/>
  <c r="FM124" i="11"/>
  <c r="FM119" i="11"/>
  <c r="FM118" i="11"/>
  <c r="FM113" i="11"/>
  <c r="FM112" i="11"/>
  <c r="FM111" i="11"/>
  <c r="FM115" i="11"/>
  <c r="FM110" i="11"/>
  <c r="FM116" i="11"/>
  <c r="FM114" i="11"/>
  <c r="FM117" i="11"/>
  <c r="FM92" i="11"/>
  <c r="FM103" i="11"/>
  <c r="FM93" i="11"/>
  <c r="FM54" i="11"/>
  <c r="FM37" i="11"/>
  <c r="FM36" i="11"/>
  <c r="FM39" i="11"/>
  <c r="FM81" i="11"/>
  <c r="FM42" i="11"/>
  <c r="FM96" i="11"/>
  <c r="FM24" i="11"/>
  <c r="FM33" i="11"/>
  <c r="FM38" i="11"/>
  <c r="FM102" i="11"/>
  <c r="FM98" i="11"/>
  <c r="FM107" i="11"/>
  <c r="FM9" i="11"/>
  <c r="FM106" i="11"/>
  <c r="FM75" i="11"/>
  <c r="FM49" i="11"/>
  <c r="FM34" i="11"/>
  <c r="FM71" i="11"/>
  <c r="FM89" i="11"/>
  <c r="FM19" i="11"/>
  <c r="FM68" i="11"/>
  <c r="FM6" i="11"/>
  <c r="FM62" i="11"/>
  <c r="FM100" i="11"/>
  <c r="FM61" i="11"/>
  <c r="FM46" i="11"/>
  <c r="FM76" i="11"/>
  <c r="FM50" i="11"/>
  <c r="FM25" i="11"/>
  <c r="FM21" i="11"/>
  <c r="FM101" i="11"/>
  <c r="FM91" i="11"/>
  <c r="FM20" i="11"/>
  <c r="FM28" i="11"/>
  <c r="FM18" i="11"/>
  <c r="FM97" i="11"/>
  <c r="FM8" i="11"/>
  <c r="FM51" i="11"/>
  <c r="FM16" i="11"/>
  <c r="FM23" i="11"/>
  <c r="FM66" i="11"/>
  <c r="FM80" i="11"/>
  <c r="FM43" i="11"/>
  <c r="FM99" i="11"/>
  <c r="FM72" i="11"/>
  <c r="FM87" i="11"/>
  <c r="FM7" i="11"/>
  <c r="FM12" i="11"/>
  <c r="FM79" i="11"/>
  <c r="FM90" i="11"/>
  <c r="FM31" i="11"/>
  <c r="FM84" i="11"/>
  <c r="FM108" i="11"/>
  <c r="FM41" i="11"/>
  <c r="FM78" i="11"/>
  <c r="FM70" i="11"/>
  <c r="FM95" i="11"/>
  <c r="FM17" i="11"/>
  <c r="FM85" i="11"/>
  <c r="FM109" i="11"/>
  <c r="FM45" i="11"/>
  <c r="FM53" i="11"/>
  <c r="FM63" i="11"/>
  <c r="FM105" i="11"/>
  <c r="FM11" i="11"/>
  <c r="FM13" i="11"/>
  <c r="FM47" i="11"/>
  <c r="FM77" i="11"/>
  <c r="FM57" i="11"/>
  <c r="FM40" i="11"/>
  <c r="FM27" i="11"/>
  <c r="FM58" i="11"/>
  <c r="FM52" i="11"/>
  <c r="FM29" i="11"/>
  <c r="FM32" i="11"/>
  <c r="FM60" i="11"/>
  <c r="FM88" i="11"/>
  <c r="FM26" i="11"/>
  <c r="FM65" i="11"/>
  <c r="FM82" i="11"/>
  <c r="FM15" i="11"/>
  <c r="FM14" i="11"/>
  <c r="FM10" i="11"/>
  <c r="FM55" i="11"/>
  <c r="FM48" i="11"/>
  <c r="FM44" i="11"/>
  <c r="FM83" i="11"/>
  <c r="FM73" i="11"/>
  <c r="FM64" i="11"/>
  <c r="FM59" i="11"/>
  <c r="FM22" i="11"/>
  <c r="FM74" i="11"/>
  <c r="FM30" i="11"/>
  <c r="FM86" i="11"/>
  <c r="FM94" i="11"/>
  <c r="FM56" i="11"/>
  <c r="FM69" i="11"/>
  <c r="FM104" i="11"/>
  <c r="FM35" i="11"/>
  <c r="FM67" i="11"/>
  <c r="FX149" i="12"/>
  <c r="FX143" i="12"/>
  <c r="FX144" i="12"/>
  <c r="FX151" i="12"/>
  <c r="FX152" i="12"/>
  <c r="FX148" i="12"/>
  <c r="FX146" i="12"/>
  <c r="FX145" i="12"/>
  <c r="FX154" i="12"/>
  <c r="FX150" i="12"/>
  <c r="FX153" i="12"/>
  <c r="FX155" i="12"/>
  <c r="FX142" i="12"/>
  <c r="FX156" i="12"/>
  <c r="FX157" i="12"/>
  <c r="FX147" i="12"/>
  <c r="FX136" i="12"/>
  <c r="FX132" i="12"/>
  <c r="FX130" i="12"/>
  <c r="FX129" i="12"/>
  <c r="FX138" i="12"/>
  <c r="FX134" i="12"/>
  <c r="FX139" i="12"/>
  <c r="FX126" i="12"/>
  <c r="FX137" i="12"/>
  <c r="FX140" i="12"/>
  <c r="FX133" i="12"/>
  <c r="FX128" i="12"/>
  <c r="FX141" i="12"/>
  <c r="FX131" i="12"/>
  <c r="FX127" i="12"/>
  <c r="FX135" i="12"/>
  <c r="FX123" i="12"/>
  <c r="FX119" i="12"/>
  <c r="FX120" i="12"/>
  <c r="FX125" i="12"/>
  <c r="FX118" i="12"/>
  <c r="FX124" i="12"/>
  <c r="FX121" i="12"/>
  <c r="FX122" i="12"/>
  <c r="FX113" i="12"/>
  <c r="FX112" i="12"/>
  <c r="FX117" i="12"/>
  <c r="FX116" i="12"/>
  <c r="FX111" i="12"/>
  <c r="FX110" i="12"/>
  <c r="FX114" i="12"/>
  <c r="FX115" i="12"/>
  <c r="FX92" i="12"/>
  <c r="FX21" i="12"/>
  <c r="FX7" i="12"/>
  <c r="FX33" i="12"/>
  <c r="FX82" i="12"/>
  <c r="FX40" i="12"/>
  <c r="FX34" i="12"/>
  <c r="FX102" i="12"/>
  <c r="FX29" i="12"/>
  <c r="FX76" i="12"/>
  <c r="FX22" i="12"/>
  <c r="FX84" i="12"/>
  <c r="FX45" i="12"/>
  <c r="FX14" i="12"/>
  <c r="FX35" i="12"/>
  <c r="FX109" i="12"/>
  <c r="FX88" i="12"/>
  <c r="FX66" i="12"/>
  <c r="FX43" i="12"/>
  <c r="FX77" i="12"/>
  <c r="FX62" i="12"/>
  <c r="FX41" i="12"/>
  <c r="FX39" i="12"/>
  <c r="FX101" i="12"/>
  <c r="FX37" i="12"/>
  <c r="FX32" i="12"/>
  <c r="FX106" i="12"/>
  <c r="FX58" i="12"/>
  <c r="FX42" i="12"/>
  <c r="FX44" i="12"/>
  <c r="FX78" i="12"/>
  <c r="FX100" i="12"/>
  <c r="FX73" i="12"/>
  <c r="FX49" i="12"/>
  <c r="FX61" i="12"/>
  <c r="FX71" i="12"/>
  <c r="FX18" i="12"/>
  <c r="FX46" i="12"/>
  <c r="FX81" i="12"/>
  <c r="FX83" i="12"/>
  <c r="FX50" i="12"/>
  <c r="FX64" i="12"/>
  <c r="FX97" i="12"/>
  <c r="FX30" i="12"/>
  <c r="FX10" i="12"/>
  <c r="FX9" i="12"/>
  <c r="FX93" i="12"/>
  <c r="FX63" i="12"/>
  <c r="FX91" i="12"/>
  <c r="FX56" i="12"/>
  <c r="FX79" i="12"/>
  <c r="FX59" i="12"/>
  <c r="FX48" i="12"/>
  <c r="FX52" i="12"/>
  <c r="FX87" i="12"/>
  <c r="FX67" i="12"/>
  <c r="FX105" i="12"/>
  <c r="FX98" i="12"/>
  <c r="FX54" i="12"/>
  <c r="FX26" i="12"/>
  <c r="FX68" i="12"/>
  <c r="FX24" i="12"/>
  <c r="FX27" i="12"/>
  <c r="FX23" i="12"/>
  <c r="FX20" i="12"/>
  <c r="FX15" i="12"/>
  <c r="FX11" i="12"/>
  <c r="FX28" i="12"/>
  <c r="FX104" i="12"/>
  <c r="FX31" i="12"/>
  <c r="FX107" i="12"/>
  <c r="FX55" i="12"/>
  <c r="FX6" i="12"/>
  <c r="FX65" i="12"/>
  <c r="FX95" i="12"/>
  <c r="FX69" i="12"/>
  <c r="FX51" i="12"/>
  <c r="FX85" i="12"/>
  <c r="FX74" i="12"/>
  <c r="FX47" i="12"/>
  <c r="FX86" i="12"/>
  <c r="FX25" i="12"/>
  <c r="FX16" i="12"/>
  <c r="FX36" i="12"/>
  <c r="FX13" i="12"/>
  <c r="FX89" i="12"/>
  <c r="FX99" i="12"/>
  <c r="FX8" i="12"/>
  <c r="FX75" i="12"/>
  <c r="FX12" i="12"/>
  <c r="FX96" i="12"/>
  <c r="FX80" i="12"/>
  <c r="FX19" i="12"/>
  <c r="FX53" i="12"/>
  <c r="FX70" i="12"/>
  <c r="FX90" i="12"/>
  <c r="FX60" i="12"/>
  <c r="FX94" i="12"/>
  <c r="FX17" i="12"/>
  <c r="FX38" i="12"/>
  <c r="FX72" i="12"/>
  <c r="FX108" i="12"/>
  <c r="FX57" i="12"/>
  <c r="FX103" i="12"/>
  <c r="FM147" i="12" l="1"/>
  <c r="FM157" i="12"/>
  <c r="FM156" i="12"/>
  <c r="FM142" i="12"/>
  <c r="FM155" i="12"/>
  <c r="FM153" i="12"/>
  <c r="FM150" i="12"/>
  <c r="FM154" i="12"/>
  <c r="FM145" i="12"/>
  <c r="FM146" i="12"/>
  <c r="FM148" i="12"/>
  <c r="FM152" i="12"/>
  <c r="FM151" i="12"/>
  <c r="FM144" i="12"/>
  <c r="FM143" i="12"/>
  <c r="FM149" i="12"/>
  <c r="FM135" i="12"/>
  <c r="FM127" i="12"/>
  <c r="FM131" i="12"/>
  <c r="FM141" i="12"/>
  <c r="FM128" i="12"/>
  <c r="FM133" i="12"/>
  <c r="FM140" i="12"/>
  <c r="FM137" i="12"/>
  <c r="FM126" i="12"/>
  <c r="FM139" i="12"/>
  <c r="FM134" i="12"/>
  <c r="FM138" i="12"/>
  <c r="FM129" i="12"/>
  <c r="FM130" i="12"/>
  <c r="FM132" i="12"/>
  <c r="FM136" i="12"/>
  <c r="FM122" i="12"/>
  <c r="FM121" i="12"/>
  <c r="FM124" i="12"/>
  <c r="FM118" i="12"/>
  <c r="FM125" i="12"/>
  <c r="FM120" i="12"/>
  <c r="FM119" i="12"/>
  <c r="FM123" i="12"/>
  <c r="FM115" i="12"/>
  <c r="FM114" i="12"/>
  <c r="FM110" i="12"/>
  <c r="FM111" i="12"/>
  <c r="FM116" i="12"/>
  <c r="FM117" i="12"/>
  <c r="FM112" i="12"/>
  <c r="FM113" i="12"/>
  <c r="FM26" i="12"/>
  <c r="FM106" i="12"/>
  <c r="FM60" i="12"/>
  <c r="FM53" i="12"/>
  <c r="FM6" i="12"/>
  <c r="FM48" i="12"/>
  <c r="FM88" i="12"/>
  <c r="FM45" i="12"/>
  <c r="FM72" i="12"/>
  <c r="FM25" i="12"/>
  <c r="FM67" i="12"/>
  <c r="FM74" i="12"/>
  <c r="FM55" i="12"/>
  <c r="FM77" i="12"/>
  <c r="FM109" i="12"/>
  <c r="FM84" i="12"/>
  <c r="FM99" i="12"/>
  <c r="FM97" i="12"/>
  <c r="FM50" i="12"/>
  <c r="FM19" i="12"/>
  <c r="FM107" i="12"/>
  <c r="FM81" i="12"/>
  <c r="FM35" i="12"/>
  <c r="FM22" i="12"/>
  <c r="FM10" i="12"/>
  <c r="FM32" i="12"/>
  <c r="FM47" i="12"/>
  <c r="FM85" i="12"/>
  <c r="FM31" i="12"/>
  <c r="FM43" i="12"/>
  <c r="FM18" i="12"/>
  <c r="FM76" i="12"/>
  <c r="FM89" i="12"/>
  <c r="FM98" i="12"/>
  <c r="FM39" i="12"/>
  <c r="FM51" i="12"/>
  <c r="FM104" i="12"/>
  <c r="FM59" i="12"/>
  <c r="FM14" i="12"/>
  <c r="FM29" i="12"/>
  <c r="FM13" i="12"/>
  <c r="FM17" i="12"/>
  <c r="FM90" i="12"/>
  <c r="FM80" i="12"/>
  <c r="FM28" i="12"/>
  <c r="FM46" i="12"/>
  <c r="FM71" i="12"/>
  <c r="FM102" i="12"/>
  <c r="FM36" i="12"/>
  <c r="FM86" i="12"/>
  <c r="FM87" i="12"/>
  <c r="FM69" i="12"/>
  <c r="FM11" i="12"/>
  <c r="FM66" i="12"/>
  <c r="FM61" i="12"/>
  <c r="FM34" i="12"/>
  <c r="FM38" i="12"/>
  <c r="FM37" i="12"/>
  <c r="FM41" i="12"/>
  <c r="FM96" i="12"/>
  <c r="FM15" i="12"/>
  <c r="FM79" i="12"/>
  <c r="FM49" i="12"/>
  <c r="FM40" i="12"/>
  <c r="FM103" i="12"/>
  <c r="FM64" i="12"/>
  <c r="FM52" i="12"/>
  <c r="FM95" i="12"/>
  <c r="FM20" i="12"/>
  <c r="FM56" i="12"/>
  <c r="FM73" i="12"/>
  <c r="FM82" i="12"/>
  <c r="FM58" i="12"/>
  <c r="FM105" i="12"/>
  <c r="FM70" i="12"/>
  <c r="FM12" i="12"/>
  <c r="FM23" i="12"/>
  <c r="FM91" i="12"/>
  <c r="FM100" i="12"/>
  <c r="FM33" i="12"/>
  <c r="FM54" i="12"/>
  <c r="FM94" i="12"/>
  <c r="FM83" i="12"/>
  <c r="FM65" i="12"/>
  <c r="FM27" i="12"/>
  <c r="FM63" i="12"/>
  <c r="FM78" i="12"/>
  <c r="FM7" i="12"/>
  <c r="FM16" i="12"/>
  <c r="FM101" i="12"/>
  <c r="FM62" i="12"/>
  <c r="FM75" i="12"/>
  <c r="FM24" i="12"/>
  <c r="FM93" i="12"/>
  <c r="FM44" i="12"/>
  <c r="FM21" i="12"/>
  <c r="FM30" i="12"/>
  <c r="FM57" i="12"/>
  <c r="FM108" i="12"/>
  <c r="FM8" i="12"/>
  <c r="FM68" i="12"/>
  <c r="FM9" i="12"/>
  <c r="FM42" i="12"/>
  <c r="FM92" i="12"/>
</calcChain>
</file>

<file path=xl/sharedStrings.xml><?xml version="1.0" encoding="utf-8"?>
<sst xmlns="http://schemas.openxmlformats.org/spreadsheetml/2006/main" count="12720" uniqueCount="4358">
  <si>
    <t>教科名</t>
  </si>
  <si>
    <t>内数名</t>
  </si>
  <si>
    <t>めざまし</t>
  </si>
  <si>
    <t>国語</t>
  </si>
  <si>
    <t>毛筆</t>
  </si>
  <si>
    <t>英語st</t>
  </si>
  <si>
    <t>書写</t>
  </si>
  <si>
    <t>保健</t>
  </si>
  <si>
    <t>読書</t>
  </si>
  <si>
    <t>社会</t>
  </si>
  <si>
    <t>金沢ふるさと学習</t>
  </si>
  <si>
    <t>数学</t>
  </si>
  <si>
    <t>毛筆1/2</t>
  </si>
  <si>
    <t>自立</t>
  </si>
  <si>
    <t>保健1/2</t>
  </si>
  <si>
    <t>理科</t>
  </si>
  <si>
    <t>金沢ふるさと学習1/2</t>
  </si>
  <si>
    <t>音楽</t>
  </si>
  <si>
    <t>美術</t>
  </si>
  <si>
    <t>技家</t>
  </si>
  <si>
    <t>体育</t>
  </si>
  <si>
    <t>英語</t>
  </si>
  <si>
    <t>生活</t>
  </si>
  <si>
    <t>総合</t>
  </si>
  <si>
    <t>道徳</t>
  </si>
  <si>
    <t>学活</t>
  </si>
  <si>
    <t>児活</t>
  </si>
  <si>
    <t>クラブ</t>
  </si>
  <si>
    <t>児童会活動</t>
  </si>
  <si>
    <t>行事</t>
  </si>
  <si>
    <t>国語1/2</t>
  </si>
  <si>
    <t>書写1/2</t>
  </si>
  <si>
    <t>社会1/2</t>
  </si>
  <si>
    <t>数学1/2</t>
  </si>
  <si>
    <t>自立1/2</t>
  </si>
  <si>
    <t>理科1/2</t>
  </si>
  <si>
    <t>音楽1/2</t>
  </si>
  <si>
    <t>美術1/2</t>
  </si>
  <si>
    <t>技家1/2</t>
  </si>
  <si>
    <t>体育1/2</t>
  </si>
  <si>
    <t>英語1/2</t>
  </si>
  <si>
    <t>生活1/2</t>
  </si>
  <si>
    <t>総合1/2</t>
  </si>
  <si>
    <t>道徳1/2</t>
  </si>
  <si>
    <t>学活1/2</t>
  </si>
  <si>
    <t>児活1/2</t>
  </si>
  <si>
    <t>クラブ1/2</t>
  </si>
  <si>
    <t>行事1/2</t>
  </si>
  <si>
    <t>サイクルの</t>
  </si>
  <si>
    <t>検印</t>
  </si>
  <si>
    <t>年</t>
  </si>
  <si>
    <t>月</t>
  </si>
  <si>
    <t>日</t>
  </si>
  <si>
    <t>授業時数</t>
  </si>
  <si>
    <t>A</t>
  </si>
  <si>
    <t>B</t>
  </si>
  <si>
    <t>C</t>
  </si>
  <si>
    <t>D</t>
  </si>
  <si>
    <t>E</t>
  </si>
  <si>
    <t>F</t>
  </si>
  <si>
    <t>G</t>
  </si>
  <si>
    <t>H</t>
  </si>
  <si>
    <t>週計</t>
  </si>
  <si>
    <t>累計</t>
  </si>
  <si>
    <t>欠課</t>
  </si>
  <si>
    <t>実施時数</t>
  </si>
  <si>
    <t>ファイル名</t>
  </si>
  <si>
    <t>教科</t>
  </si>
  <si>
    <t>ファイル名文字数</t>
  </si>
  <si>
    <t>"]"位置</t>
  </si>
  <si>
    <t>１限</t>
  </si>
  <si>
    <t>"("位置</t>
  </si>
  <si>
    <t>")"位置</t>
  </si>
  <si>
    <t>シート名文字数</t>
  </si>
  <si>
    <t>内数</t>
  </si>
  <si>
    <t>シート名</t>
  </si>
  <si>
    <t>先週シート名</t>
  </si>
  <si>
    <t>２限</t>
  </si>
  <si>
    <t>３限</t>
  </si>
  <si>
    <t>４限</t>
  </si>
  <si>
    <t>５限</t>
  </si>
  <si>
    <t>６限</t>
  </si>
  <si>
    <t>７限・連絡事項等</t>
  </si>
  <si>
    <t>&lt;ふりかえり&gt;</t>
  </si>
  <si>
    <t>特活Ⅰ</t>
  </si>
  <si>
    <t>合計①</t>
  </si>
  <si>
    <t>朝自習</t>
    <rPh sb="0" eb="1">
      <t>アサ</t>
    </rPh>
    <rPh sb="1" eb="3">
      <t>ジシュウ</t>
    </rPh>
    <phoneticPr fontId="2"/>
  </si>
  <si>
    <t>合計①＋行事</t>
    <rPh sb="4" eb="6">
      <t>ギョウジ</t>
    </rPh>
    <phoneticPr fontId="2"/>
  </si>
  <si>
    <t>3-1袴田</t>
    <rPh sb="3" eb="5">
      <t>ハカマダ</t>
    </rPh>
    <phoneticPr fontId="2"/>
  </si>
  <si>
    <t>2-3瀨田</t>
    <rPh sb="3" eb="5">
      <t>セタ</t>
    </rPh>
    <phoneticPr fontId="2"/>
  </si>
  <si>
    <t>2-3山口</t>
    <rPh sb="3" eb="5">
      <t>ヤマグチ</t>
    </rPh>
    <phoneticPr fontId="2"/>
  </si>
  <si>
    <t>2-4藪内</t>
    <rPh sb="3" eb="5">
      <t>ヤブウチ</t>
    </rPh>
    <phoneticPr fontId="2"/>
  </si>
  <si>
    <t>2-4若山</t>
    <rPh sb="3" eb="5">
      <t>ワカヤマ</t>
    </rPh>
    <phoneticPr fontId="2"/>
  </si>
  <si>
    <t>1-3中村</t>
    <rPh sb="3" eb="5">
      <t>ナカムラ</t>
    </rPh>
    <phoneticPr fontId="2"/>
  </si>
  <si>
    <t>1-8太田</t>
    <rPh sb="3" eb="5">
      <t>オオタ</t>
    </rPh>
    <phoneticPr fontId="2"/>
  </si>
  <si>
    <t>1-8宮本</t>
    <rPh sb="3" eb="5">
      <t>ミヤモト</t>
    </rPh>
    <phoneticPr fontId="2"/>
  </si>
  <si>
    <t>3-1袴田</t>
    <phoneticPr fontId="2"/>
  </si>
  <si>
    <t>2-3瀨田</t>
    <phoneticPr fontId="2"/>
  </si>
  <si>
    <t>2-3山口</t>
    <phoneticPr fontId="2"/>
  </si>
  <si>
    <t>2-4藪内</t>
    <phoneticPr fontId="2"/>
  </si>
  <si>
    <t>2-4若山</t>
    <phoneticPr fontId="2"/>
  </si>
  <si>
    <t>1-3中村</t>
    <phoneticPr fontId="2"/>
  </si>
  <si>
    <t>1-8太田</t>
    <phoneticPr fontId="2"/>
  </si>
  <si>
    <t>1-8宮本</t>
    <phoneticPr fontId="2"/>
  </si>
  <si>
    <t>身体計測</t>
  </si>
  <si>
    <t>修学旅行の話</t>
  </si>
  <si>
    <t>総合オリエンテーション</t>
  </si>
  <si>
    <t>自主プラン班決め</t>
  </si>
  <si>
    <t>集会</t>
  </si>
  <si>
    <t>清掃オリエンテーション</t>
  </si>
  <si>
    <t>写真</t>
  </si>
  <si>
    <t>（総合）</t>
  </si>
  <si>
    <t>校舎見学</t>
  </si>
  <si>
    <t>旅行</t>
  </si>
  <si>
    <t>（技家）</t>
  </si>
  <si>
    <t>（音楽）</t>
  </si>
  <si>
    <t>（理科）</t>
  </si>
  <si>
    <t>（体育）</t>
  </si>
  <si>
    <t>（美術）</t>
  </si>
  <si>
    <t>（数学）</t>
  </si>
  <si>
    <t>自習</t>
  </si>
  <si>
    <t>デジタル</t>
  </si>
  <si>
    <t>全校集会</t>
  </si>
  <si>
    <t>理科</t>
    <phoneticPr fontId="2"/>
  </si>
  <si>
    <t>数学</t>
    <phoneticPr fontId="2"/>
  </si>
  <si>
    <t>社会</t>
    <phoneticPr fontId="2"/>
  </si>
  <si>
    <t>自立</t>
    <phoneticPr fontId="2"/>
  </si>
  <si>
    <t>体育</t>
    <phoneticPr fontId="2"/>
  </si>
  <si>
    <t>国語</t>
    <phoneticPr fontId="2"/>
  </si>
  <si>
    <t>英語</t>
    <phoneticPr fontId="2"/>
  </si>
  <si>
    <t>道徳</t>
    <phoneticPr fontId="2"/>
  </si>
  <si>
    <t>旅行</t>
    <phoneticPr fontId="2"/>
  </si>
  <si>
    <t>自習</t>
    <phoneticPr fontId="2"/>
  </si>
  <si>
    <t>デジタル</t>
    <phoneticPr fontId="2"/>
  </si>
  <si>
    <t>学活</t>
    <phoneticPr fontId="2"/>
  </si>
  <si>
    <t>総合</t>
    <phoneticPr fontId="2"/>
  </si>
  <si>
    <t>交流</t>
  </si>
  <si>
    <t>音楽</t>
    <phoneticPr fontId="2"/>
  </si>
  <si>
    <t>美術</t>
    <phoneticPr fontId="2"/>
  </si>
  <si>
    <t>技家</t>
    <phoneticPr fontId="2"/>
  </si>
  <si>
    <t>写真</t>
    <phoneticPr fontId="2"/>
  </si>
  <si>
    <t>校舎見学</t>
    <phoneticPr fontId="2"/>
  </si>
  <si>
    <t>C</t>
    <phoneticPr fontId="2"/>
  </si>
  <si>
    <t>交流</t>
    <phoneticPr fontId="2"/>
  </si>
  <si>
    <t>総合</t>
    <rPh sb="0" eb="2">
      <t>ソウゴウ</t>
    </rPh>
    <phoneticPr fontId="2"/>
  </si>
  <si>
    <t>*</t>
    <phoneticPr fontId="2"/>
  </si>
  <si>
    <t>清掃</t>
    <phoneticPr fontId="2"/>
  </si>
  <si>
    <t>詩の情景を思い浮かべながら読むことで、言葉の響きと場面の広がりを捉えた。</t>
  </si>
  <si>
    <t>言葉の選び方や読み方の工夫によって、詩のよさはより伝わると分かった。</t>
  </si>
  <si>
    <t>国語は言葉の価値に気づき、自分の考えを広げ深める学びであると捉えた。</t>
  </si>
  <si>
    <t>声の強弱や間、調子を工夫すると、詩から受ける印象が変わると理解した。</t>
  </si>
  <si>
    <t>言葉を調べて書き留めることで、語彙や考えを自分で育てられると分かった。</t>
  </si>
  <si>
    <t>物語は場面ごとの描写に着目すると、登場人物の心情の動きが見えやすくなる。</t>
  </si>
  <si>
    <t>心情の変化は出来事だけでなく、言葉や描写の積み重ねから読み取れると分かった。</t>
  </si>
  <si>
    <t>他者の読みを聞くことで、自分では気づかなかった表現の意味に気づけた。</t>
  </si>
  <si>
    <t>心情理解には、場面の展開と表現の両方を結び付けて読むことが重要だと整理できた。</t>
  </si>
  <si>
    <t>春を表す語句には、季節の空気や気分を豊かに伝える力があると感じた。</t>
  </si>
  <si>
    <t>情報は5W1Hや要点を押さえて整理すると、相手に正確に伝えやすいと分かった。</t>
  </si>
  <si>
    <t>音声の仕組みを意識すると、伝えたい内容をより正確に届けられると理解した。</t>
  </si>
  <si>
    <t>伝えたい内容を決めるには、題材を具体化して材料を集めることが必要だと分かった。</t>
  </si>
  <si>
    <t>構成を整えることで、話の中心が明確になり、内容が分かりやすくなると理解した。</t>
  </si>
  <si>
    <t>聞き手の反応を見ながら話し方を調整することが、伝わるスピーチにつながると分かった。</t>
  </si>
  <si>
    <t>よい発表を分析することで、次に生かすべき話し方や構成の工夫が明確になった。</t>
  </si>
  <si>
    <t>漢字は部分の組み合わせや部首に着目すると、意味や調べ方が分かりやすくなる。</t>
  </si>
  <si>
    <t>説明文は問いと答えの対応に注目すると、筆者の主張を捉えやすいと分かった。</t>
  </si>
  <si>
    <t>比較や図、段落構成などの工夫が説明文の理解を助けていると理解した。</t>
  </si>
  <si>
    <t>説明文はまず全体を読み、問いを持つことで考えながら読めると分かった。</t>
  </si>
  <si>
    <t>要旨は文章構成を押さえることで、中心的な考えを簡潔に捉えられる。</t>
  </si>
  <si>
    <t>事例や図は主張を支える役割をもち、結論を納得しやすくしていると分かった。</t>
  </si>
  <si>
    <t>情報は目的に応じて整理の方法を選ぶと、内容が見えやすくなると理解した。</t>
  </si>
  <si>
    <t>分かりやすく説明するには、集めた情報を取捨選択することが欠かせないと分かった。</t>
  </si>
  <si>
    <t>文章の構成は、読み手に伝える順序を意識して組み立てることが重要だと理解した。</t>
  </si>
  <si>
    <t>推敲によって、内容の中心が明確で分かりやすい文章に近づけられると分かった。</t>
  </si>
  <si>
    <t>他者の文章を読むことで、分かりやすい説明の工夫を具体的に学べた。</t>
  </si>
  <si>
    <t>指示語と接続語は、文や段落の関係を読み解く大切な手がかりになると分かった。</t>
  </si>
  <si>
    <t>詩は言葉の選び方や響きに着目すると、多様な感じ方が生まれると分かった。</t>
  </si>
  <si>
    <t>詩の表現技法は、情景や気持ちを強く印象づける働きをもつと理解した。</t>
  </si>
  <si>
    <t>表現技法を使うことで、自分の思いやイメージをより豊かに伝えられると分かった。</t>
  </si>
  <si>
    <t>表現技法は文の印象やリズムを変え、伝えたいことを強く印象づけると分かった。</t>
  </si>
  <si>
    <t>比喩は物事を分かりやすくし、想像を広げる働きをもつと理解した。</t>
  </si>
  <si>
    <t>比喩は日常の言葉の中にも多くあり、伝え方を豊かにする工夫として使えると分かった。</t>
  </si>
  <si>
    <t>言葉の単位を区別すると、文章の構造や内容を整理して捉えやすくなる。</t>
  </si>
  <si>
    <t>心情を表す語彙を増やすと、自分の気持ちをより的確に表現できると分かった。</t>
  </si>
  <si>
    <t>情報収集は、最初に問いを立てて目的を明確にすることから始まると分かった。</t>
  </si>
  <si>
    <t>情報は出典を意識しながら整理すると、後で活用しやすく信頼性も保てると理解した。</t>
  </si>
  <si>
    <t>情報を使うときは引用のルールと著作権を守ることが不可欠だと理解した。</t>
  </si>
  <si>
    <t>読書は記録や紹介、交流を通して、知識だけでなく考え方も広げる学びになる。</t>
  </si>
  <si>
    <t>読書は自分に近い人物やテーマを手がかりに広がり、考えを深めるきっかけになる。</t>
  </si>
  <si>
    <t>夏を表す言葉には、季節の気配や情景を豊かに伝える力があると感じた。</t>
  </si>
  <si>
    <t>戦時中の物語であることを踏まえて読むことで、登場人物の置かれた状況が見えてきた。</t>
  </si>
  <si>
    <t>行動の背景には、戦時下の苦しさと深い思いがあることを描写から読み取れた。</t>
  </si>
  <si>
    <t>題名には、戦争が奪ったものの重さと作者の祈りが込められていると考えた。</t>
  </si>
  <si>
    <t>片仮名表記や朗読の工夫によって、作品の痛みや願いがより強く伝わると分かった。</t>
  </si>
  <si>
    <t>まず場面の流れを押さえることで、物語全体の見通しが立った。</t>
  </si>
  <si>
    <t>場面を分けて読むと、「私」の気持ちの変化が筋道立って見えてきた。</t>
  </si>
  <si>
    <t>場面や描写を結び付けることで、表面には出ない思いや関係の変化が読み取れた。</t>
  </si>
  <si>
    <t>比喩は場面の雰囲気だけでなく、登場人物の気持ちを深く伝えていると分かった。</t>
  </si>
  <si>
    <t>他者の解釈を聞くことで、同じ作品でも多様な読みが成り立つと分かった。</t>
  </si>
  <si>
    <t>案内文は、相手に必要な情報を漏れなく整理することが土台になると分かった。</t>
  </si>
  <si>
    <t>情報の順序や項目立てを工夫すると、案内内容が分かりやすく伝わると理解した。</t>
  </si>
  <si>
    <t>読み手の視点で見直すことで、伝わりやすい案内文に近づけられると分かった。</t>
  </si>
  <si>
    <t>推敲では、誤りを直すだけでなく、相手にとって分かりやすい形に整えることが大切だと分かった。</t>
  </si>
  <si>
    <t>地域の言葉には固有の価値があり、共通語と方言はそれぞれ異なる役割をもつと理解した。</t>
  </si>
  <si>
    <t>質問には話を広げたり深めたりする働きがあり、聞き方の工夫が対話を支えると分かった。</t>
  </si>
  <si>
    <t>相づちや言い換え、広げる質問を使うと、一問一答で終わらない対話になると実感した。</t>
  </si>
  <si>
    <t>漢字の音訓を知ると、熟語の読み方や意味の広がりが理解しやすくなる。</t>
  </si>
  <si>
    <t>研究の出発点となる事実や疑問に注目すると、文章の筋道が見えやすくなる。</t>
  </si>
  <si>
    <t>研究では、事実に基づいて仮説を立てることが重要だと理解した。</t>
  </si>
  <si>
    <t>検証を重ねる構成によって、筆者の主張に説得力が生まれていると分かった。</t>
  </si>
  <si>
    <t>事実と意見のつながりを確かめながら読むと、文章の妥当性を考えられると分かった。</t>
  </si>
  <si>
    <t>根拠を積み上げて意見を述べることが、読み手を納得させる文章につながると整理できた。</t>
  </si>
  <si>
    <t>意見には客観性のある根拠と無理のない理由づけが必要だと理解した。</t>
  </si>
  <si>
    <t>調査では、目的に合う資料を集める段階で報告の質が決まると分かった。</t>
  </si>
  <si>
    <t>報告文では、資料の整理と引用のルールが内容の信頼性を支えると理解した。</t>
  </si>
  <si>
    <t>根拠を示しながら書くことで、自分の考えが読み手に伝わりやすくなると分かった。</t>
  </si>
  <si>
    <t>他者の文章を点検することで、引用や根拠の示し方の重要さがより明確になった。</t>
  </si>
  <si>
    <t>資料を使う文章では、事実と自分の考えを区別して示すことが大切だと整理できた。</t>
  </si>
  <si>
    <t>漢字の反復練習によって、文の中で使う力を着実に伸ばせると分かった。</t>
  </si>
  <si>
    <t>文の組み立てを理解すると、分かりやすい文を書く視点が得られると分かった。</t>
  </si>
  <si>
    <t>音として味わうことで、詩の言葉の力やリズムのよさがより強く感じられた。</t>
  </si>
  <si>
    <t>秋を表す語句には、静けさや深まりを感じさせる表現が多いと気づいた。</t>
  </si>
  <si>
    <t>古文は意味だけでなく、独特の調子やリズムを味わうことで親しみやすくなると分かった。</t>
  </si>
  <si>
    <t>古典は音読を通して、文語の響きや現代文との違いを体感できると分かった。</t>
  </si>
  <si>
    <t>古典の言葉のきまりを知ることで、内容理解が進むと理解した。</t>
  </si>
  <si>
    <t>古典の人物の思いや行動にも、現代に通じる面白さや普遍性があると感じた。</t>
  </si>
  <si>
    <t>古典を読むことで、昔の人の考え方や表現の魅力に触れられると分かった。</t>
  </si>
  <si>
    <t>漢文は訓読や音読を通して、簡潔で力のある表現を味わえると分かった。</t>
  </si>
  <si>
    <t>故事成語は物語に由来し、今の生活でも使われる言葉として生きていると理解した。</t>
  </si>
  <si>
    <t>故事成語を体験と結び付けると、意味を具体的に理解しやすくなると分かった。</t>
  </si>
  <si>
    <t>筆者の主張を理解するには、まず定義と具体例を正確に押さえる必要があると分かった。</t>
  </si>
  <si>
    <t>要約を通して、主張を支える情報を選び取ることの大切さが見えてきた。</t>
  </si>
  <si>
    <t>意見文では、立場を明確にし、根拠を添えることで説得力が高まると分かった。</t>
  </si>
  <si>
    <t>要約は必要な情報を選んで整理する営みであり、他教科や生活にも役立つと整理できた。</t>
  </si>
  <si>
    <t>因果関係を見抜くには、何が原因で何が結果かを正確に区別することが必要だと分かった。</t>
  </si>
  <si>
    <t>漢字学習は継続的に確認することで、読み書きの定着につながると分かった。</t>
  </si>
  <si>
    <t>話し合いでは、根拠を示しつつ前の発言とつなげることが大切だと理解した。</t>
  </si>
  <si>
    <t>冬を表す語句には、厳しさや澄んだ空気感を伝える表現が多いと感じた。</t>
  </si>
  <si>
    <t>話し合いを深めるには、事前に自分の考えと根拠を準備しておくことが必要だと分かった。</t>
  </si>
  <si>
    <t>話題からそれずに話すことで、考えを比較しながら議論を深められると分かった。</t>
  </si>
  <si>
    <t>振り返りを通して、よい話し合いには発言のつなぎ方と聞き方の工夫が重要だと気づいた。</t>
  </si>
  <si>
    <t>他者の意見を受けて考えを広げることが、対話の大きな価値だと整理できた。</t>
  </si>
  <si>
    <t>読書は知識を得るだけでなく、新しい世界への興味を広げる入口になると感じた。</t>
  </si>
  <si>
    <t>語りの構造や語句に注意して読むことで、物語の見通しが立った。</t>
  </si>
  <si>
    <t>展開を整理すると、物語の構成と転換点が明確になると分かった。</t>
  </si>
  <si>
    <t>心情は直接書かれていなくても、言葉や行動の描写から深く読み取れると分かった。</t>
  </si>
  <si>
    <t>視点を変えると人物像や出来事の印象が変わり、作品理解が深まると実感した。</t>
  </si>
  <si>
    <t>作品を多面的に読むことで、自分のものの見方も問い直せると分かった。</t>
  </si>
  <si>
    <t>漢字の力を補強することで、物語理解や表現の土台も強くなると分かった。</t>
  </si>
  <si>
    <t>単語を分類して捉えることで、日本語の仕組みが整理して見えるようになった。</t>
  </si>
  <si>
    <t>随筆は出来事そのものより、それをどう感じたかに着目して読むことが大切だと分かった。</t>
  </si>
  <si>
    <t>随筆では構成や言葉の選び方が、筆者の思いを印象深く伝えていると分かった。</t>
  </si>
  <si>
    <t>他者の視点を通して、同じ表現の別の意味や味わいに気づけた。</t>
  </si>
  <si>
    <t>読み味わった工夫は、自分の文章表現にも生かせる学びになると整理できた。</t>
  </si>
  <si>
    <t>随筆では、まず何を伝えたいかをはっきりさせることが出発点になると分かった。</t>
  </si>
  <si>
    <t>書く前に材料を整理すると、文章の方向性が見えやすくなると分かった。</t>
  </si>
  <si>
    <t>構成を工夫することで、体験の意味や価値をより効果的に伝えられると理解した。</t>
  </si>
  <si>
    <t>描写や書き出し、結びを意識すると、読み手に届く文章に近づくと分かった。</t>
  </si>
  <si>
    <t>他者の文章を読むことで、自分の表現の強みと課題が見えてきた。</t>
  </si>
  <si>
    <t>漢字の成り立ちを知ると、字形や意味への理解が深まり、覚えやすくなると分かった。</t>
  </si>
  <si>
    <t>1年間の学びを整理するには、まず観点を決めて材料を集めることが必要だと分かった。</t>
  </si>
  <si>
    <t>情報を整理すると、自分が何を伝えたいのかが明確になると分かった。</t>
  </si>
  <si>
    <t>資料は内容を詰め込むより、要点を分かりやすく示すことが大切だと理解した。</t>
  </si>
  <si>
    <t>発表と対話を通して、1年間の学びを自分の言葉で捉え直すことができた。</t>
  </si>
  <si>
    <t>詩は短い言葉の中に強い印象が込められていると感じた。</t>
  </si>
  <si>
    <t>表現技法に着目すると、詩の奥にある作者の思いをより深く想像できると分かった。</t>
  </si>
  <si>
    <t>1年間の学びがどこまで定着したかを客観的に振り返ることができた。</t>
  </si>
  <si>
    <t>基本だけでなく応用問題に向き合うことで、自分の弱点と伸びしろが見えてきた。</t>
  </si>
  <si>
    <t>振り返りでは、誤答の原因を教材に立ち返って確かめることが次の成長につながると分かった。</t>
  </si>
  <si>
    <t>詩の言葉を丁寧に味わうことで、表現が生み出す印象や広がりに気づけた。</t>
  </si>
  <si>
    <t>まず作品全体を読むことで、人物や出来事の関係を見通せるようになった。</t>
  </si>
  <si>
    <t>人物関係を図で整理すると、登場人物の設定や相互関係が分かりやすくなると分かった。</t>
  </si>
  <si>
    <t>「僕」の気持ちは出来事だけでなく、手紙や写真を通して大きく変化していると捉えた。</t>
  </si>
  <si>
    <t>登場人物を自分と比べて考えることで、作品の意味を自分の問題として受け止められた。</t>
  </si>
  <si>
    <t>物語の読み方と漢字の基礎を結び付けて、今後の学習の土台を整えた。</t>
  </si>
  <si>
    <t>意見は根拠とセットで捉える必要があり、根拠の客観性や結び付きの妥当性が重要だと分かった。</t>
  </si>
  <si>
    <t>自立語の分類を知ることで、文の構成をより意識して読んだり書いたりできると分かった。</t>
  </si>
  <si>
    <t>提案は相手・目的・話題を具体化することで、伝えるべき内容が定まると分かった。</t>
  </si>
  <si>
    <t>資料と話の流れを工夫すると、提案内容が視覚的にも論理的にも伝わりやすくなると理解した。</t>
  </si>
  <si>
    <t>相手の心を動かすには、内容だけでなく話し方や資料提示の工夫も必要だと実感した。</t>
  </si>
  <si>
    <t>発表を客観的に見直すことで、次に改善すべき構成や表現が明確になった。</t>
  </si>
  <si>
    <t>古文は意味だけでなく、調子やリズムを味わうことで親しみやすくなると分かった。</t>
  </si>
  <si>
    <t>作者のものの見方を自分と比べることで、古典に表れた感性の豊かさが見えてきた。</t>
  </si>
  <si>
    <t>古典の表現を手本にすると、自分の感じ方もより具体的で味わい深く表せると分かった。</t>
  </si>
  <si>
    <t>春を表す言葉には、季節の移ろいと文化の積み重ねが表れていると感じた。</t>
  </si>
  <si>
    <t>説明文は最初に問題提起と仮説を押さえると、全体の筋道が見えやすいと分かった。</t>
  </si>
  <si>
    <t>全体と部分の関係を整理すると、各部分が主張にどう結び付くかが理解しやすくなる。</t>
  </si>
  <si>
    <t>図表は本文の内容を支える根拠として機能し、解釈を助けていると分かった。</t>
  </si>
  <si>
    <t>否定された説も含めて示すことで、研究の過程や筆者の誠実さが伝わると考えた。</t>
  </si>
  <si>
    <t>情報を視覚化すると、観点や階層、関係が整理され、考えが明確になると分かった。</t>
  </si>
  <si>
    <t>情報収集では、目的に合った方法を選ぶことが質の高い調査につながると分かった。</t>
  </si>
  <si>
    <t>情報は集めるだけでは不十分で、整理して初めて伝える力になると理解した。</t>
  </si>
  <si>
    <t>紙面構成を工夫すると、読み手に伝えたい内容が視覚的にも整理されて伝わる。</t>
  </si>
  <si>
    <t>説明文は短く要点を押さえて書くことで、読み手にとって分かりやすくなると分かった。</t>
  </si>
  <si>
    <t>他者の作品を見ることで、自分の整理の仕方や伝え方の改善点が見えてきた。</t>
  </si>
  <si>
    <t>熟語の成り立ちを知ると、漢字の意味や使い方をより深く理解できると分かった。</t>
  </si>
  <si>
    <t>短歌は短い定型の中に情景や感情を凝縮して表す表現だと理解した。</t>
  </si>
  <si>
    <t>比較して読むことで、言葉の選び方や表現技法の違いが印象の差を生むと分かった。</t>
  </si>
  <si>
    <t>短歌を自分の経験と結び付けて読むと、作品の意味や魅力がより深く感じられた。</t>
  </si>
  <si>
    <t>短歌づくりでは、伝えたい核心を一つに絞ることが表現の強さにつながると分かった。</t>
  </si>
  <si>
    <t>表現技法を意識して推敲すると、短い言葉でも豊かな情景や思いを伝えられると分かった。</t>
  </si>
  <si>
    <t>文章のまとまりを意識すると、筆者の議論の流れが見えやすくなると分かった。</t>
  </si>
  <si>
    <t>他者の考え方に触れることで、自分の言葉観も問い直され、考えが深まると分かった。</t>
  </si>
  <si>
    <t>言葉どうしの関係を意識すると、語彙の意味の違いや広がりが見えてくると分かった。</t>
  </si>
  <si>
    <t>言葉を比べて使い分けることで、表現の精度と語感の豊かさが高まると理解した。</t>
  </si>
  <si>
    <t>情報源は一つではなく、目的に応じて使い分ける必要があると分かった。</t>
  </si>
  <si>
    <t>緊急時ほど、情報の速さだけでなく正確さや発信元の確認が重要だと理解した。</t>
  </si>
  <si>
    <t>情報を受け取るときは、発信源・日時・根拠を確かめる習慣が必要だと分かった。</t>
  </si>
  <si>
    <t>読書は読むだけでなく、紹介や記録、共有を通して広がる学びであると分かった。</t>
  </si>
  <si>
    <t>翻訳によって同じ作品でも印象が変わり、表現の選び方が読みの深さに関わると分かった。</t>
  </si>
  <si>
    <t>翻訳作品を読むことで、異なる文化やものの見方に触れ、自分の読書世界を広げられると感じた。</t>
  </si>
  <si>
    <t>夏を表す言葉には、季節感だけでなく文化的な記憶も込められていると感じた。</t>
  </si>
  <si>
    <t>作品全体を読むことで、現在と過去が交差する構成の特徴が見えてきた。</t>
  </si>
  <si>
    <t>過去と現在を対比して読むと、人物の変化と物語の意味がより鮮明になると分かった。</t>
  </si>
  <si>
    <t>登場人物の発言や行動には、表面以上の意味が込められていると読み取れた。</t>
  </si>
  <si>
    <t>伏線や構成に着目すると、作品の面白さは出来事以上に読みの過程にあると分かった。</t>
  </si>
  <si>
    <t>二つの思い出を分けて捉えることで、文章の構成と主題の流れが見えやすくなると分かった。</t>
  </si>
  <si>
    <t>人物の心情や人柄は、説明よりも描写や変化の描かれ方に強く表れると分かった。</t>
  </si>
  <si>
    <t>文章を通して、過去の思い出が現在の視点で捉え直される重みを感じた。</t>
  </si>
  <si>
    <t>書く前に相手と目的を明確にすると、伝えるべき内容と媒体の選び方が定まると分かった。</t>
  </si>
  <si>
    <t>手紙やメールは、内容だけでなく言葉遣いと具体性を工夫することで伝わり方が大きく変わると分かった。</t>
  </si>
  <si>
    <t>読み手の立場で見直すことで、伝わりやすい文面の条件がより明確になった。</t>
  </si>
  <si>
    <t>推敲では、誤りを直すだけでなく、相手によりよく伝わる表現へ整えることが重要だと分かった。</t>
  </si>
  <si>
    <t>敬語は形式暗記ではなく、相手や場面との関係を意識して使い分けるものだと理解した。</t>
  </si>
  <si>
    <t>良い質問は情報を集めるだけでなく、相手が話しやすくなる流れをつくると分かった。</t>
  </si>
  <si>
    <t>話の要旨や展開を意識して聞くと、話を深める質問ができると実感した。</t>
  </si>
  <si>
    <t>漢字は音が同じでも意味が異なるため、文脈に応じた使い分けが必要だと分かった。</t>
  </si>
  <si>
    <t>論説文は、まず構成を押さえることで筆者の主張の位置と流れが見えやすくなると分かった。</t>
  </si>
  <si>
    <t>主張と根拠を分けて整理すると、文章の論理の骨組みが明確になると理解した。</t>
  </si>
  <si>
    <t>事例を地球の未来へつなぐ論理には飛躍がないかを検討することが、批判的に読む力につながると分かった。</t>
  </si>
  <si>
    <t>論説文を読むだけでなく、自分の立場を定めて考えを書くことで理解が深まると分かった。</t>
  </si>
  <si>
    <t>論理を読むときは、主張だけでなく、それを支える根拠の質を見る必要があると整理できた。</t>
  </si>
  <si>
    <t>意見の説得力は、根拠そのものと理由づけの妥当性に左右されると理解した。</t>
  </si>
  <si>
    <t>意見文は、先に立場を決めるより、情報を集めながら根拠を吟味して立場を固める方が強い文章になると分かった。</t>
  </si>
  <si>
    <t>読み手に伝わる意見文には、根拠の選択と段落の順序の設計が不可欠だと分かった。</t>
  </si>
  <si>
    <t>書く段階でも根拠と理由づけを見直すことで、論の弱さを減らせると分かった。</t>
  </si>
  <si>
    <t>他者の反応を見ると、自分では十分だと思っていた根拠の弱さが見えやすくなると分かった。</t>
  </si>
  <si>
    <t>意見を明確に伝えるには、量ではなく適切な根拠を絞って示すことが重要だと整理できた。</t>
  </si>
  <si>
    <t>詩は意味だけでなく音の反復やリズムによって情景と感情を強く伝えていると感じた。</t>
  </si>
  <si>
    <t>秋を表す言葉には、自然だけでなく生活文化の感覚も含まれていると感じた。</t>
  </si>
  <si>
    <t>古典は背景知識を押さえてから音読すると、言葉の響きと思想の両方が見えやすくなると分かった。</t>
  </si>
  <si>
    <t>まず原文に慣れることで、古典特有の調子や出来事の流れを捉えやすくなると分かった。</t>
  </si>
  <si>
    <t>古文は意味理解だけでなく、声に出すことで作品の勢いや雰囲気が体感できると分かった。</t>
  </si>
  <si>
    <t>登場人物の言動を追うことで、武士の価値観や場面の緊張感が具体的に見えてきた。</t>
  </si>
  <si>
    <t>古典の人物像を自分の感覚と照らして考えることで、現代との共通点や違いが見えてきた。</t>
  </si>
  <si>
    <t>古典は注や現代語訳を使って筋を追うことで、内容理解の土台ができると分かった。</t>
  </si>
  <si>
    <t>作者の評価は直接の説明よりも、書き方や結びの一文に強く表れると分かった。</t>
  </si>
  <si>
    <t>笑い話のような内容の中にも、人間への鋭い見方が含まれていると気づいた。</t>
  </si>
  <si>
    <t>人物を論じるには、印象だけでなく本文の言動や記述を根拠にしてまとめる必要があると分かった。</t>
  </si>
  <si>
    <t>漢詩は訓読や朗読を通すことで、意味だけでなく調子や構成の美しさも見えてくると分かった。</t>
  </si>
  <si>
    <t>漢詩は短いが、季節感や視点の置き方によって豊かな情景と心情が表れると理解した。</t>
  </si>
  <si>
    <t>引用して語ることで、どの表現がなぜ効いているかを具体的に考えられると分かった。</t>
  </si>
  <si>
    <t>朗読は解釈を声に変える行為であり、読む工夫が理解をさらに深めると分かった。</t>
  </si>
  <si>
    <t>同じ題材でも、筆者ごとに注目点と語り方が異なると分かった。</t>
  </si>
  <si>
    <t>比較することで、それぞれの文章がどの魅力をどう切り取っているかが明確になった。</t>
  </si>
  <si>
    <t>文章比較では、内容だけでなく書き方の違いを観点化することが重要だと分かった。</t>
  </si>
  <si>
    <t>書き方は偶然ではなく、読者に何をどう伝えたいかという目的に従って選ばれていると理解した。</t>
  </si>
  <si>
    <t>同じ題材を比べて読むと、評論文を読むときの観点そのものが鍛えられると分かった。</t>
  </si>
  <si>
    <t>具体と抽象を往復できると、説明も理解も一段深くなると分かった。</t>
  </si>
  <si>
    <t>冬を表す言葉には、寒さだけでなく静けさや澄んだ感覚も込められていると感じた。</t>
  </si>
  <si>
    <t>進行役には、発言を並べるだけでなく、意見の関係まで見抜いて整理する力が必要だと分かった。</t>
  </si>
  <si>
    <t>要点整理では、結論に向かう流れを意識してまとめ直すことが重要だと分かった。</t>
  </si>
  <si>
    <t>活用は丸暗記ではなく、語の変化の規則を捉えることで理解しやすくなると分かった。</t>
  </si>
  <si>
    <t>討論は感想の言い合いではなく、先に情報収集をして土台を固める必要があると分かった。</t>
  </si>
  <si>
    <t>自分と異なる立場にも立つことで、論点の弱さや抜けが見えやすくなると分かった。</t>
  </si>
  <si>
    <t>討論では、相手を崩すことより、論点を明確にして議論を前に進めることが重要だと分かった。</t>
  </si>
  <si>
    <t>振り返りを通して、立場の違いを尊重しながら議論することの価値が見えてきた。</t>
  </si>
  <si>
    <t>漢字学習は単独で覚えるより、文脈の中で使って定着させる方が強いと分かった。</t>
  </si>
  <si>
    <t>実体験に基づく文章を読むことで、多様な立場や生き方への理解が広がると感じた。</t>
  </si>
  <si>
    <t>まず全体を読むことで、物語の勢いと主要な対立構造をつかめた。</t>
  </si>
  <si>
    <t>場面に分けて整理すると、物語の展開と緊張の高まりが見えやすくなると分かった。</t>
  </si>
  <si>
    <t>冒頭の言動には、人物像と物語の主題につながる価値観が強く表れていると分かった。</t>
  </si>
  <si>
    <t>人物の心情は出来事に反応して変わるだけでなく、その人物の信念によっても支えられていると分かった。</t>
  </si>
  <si>
    <t>王の変化を追うことで、この物語が単なる友情譚ではなく人間観の物語でもあると見えてきた。</t>
  </si>
  <si>
    <t>作品の魅力は筋書きだけでなく、人物像や言葉の選び方、展開の作り方にもあると整理できた。</t>
  </si>
  <si>
    <t>他者の読みを聞くことで、自分一人では見落としていた表現や構造の面白さに気づけた。</t>
  </si>
  <si>
    <t>漢字の定着は、文学作品の読解や自分の表現力の土台になると分かった。</t>
  </si>
  <si>
    <t>付属語は小さいが、文全体の意味やニュアンスを大きく左右する重要な要素だと分かった。</t>
  </si>
  <si>
    <t>書く前に題材を絞り、感情の核をつかむことが、物語づくりの出発点になると分かった。</t>
  </si>
  <si>
    <t>物語は出来事を並べるだけでなく、感情が動く場面を軸に構成すると芯が通ると分かった。</t>
  </si>
  <si>
    <t>読み手に伝わる物語にするには、状況説明より描写の質を上げる必要があると分かった。</t>
  </si>
  <si>
    <t>他者の感想は、自分では気づかなかった強みと弱みをあぶり出すと実感した。</t>
  </si>
  <si>
    <t>描写を磨くことは、感情を説明するより強く伝える方法だと整理できた。</t>
  </si>
  <si>
    <t>同じ内容でも、媒体に応じて表現の仕方を変えなければ伝わり方がずれると分かった。</t>
  </si>
  <si>
    <t>話し言葉と書き言葉は優劣ではなく、目的に応じて使い分けるべき別の技術だと理解した。</t>
  </si>
  <si>
    <t>送り仮名は見た目の細部ではなく、語の意味や読みを正確に伝えるための規則だと分かった。</t>
  </si>
  <si>
    <t>学習の振り返りは、知識の確認よりも、自分がどう変わったかを言語化する作業だと分かった。</t>
  </si>
  <si>
    <t>抽象的な考えも、言葉を削って凝縮すると、自分が本当に大事だと思う核が見えると分かった。</t>
  </si>
  <si>
    <t>短い表現の説得力は、後ろにある理由や文脈を説明して初めて支えられると分かった。</t>
  </si>
  <si>
    <t>他者の視点を受け取ることで、自分の言葉がどう届いているかを客観的に見られるようになった。</t>
  </si>
  <si>
    <t>詩の理解は、意味を一つに決めるより、まず引っかかった言葉を丁寧に拾うことから始まると分かった。</t>
  </si>
  <si>
    <t>象徴的な語は、具体的に言い換えきれないからこそ、読む人の経験と結び付いて広がると感じた。</t>
  </si>
  <si>
    <t>詩を自分の経験と重ねることで、作者の世界の見方が他人事ではなくなった。</t>
  </si>
  <si>
    <t>学力確認は点数のためではなく、どの分野が曖昧かを切り分ける作業だと分かった。</t>
  </si>
  <si>
    <t>応用問題では、知識の暗記ではなく、観点を使い分ける力が問われると実感した。</t>
  </si>
  <si>
    <t>誤答の見直しを教材に結び直すことで、1年の学びがばらばらではなく体系としてつながった。</t>
  </si>
  <si>
    <t>音読の仕方を変えることで、詩のリズムや言葉の響き、表現の意味がより立体的に見えてきた。</t>
  </si>
  <si>
    <t>まず全体を読むことで、現在と回想が交差する物語の骨格を把握できた。</t>
  </si>
  <si>
    <t>回想を織り込む展開には、人物理解や主題の印象を深める効果があると分かった。</t>
  </si>
  <si>
    <t>人物像は説明文ではなく、言動や象徴的な動作の積み重ねから浮かび上がると分かった。</t>
  </si>
  <si>
    <t>他者の生き方を批判的に読みつつ受け止めることで、自分の価値観も照らし返されると気づいた。</t>
  </si>
  <si>
    <t>文学の読みと漢字学習は別物ではなく、語句理解が読解を支える基礎だと整理できた。</t>
  </si>
  <si>
    <t>聞く力とは内容を受け取るだけでなく、根拠の信頼性や妥当性まで評価する力だと分かった。</t>
  </si>
  <si>
    <t>文法は試験のための知識ではなく、誤解を防ぎ、表現を正確にするための実用的な道具だと分かった。</t>
  </si>
  <si>
    <t>説得の土台は熱意ではなく、信頼できる情報の取捨選択にあると分かった。</t>
  </si>
  <si>
    <t>説得力は主張の強さではなく、導入・根拠・順序の設計で大きく変わると理解した。</t>
  </si>
  <si>
    <t>聞き手を動かすには、内容だけでなく、問いかけや強調、補足のタイミングも重要だと実感した。</t>
  </si>
  <si>
    <t>振り返りによって、自分の伝え方の弱点は想像以上に具体的に見えると分かった。</t>
  </si>
  <si>
    <t>言葉遣いは礼儀の問題だけではなく、相手との距離や状況判断を反映する選択だと分かった。</t>
  </si>
  <si>
    <t>古典は背景知識を踏まえると、単なる昔の言葉ではなく、今につながる思想として読めると分かった。</t>
  </si>
  <si>
    <t>古典の言葉は、生活と結び付けて初めて生きた知恵として理解できると分かった。</t>
  </si>
  <si>
    <t>季節を表す語句は単なる情報ではなく、文化的な感覚や情緒を運ぶと感じた。</t>
  </si>
  <si>
    <t>論説文は、具体例をどう主張へ接続しているかを見ることで筋道が見えてくると分かった。</t>
  </si>
  <si>
    <t>「物語」に流される人間の性質は他人事ではなく、自分の判断にも潜んでいると気づいた。</t>
  </si>
  <si>
    <t>説得力のある論理は、具体例を出すだけでなく、それを抽象化して主張へつなげる操作で成立すると分かった。</t>
  </si>
  <si>
    <t>読む力も書く力も、具体と抽象を行き来できるかどうかで精度が変わると分かった。</t>
  </si>
  <si>
    <t>小論文では、感想を書く前に、事実と解釈を分けて材料化することが不可欠だと分かった。</t>
  </si>
  <si>
    <t>読み手を説得するには、言いたいことより先に、根拠と順序を設計しなければならないと分かった。</t>
  </si>
  <si>
    <t>書く段階では、論点のぶれや根拠の弱さが露出するので、構成段階の甘さがそのまま出ると分かった。</t>
  </si>
  <si>
    <t>他者の文章と比べると、自分の論理の飛躍や説得の弱さがはっきり見えると分かった。</t>
  </si>
  <si>
    <t>熟語の読みは暗記ではなく、音訓の規則と意味を結び付けて捉える方が強いと分かった。</t>
  </si>
  <si>
    <t>俳句は短いから簡単なのではなく、短いからこそ語句選択の精度が問われると分かった。</t>
  </si>
  <si>
    <t>鑑賞は「好き」で終わらず、どの表現がどう効いているかを言語化して初めて成立すると分かった。</t>
  </si>
  <si>
    <t>俳句を作ると、読むときにも語句の選択や省略の効果に敏感になると分かった。</t>
  </si>
  <si>
    <t>書くことは頭の中を整理する作業ではなく、眠っていた記憶や考えを引き出す行為でもあると分かった。</t>
  </si>
  <si>
    <t>書くことは思考の結果ではなく、思考そのものを生み出す行為だという見方に説得力を感じた。</t>
  </si>
  <si>
    <t>言葉の選択は意味だけでなく、響き、距離感、印象操作まで含むと分かった。</t>
  </si>
  <si>
    <t>言葉は固定されたものではなく、時代・世代・相手によって変わる動的なものだと理解した。</t>
  </si>
  <si>
    <t>実用文は感想で読むものではなく、目的に応じて必要情報を素早く抜き出す読み方が求められると分かった。</t>
  </si>
  <si>
    <t>報道文は同じ事実を扱っていても、切り取り方や配置で受け手の印象が変わると分かった。</t>
  </si>
  <si>
    <t>情報を受け取る側も受動的では駄目で、発信者の立場や意図を疑う姿勢が必要だと整理できた。</t>
  </si>
  <si>
    <t>情報の真偽は内容だけでは見抜けず、誰がいつ何のために出したかまで見ないと危険だと分かった。</t>
  </si>
  <si>
    <t>読書は個人の趣味で終わらず、紹介・レビュー・振り返りを通じて社会的な学びにもなり得ると分かった。</t>
  </si>
  <si>
    <t>良い本との出会いは偶然待ちではなく、探し方の技術でかなり左右されると分かった。</t>
  </si>
  <si>
    <t>本を紹介するには、読むだけでなく、何が魅力かを切り出して他者に届く形に再構成する必要があると分かった。</t>
  </si>
  <si>
    <t>季節語は自然現象の説明ではなく、感覚や文化を凝縮した言葉だと感じた。</t>
  </si>
  <si>
    <t>詩は背景を知らずに読むより、時代状況を踏まえた方が言葉の重さがはっきり見えると分かった。</t>
  </si>
  <si>
    <t>詩の中の反復表現は、単なる繰り返しではなく、記憶と痛みを刻み込む装置だと分かった。</t>
  </si>
  <si>
    <t>小説はまず設定を押さえることで、その後の人物の変化や主題が追いやすくなると分かった。</t>
  </si>
  <si>
    <t>人物の変化は説明よりも、過去と現在の落差として示されるときに強く伝わると分かった。</t>
  </si>
  <si>
    <t>壁とは物理的なものではなく、社会や境遇によって生まれる見えない断絶だと読み取れた。</t>
  </si>
  <si>
    <t>希望は楽観ではなく、古い関係を越えて次の世代へ託す視点として描かれていると分かった。</t>
  </si>
  <si>
    <t>小説を批評するとは感想を言うことではなく、作品の価値を観点を定めて言語化することだと分かった。</t>
  </si>
  <si>
    <t>推敲では表現の美しさより先に、論理の筋が通っているかを点検すべきだと分かった。</t>
  </si>
  <si>
    <t>論理が伝わらない文章は、内容不足より関係整理の甘さが原因であることが多いと分かった。</t>
  </si>
  <si>
    <t>定型表現は便利だが、意味を曖昧に覚えると誤用しやすく、語彙の力にはならないと分かった。</t>
  </si>
  <si>
    <t>良い対談は即興ではなく、聞き手側の準備の質でかなり決まると分かった。</t>
  </si>
  <si>
    <t>表面的な情報を聞く質問と、相手の思いを引き出す質問はまったく別物だと実感した。</t>
  </si>
  <si>
    <t>漢字は既存の意味を並べるだけでなく、新しい概念を作る力をもつと分かった。</t>
  </si>
  <si>
    <t>複数の文章を読むと、一つの課題に対して正解が一つではないことがよく見える。</t>
  </si>
  <si>
    <t>比較読解では、賛成反対より先に、どの観点でどう違うかを整理する必要があると分かった。</t>
  </si>
  <si>
    <t>自分の考えは、他人の提言を批判的に読み比べたあとでようやく輪郭が出ると分かった。</t>
  </si>
  <si>
    <t>批評文は思いつきでは書けず、問いの立て方と分析観点の設定で質が決まると分かった。</t>
  </si>
  <si>
    <t>批評では、意見を言う前に、どの順序なら相手に届くかを設計する必要があると分かった。</t>
  </si>
  <si>
    <t>批評文の説得力は、意見の強さではなく、具体例と資料の使い方で決まると分かった。</t>
  </si>
  <si>
    <t>他者の助言を受けると、自分の論の飛躍や観点の弱さが想像以上にはっきり見えると分かった。</t>
  </si>
  <si>
    <t>批評は「うまく書く」より、「どう分析したか」を明確に見せる方が本質だと整理できた。</t>
  </si>
  <si>
    <t>同じ形の語でも、文法上の役割が違えば意味の捉え方も変わると分かった。</t>
  </si>
  <si>
    <t>詩は意味だけでなく、音とリズムによって感情を直接動かす表現だと感じた。</t>
  </si>
  <si>
    <t>季節語は自然の説明ではなく、文化の蓄積を背負った感覚の言葉だと感じた。</t>
  </si>
  <si>
    <t>和歌は単なる古典形式ではなく、時代の人々の感情観や言語観そのものを映していると分かった。</t>
  </si>
  <si>
    <t>同じ和歌でも時代背景が違うと、表現の気配や重心が変わると分かった。</t>
  </si>
  <si>
    <t>比較して読むことで、和歌の技巧や感情の出し方の違いがはっきり見えると分かった。</t>
  </si>
  <si>
    <t>評価とは好き嫌いではなく、どの表現がどう効いているかを言葉にすることだと分かった。</t>
  </si>
  <si>
    <t>地の文と俳句の組み合わせによって、旅の感慨が凝縮されて伝わると分かった。</t>
  </si>
  <si>
    <t>旅は移動ではなく、歴史や時間の層に触れる行為として描かれていると分かった。</t>
  </si>
  <si>
    <t>俳句の響きは知識だけでなく、自分の感覚や経験と結び付いたときに強く立ち上がると分かった。</t>
  </si>
  <si>
    <t>古典は過去の遺物ではなく、今の自分の言葉として引き寄せ直せるものだと分かった。</t>
  </si>
  <si>
    <t>引用は飾りではなく、自分の思いと古典の言葉をどう接続するかが核心だと分かった。</t>
  </si>
  <si>
    <t>批判的読解は否定することではなく、引っかかりを意識して読むことから始まると分かった。</t>
  </si>
  <si>
    <t>抽象的な議論は、具体例を持ち込んで初めて本当に理解できると分かった。</t>
  </si>
  <si>
    <t>他人の言葉を借りても、最終的には自分の意見として引き受け直さなければ意味がないと分かった。</t>
  </si>
  <si>
    <t>言葉について考えることは、社会や人間について考えることと直結していると整理できた。</t>
  </si>
  <si>
    <t>漢字学習は断片記憶ではなく、三年間の知識を体系として結び直す段階に入ったと分かった。</t>
  </si>
  <si>
    <t>進行役の仕事は発言をさばくことではなく、論点を可視化して前進させることだと分かった。</t>
  </si>
  <si>
    <t>合意形成は自然には起きず、進行役が発言をつなぎ替える技術で支えられていると分かった。</t>
  </si>
  <si>
    <t>冬の表現は寒さだけでなく、静けさや緊張感の美しさまで含んでいると感じた。</t>
  </si>
  <si>
    <t>良い会議は、話し合い方以前に、何を議題にするかの設定で半分決まると分かった。</t>
  </si>
  <si>
    <t>アイデアは多いだけでは価値がなく、根拠と実行可能性で絞り込んで初めて提案になると分かった。</t>
  </si>
  <si>
    <t>会議では勝ち負けより、互いの意見を加工してよりよい案へまとめる力が重要だと分かった。</t>
  </si>
  <si>
    <t>読書は知識を増やすだけでなく、生き方のモデルや視野の外にある世界を開く入口になると感じた。</t>
  </si>
  <si>
    <t>文章は背景を押さえて読むことで、筆者の感じた人間関係や国際性の重みが見えやすくなると分かった。</t>
  </si>
  <si>
    <t>国際性とは知識や制度の問題ではなく、まず相手を一人の人として受け止める姿勢にあると読み取れた。</t>
  </si>
  <si>
    <t>随筆は出来事の報告ではなく、その経験が筆者の生き方にどう食い込んだかを読む必要があると分かった。</t>
  </si>
  <si>
    <t>人の生き方は大きな事件だけでなく、ある風景との出会いによっても深く方向づけられると分かった。</t>
  </si>
  <si>
    <t>随筆は時系列を追うだけでなく、その中で何が変わり、何が変わらないかを見ると深く読めると分かった。</t>
  </si>
  <si>
    <t>詩は説明よりも、反復や構成の違和感に注目した方が作者の意図に近づけると分かった。</t>
  </si>
  <si>
    <t>詩の訴えは個人の感情表現にとどまらず、社会の中で自分をどう生きるかという問いにつながると感じた。</t>
  </si>
  <si>
    <t>振り返りは出来事の羅列ではなく、自分にとって何が核だったかを定める作業だと分かった。</t>
  </si>
  <si>
    <t>伝わる冊子は内容の良し悪し以前に、何をどの順でどう見せるかの設計で決まると分かった。</t>
  </si>
  <si>
    <t>書きながら振り返ることで、断片だった学びが一つの流れとしてつながって見えてきた。</t>
  </si>
  <si>
    <t>発表は過去の整理だけでなく、これから何をどう学ぶかを自分の言葉で引き受ける場になると分かった。</t>
  </si>
  <si>
    <t>相手に届く表現は、書く力と話す力を分けずに調整して初めて成立すると整理できた。</t>
  </si>
  <si>
    <t>詩の理解は最初の直感を大事にしつつ、言葉の細部に根拠を求めることで深まると分かった。</t>
  </si>
  <si>
    <t>詩は抽象的に見えても、言葉の選び方に注目すれば情景と感情の輪郭が見えてくると分かった。</t>
  </si>
  <si>
    <t>漢字の定着は最後まで反復が必要で、語彙理解と切り離しては身につかないと分かった。</t>
  </si>
  <si>
    <t>力試しは点数確認ではなく、三年間の学びのどこがまだ曖昧かを切り分ける作業だと分かった。</t>
  </si>
  <si>
    <t>応用問題では、知識の暗記よりも観点を使い分ける力そのものが問われると実感した。</t>
  </si>
  <si>
    <t>振り返りで教材に戻ることで、三年間の学びが孤立した単元ではなく体系としてつながった。</t>
  </si>
  <si>
    <t>九九表で「同じになる組」を見つける</t>
  </si>
  <si>
    <t>数は並びにルールがある</t>
  </si>
  <si>
    <t>数を「かけ算で分ける」</t>
  </si>
  <si>
    <t>数はかけ算でバラせる</t>
  </si>
  <si>
    <t>「これ以上分けられない数」を見つける</t>
  </si>
  <si>
    <t>これ以上分けられない数＝素数</t>
  </si>
  <si>
    <t>分けた数から元の特徴を見つける</t>
  </si>
  <si>
    <t>分けると倍数・約数が分かる</t>
  </si>
  <si>
    <t>「0より小さい数ってある？」気温・借金などで考える</t>
  </si>
  <si>
    <t>・＋は増える、－は減る・0より下がマイナス</t>
  </si>
  <si>
    <t>「反対のもの」を＋－で表す</t>
  </si>
  <si>
    <t>・反対は符号で表す（上＋ / 下－など）</t>
  </si>
  <si>
    <t>数を一直線に並べる</t>
  </si>
  <si>
    <t>・右ほど大きい・0から遠いと大きい（負は逆）</t>
  </si>
  <si>
    <t>「右に進む・左に進む」で考える</t>
  </si>
  <si>
    <t>・＋は右へ・－は左へ</t>
  </si>
  <si>
    <t>同符号・異符号のルール</t>
  </si>
  <si>
    <t>・同じ符号→足す・違う符号→引く（大きい方の符号）</t>
  </si>
  <si>
    <t>「引く＝反対を足す」</t>
  </si>
  <si>
    <t>・a - b = a + (-b)</t>
  </si>
  <si>
    <t>符号のパターンを覚える</t>
  </si>
  <si>
    <t>・＋×＋＝＋・－×－＝＋・＋×－＝－</t>
  </si>
  <si>
    <t>かけ算の逆で考える</t>
  </si>
  <si>
    <t>・符号ルールは同じ</t>
  </si>
  <si>
    <t>現実に使う（気温・お金）</t>
  </si>
  <si>
    <t>・マイナスは「減る・下がる」</t>
  </si>
  <si>
    <t>□ □ □ → □が増えたらどう書く？</t>
  </si>
  <si>
    <t>文字は「数の代わり」</t>
  </si>
  <si>
    <t>「3こ増える」を式にする</t>
  </si>
  <si>
    <t>aは変わる数</t>
  </si>
  <si>
    <t>2×a をどう書く？</t>
  </si>
  <si>
    <t>2a と書く</t>
  </si>
  <si>
    <t>a÷2 を書く</t>
  </si>
  <si>
    <t>分数で書く</t>
  </si>
  <si>
    <t>cmとmを足す</t>
  </si>
  <si>
    <t>単位はそろえる</t>
  </si>
  <si>
    <t>a=3のとき a+2 は？</t>
  </si>
  <si>
    <t>代入＝入れる</t>
  </si>
  <si>
    <t>3aは何？</t>
  </si>
  <si>
    <t>同じものがa個</t>
  </si>
  <si>
    <t>2a+3a をまとめる</t>
  </si>
  <si>
    <t>同じ文字は足せる</t>
  </si>
  <si>
    <t>5a-2a は？</t>
  </si>
  <si>
    <t>同じものは引ける</t>
  </si>
  <si>
    <t>2(a+3) は？</t>
  </si>
  <si>
    <t>分けてかける</t>
  </si>
  <si>
    <t>6a÷3 は？</t>
  </si>
  <si>
    <t>数だけ割る</t>
  </si>
  <si>
    <t>正方形n個の棒は？</t>
  </si>
  <si>
    <t>規則→式</t>
  </si>
  <si>
    <t>10の位と1の位</t>
  </si>
  <si>
    <t>10a+b</t>
  </si>
  <si>
    <t>同じ・大きい</t>
  </si>
  <si>
    <t>記号=, &gt;, &lt;</t>
  </si>
  <si>
    <t>りんごの個数を求めてみよう</t>
  </si>
  <si>
    <t>「わからない数」を文字で表す必要を感じる</t>
  </si>
  <si>
    <t>方程式とその解</t>
  </si>
  <si>
    <t>方程式と「解」の意味を知る</t>
  </si>
  <si>
    <t>等式の性質</t>
  </si>
  <si>
    <t>左右に同じことをすると等しさが保たれることを知る</t>
  </si>
  <si>
    <t>方程式の解き方（移項）</t>
  </si>
  <si>
    <t>移項を「反対向きにうつす」として使える</t>
  </si>
  <si>
    <t>いろいろな方程式①（かっこ・小数）</t>
  </si>
  <si>
    <t>かっこを外してから解く、小数は整数感覚で扱う</t>
  </si>
  <si>
    <t>いろいろな方程式②（分数）</t>
  </si>
  <si>
    <t>分数をふくむ式は、まず分母をそろえて消す感覚をもつ</t>
  </si>
  <si>
    <t>基本の問題</t>
  </si>
  <si>
    <t>1次方程式の基本手順を固定する</t>
  </si>
  <si>
    <t>プランターの間隔は何cm？</t>
  </si>
  <si>
    <t>文章から「何を x にするか」を決めて式にする</t>
  </si>
  <si>
    <t>1次方程式の利用①（個数と代金）</t>
  </si>
  <si>
    <t>個数×値段=代金 の場面を方程式で解く</t>
  </si>
  <si>
    <t>1次方程式の利用②（速さ）</t>
  </si>
  <si>
    <t>速さ×時間=道のり を使って解く。答えの妥当性も見る</t>
  </si>
  <si>
    <t>1次方程式の利用③（過不足）</t>
  </si>
  <si>
    <t>「余る・足りない」を式で表す</t>
  </si>
  <si>
    <t>比例式の利用</t>
  </si>
  <si>
    <t>a:b=c:d の関係から値を求める</t>
  </si>
  <si>
    <t>この章で使った型を見分けて選ぶ</t>
  </si>
  <si>
    <t>章の問題A</t>
  </si>
  <si>
    <t>解く・確かめる・説明するを通して定着させる</t>
  </si>
  <si>
    <t>2つの量の関係に注目して、変わり方を見る入口をつくる</t>
  </si>
  <si>
    <t>水そうの水がいっぱいになる時こくを予想する</t>
  </si>
  <si>
    <t>関数の意味をつかむ</t>
  </si>
  <si>
    <t>「1つ決まると、もう1つも1つに決まる」関係を見つける</t>
  </si>
  <si>
    <t>生活の場面から関数になっている2量を見つける</t>
  </si>
  <si>
    <t>シュレッダーの紙の量を決める量を見つける</t>
  </si>
  <si>
    <t>比例・反比例の意味を知る</t>
  </si>
  <si>
    <t>式を見て、比例か反比例かを見分ける</t>
  </si>
  <si>
    <t>比例・反比例の基本判定を確実にする</t>
  </si>
  <si>
    <t>表や式から、比例か反比例かを選ぶ</t>
  </si>
  <si>
    <t>比例は負の数でも成り立つと知る</t>
  </si>
  <si>
    <t>比例の表を負の数まで広げる</t>
  </si>
  <si>
    <t>1組の値から比例の式を作る</t>
  </si>
  <si>
    <t>1つの点から y=ax を作る</t>
  </si>
  <si>
    <t>座標の読み方・打ち方を知る</t>
  </si>
  <si>
    <t>点の場所を読む・打つ</t>
  </si>
  <si>
    <t>比例のグラフの形を知る</t>
  </si>
  <si>
    <t>比例の点を打って、まっすぐ線で結ぶ</t>
  </si>
  <si>
    <t>比例の増え方・減り方を読む</t>
  </si>
  <si>
    <t>グラフを見て、xが増えるとyがどうなるか言う</t>
  </si>
  <si>
    <t>比例の表・式・グラフを結びつける</t>
  </si>
  <si>
    <t>グラフから式を読む</t>
  </si>
  <si>
    <t>比例のまとめと確認</t>
  </si>
  <si>
    <t>比例だけをまとめて見分ける</t>
  </si>
  <si>
    <t>反比例は負の数でも成り立つと知る</t>
  </si>
  <si>
    <t>反比例の表を負の数まで広げる</t>
  </si>
  <si>
    <t>1組の値から反比例の式を作る</t>
  </si>
  <si>
    <t>1つの点から y=a/x を作る</t>
  </si>
  <si>
    <t>反比例のグラフの形を知る</t>
  </si>
  <si>
    <t>点を打って、2つのなめらかな曲線を見る</t>
  </si>
  <si>
    <t>反比例のグラフの特徴を読む</t>
  </si>
  <si>
    <t>正の反比例と負の反比例をくらべる</t>
  </si>
  <si>
    <t>反比例の増え方・減り方を読む</t>
  </si>
  <si>
    <t>xが増えるとyがどう変わるかを表で読む</t>
  </si>
  <si>
    <t>反比例の表・式・グラフを結びつける</t>
  </si>
  <si>
    <t>グラフや表から式を読む</t>
  </si>
  <si>
    <t>生活の場面を比例で考える</t>
  </si>
  <si>
    <t>並んでいる人数から待ち時間を考える</t>
  </si>
  <si>
    <t>比例・反比例を使って解く</t>
  </si>
  <si>
    <t>場面に合うほう（比例か反比例か）を選んで解く</t>
  </si>
  <si>
    <t>グラフを使って生活のことを読む</t>
  </si>
  <si>
    <t>比例のグラフから、必要な値を読み取る</t>
  </si>
  <si>
    <t>単元全体の整理</t>
  </si>
  <si>
    <t>比例・反比例を見分けて使う</t>
  </si>
  <si>
    <t>同じ形をずらす・回す・うら返すと模様ができることに気づく</t>
  </si>
  <si>
    <t>同じ形カードを動かして、しきつめ模様をつくる</t>
  </si>
  <si>
    <t>平行移動の意味を知る</t>
  </si>
  <si>
    <t>図形を同じ向きのまま、決まった方向へうつす</t>
  </si>
  <si>
    <t>回転移動の意味を知る</t>
  </si>
  <si>
    <t>1つの点を中心にして、図形を回してうつす</t>
  </si>
  <si>
    <t>対称移動の意味を知る</t>
  </si>
  <si>
    <t>線をはさんで反対側に同じ形をうつす</t>
  </si>
  <si>
    <t>合同な2つの図形の関係を、どの移動かで説明する</t>
  </si>
  <si>
    <t>2つの同じ形を見て、平行・回転・対称のどれか答える</t>
  </si>
  <si>
    <t>3つの移動を見分ける</t>
  </si>
  <si>
    <t>移動の見分けミニテストをする</t>
  </si>
  <si>
    <t>定規とコンパスの役割を知る</t>
  </si>
  <si>
    <t>定規とコンパスで正六角形をかく</t>
  </si>
  <si>
    <t>作図の土台として、交わる2つの円の見方を知る</t>
  </si>
  <si>
    <t>同じ半径の2つの円をかいて、交点を見つける</t>
  </si>
  <si>
    <t>垂線の作図ができる</t>
  </si>
  <si>
    <t>点から直線へ、まっすぐ交わる線を1本かく</t>
  </si>
  <si>
    <t>線分の垂直二等分線の作図ができる</t>
  </si>
  <si>
    <t>線分のまん中を通り、直角に交わる線をかく</t>
  </si>
  <si>
    <t>角の二等分線の作図ができる</t>
  </si>
  <si>
    <t>1つの角を2つの同じ大きさに分ける線をかく</t>
  </si>
  <si>
    <t>基本の作図を使って、接線や条件に合う図形をかく</t>
  </si>
  <si>
    <t>円に1本だけふれる線をかく</t>
  </si>
  <si>
    <t>作図の基本を使い分ける</t>
  </si>
  <si>
    <t>垂線・垂直二等分線・角の二等分線を見分けて作図する</t>
  </si>
  <si>
    <t>基本作図を組み合わせて、**75°**をつくる</t>
  </si>
  <si>
    <t>60°や90°をもとに75°をつくる</t>
  </si>
  <si>
    <t>おうぎ形では、中心角が大きいほど弧や面積も大きくなることを知る</t>
  </si>
  <si>
    <t>円を等分して、おうぎ形の大きさを比べる</t>
  </si>
  <si>
    <t>おうぎ形の弧の長さ・面積を求める</t>
  </si>
  <si>
    <t>円全体の何分のいくつかで考えて計算する</t>
  </si>
  <si>
    <t>章の内容を使って、できることを確かめる</t>
  </si>
  <si>
    <t>移動・作図・おうぎ形のまとめ問題を解く</t>
  </si>
  <si>
    <t>身のまわりの物を立体として見つけ、仲間分けできる</t>
  </si>
  <si>
    <t>教室の中の物を「箱の形」「筒の形」「円すいの形」「球の形」に分けよう。</t>
  </si>
  <si>
    <t>角柱・角錐・円柱・円錐の違いがわかる</t>
  </si>
  <si>
    <t>4つの立体カードを見て、名前を言おう。</t>
  </si>
  <si>
    <t>正多面体は「全部の面が同じ正多角形」でできているとわかる</t>
  </si>
  <si>
    <t>同じ形の面だけでできた立体を見つけよう。</t>
  </si>
  <si>
    <t>空間の位置関係を、重ならない・交わる・平行でとらえられる</t>
  </si>
  <si>
    <t>2本の線や2つの面の関係を見て、ことばを選ぼう。</t>
  </si>
  <si>
    <t>立体は平面図形を動かしたり回したりしてできるとわかる</t>
  </si>
  <si>
    <t>形を動かしてできる立体を選ぼう。</t>
  </si>
  <si>
    <t>柱体・円柱の展開図を見て、どの面がどこにつながるかわかる</t>
  </si>
  <si>
    <t>開いた図を見て、もとの立体を当てよう。</t>
  </si>
  <si>
    <t>円錐の展開図を見て、底面と側面の関係がわかる</t>
  </si>
  <si>
    <t>円錐の展開図で、どれが底面でどれが側面か見つけよう。</t>
  </si>
  <si>
    <t>投影図を見て、立体を読み取れる</t>
  </si>
  <si>
    <t>前から見た形・上から見た形を見て、立体を選ぼう。</t>
  </si>
  <si>
    <t>柱体・円柱・錐体・円錐の体積を求められる</t>
  </si>
  <si>
    <t>体積の公式を使って、1問ずつ解こう。</t>
  </si>
  <si>
    <t>柱体・円柱・円錐・球の表面積や体積の基本を使える</t>
  </si>
  <si>
    <t>表面積または体積を、図を見ながら求めよう。</t>
  </si>
  <si>
    <t>導入：今のチームを調べる</t>
  </si>
  <si>
    <t>今のチームは、前の優勝チームより遅くなったのか考えよう。</t>
  </si>
  <si>
    <t>度数分布表・ヒストグラム①</t>
  </si>
  <si>
    <t>記録を、見やすい表とグラフにしよう。</t>
  </si>
  <si>
    <t>ヒストグラム②・累積度数</t>
  </si>
  <si>
    <t>グラフを見て、どのあたりの記録が多いか読もう。</t>
  </si>
  <si>
    <t>相対度数・比較</t>
  </si>
  <si>
    <t>人数がちがう2つのグループを、公平に比べよう。</t>
  </si>
  <si>
    <t>代表値・範囲</t>
  </si>
  <si>
    <t>平均・中央値・最頻値・範囲を使って、全体の様子を言おう。</t>
  </si>
  <si>
    <t>基本の整理</t>
  </si>
  <si>
    <t>どの見方を使うとよいか選ぼう。</t>
  </si>
  <si>
    <t>データ活用① 運動時間</t>
  </si>
  <si>
    <t>運動時間は増えたか、グラフを見て判断しよう。</t>
  </si>
  <si>
    <t>データ活用② 批判的に見る</t>
  </si>
  <si>
    <t>この読み方で本当に正しいか、もう一度たしかめよう。</t>
  </si>
  <si>
    <t>起こりやすさの導入</t>
  </si>
  <si>
    <t>どちらが起こりやすいかを、回数と割合で比べよう。</t>
  </si>
  <si>
    <t>多数回の試行と確率</t>
  </si>
  <si>
    <t>たくさん試すと、割合がどう変わるか見よう。</t>
  </si>
  <si>
    <t>生活に生かす・章末</t>
  </si>
  <si>
    <t>過去のデータを見て、必要な数を決めよう。</t>
  </si>
  <si>
    <t>いろいろな数で試して、きまりを見つけよう。 例：ある数を2倍して4を足し、2で割るとどうなるか。数を変えても同じことが言えるか考える。</t>
  </si>
  <si>
    <t>文字を使うと、どんな数でもまとめて表せる。</t>
  </si>
  <si>
    <t>式を仲間分けしよう。</t>
  </si>
  <si>
    <t>1つの項なら単項式、2つ以上の項なら多項式。</t>
  </si>
  <si>
    <t>同じ文字の項だけをまとめよう。</t>
  </si>
  <si>
    <t>同類項は、文字の部分が同じ項。係数だけを計算する。</t>
  </si>
  <si>
    <t>かっこ全体に数をかけよう／わろう。</t>
  </si>
  <si>
    <t>かっこの中の1つ1つの項に同じ数をかける。</t>
  </si>
  <si>
    <t>これまでの計算を1問ずつ順に解こう。</t>
  </si>
  <si>
    <t>①かっこを外す ②同類項をまとめる の順で計算する。</t>
  </si>
  <si>
    <t>数字どうし、文字どうしを分けて計算しよう。</t>
  </si>
  <si>
    <t>数字は数字、文字は文字で計算する。</t>
  </si>
  <si>
    <t>順に整理して計算しよう。代入もやってみよう。</t>
  </si>
  <si>
    <t>かけ算・わり算を整理してから、数字を代入する。</t>
  </si>
  <si>
    <t>これまでの計算を自分で選んで3問解こう。</t>
  </si>
  <si>
    <t>同じ文字を見つける、かっこを外す、数字を入れる。</t>
  </si>
  <si>
    <t>続いた3つの整数の和のきまりを見つけよう。</t>
  </si>
  <si>
    <t>具体的な数で見つけたきまりは、文字で説明できる。</t>
  </si>
  <si>
    <t>3つの続いた整数の和を文字で表してまとめよう。</t>
  </si>
  <si>
    <t>続いた数は、1つの文字をもとに表せる。</t>
  </si>
  <si>
    <t>2けたの数と、位を入れかえた数を文字で表そう。</t>
  </si>
  <si>
    <t>2けたの数は 10×十の位＋一の位 で表せる。</t>
  </si>
  <si>
    <t>となり合うレーンの長さの差はいつも同じか調べよう。</t>
  </si>
  <si>
    <t>場面のちがいも、文字を使うと関係が見える。</t>
  </si>
  <si>
    <t>式の中の文字を、1つだけ取り出そう。</t>
  </si>
  <si>
    <t>等式は、同じことを両方にすれば形を変えられる。</t>
  </si>
  <si>
    <t>説明問題と等式変形を1問ずつやろう。</t>
  </si>
  <si>
    <t>文字式は、説明にも計算にも使える。</t>
  </si>
  <si>
    <t>できることを自分で確かめよう。</t>
  </si>
  <si>
    <t>文字式は、きまりを見つける・説明する・求めるために使う。</t>
  </si>
  <si>
    <t>3点シュートと2点シュートの本数を求める。全部書き出すか、式を使って考える。</t>
  </si>
  <si>
    <t>分からない数が2つあるときは、2つの条件があると求めやすい。</t>
  </si>
  <si>
    <t>「この2つの式にどちらも合う数の組」を見つける。</t>
  </si>
  <si>
    <t>2つの文字をふくむ式を2元1次方程式、2つを組にしたものを連立方程式という。両方に合う組が解。</t>
  </si>
  <si>
    <t>2つの式を見比べて、1つの文字を消す。</t>
  </si>
  <si>
    <t>同じ大きさの文字は、たす・ひくで消せる。</t>
  </si>
  <si>
    <t>係数をそろえてから、たす・ひく。</t>
  </si>
  <si>
    <t>係数がそろっていなければ、式を何倍かしてそろえる。</t>
  </si>
  <si>
    <t>1つの式を「x=…」や「y=…」にして、もう1つへ入れる。</t>
  </si>
  <si>
    <t>文字が1つだけになる形にして入れるのが代入法。式によって楽な方法を選ぶ。</t>
  </si>
  <si>
    <t>まず式を簡単にしてから解く。</t>
  </si>
  <si>
    <t>かっこは外す。小数は10倍、分数は最小公倍数倍して整数にすると見やすい。</t>
  </si>
  <si>
    <t>3つが等しい式を、ふつうの連立方程式に直す。</t>
  </si>
  <si>
    <t>A=B=C は、「A=B」と「B=C」に分ければよい。</t>
  </si>
  <si>
    <t>問題文から、2つの式をつくる。</t>
  </si>
  <si>
    <t>①何をx,yにするか決める → ②条件を2つ式にする → ③解く → ④答えが場面に合うか確かめる。</t>
  </si>
  <si>
    <t>「個数の式」と「代金の式」をつくる練習をする。</t>
  </si>
  <si>
    <t>個数の問題は、たいてい「合わせた数」と「合わせた代金」の2本で作る。</t>
  </si>
  <si>
    <t>道のり＝速さ×時間 を使って2本の式をつくる。</t>
  </si>
  <si>
    <t>速さの問題は、何が同じで何がちがうかを先に決める。</t>
  </si>
  <si>
    <t>「もとの量 × 割合 ＝ 変わった量」を使う。</t>
  </si>
  <si>
    <t>割合の問題は、何をx,yにするかより、何が「もと」で何が「あと」かをはっきりさせる。</t>
  </si>
  <si>
    <t>どの方法で解くか自分で選び、最後に見直す。</t>
  </si>
  <si>
    <t>連立方程式は「2つの条件を式にする→解く→場面に戻す」が大事。</t>
  </si>
  <si>
    <t>水の温度の表を見て、毎分何℃ずつ上がるかを見つける</t>
  </si>
  <si>
    <t>同じだけ増えるとき、1次関数で考えられる。</t>
  </si>
  <si>
    <t>式を見て、1次関数かどうかを○×で分ける</t>
  </si>
  <si>
    <t>1次関数は y=ax+b の形。</t>
  </si>
  <si>
    <t>表から「xが1増えるとyがいくつ増えるか」を求める</t>
  </si>
  <si>
    <t>変化の割合は、xが1ふえたときのyのふえ方。</t>
  </si>
  <si>
    <t>表の点を打って、まっすぐ線で結ぶ</t>
  </si>
  <si>
    <t>1次関数のグラフは直線。</t>
  </si>
  <si>
    <t>グラフの y軸との交わりを見つける</t>
  </si>
  <si>
    <t>切片は、x=0のときのy。</t>
  </si>
  <si>
    <t>グラフを見て、右に1行ったとき上にいくつかを読む</t>
  </si>
  <si>
    <t>傾きは、右に1進んだときの上下の変化。</t>
  </si>
  <si>
    <t>「傾き」「切片」を見て式を書く</t>
  </si>
  <si>
    <t>式は y=ax+b、aは傾き、bは切片。</t>
  </si>
  <si>
    <t>点を1つ使ってbを求める</t>
  </si>
  <si>
    <t>点を式に入れると、切片がわかる。</t>
  </si>
  <si>
    <t>2点から傾きを出し、式を作る</t>
  </si>
  <si>
    <t>2点がわかれば、傾き→切片の順で式が作れる。</t>
  </si>
  <si>
    <t>表・式・グラフのどれを見ても同じ関係だと確認する</t>
  </si>
  <si>
    <t>表・式・グラフはつながっている。</t>
  </si>
  <si>
    <t>ax+by=c を y= の形に直す</t>
  </si>
  <si>
    <t>2元1次方程式は直線として見られる。</t>
  </si>
  <si>
    <t>2点を求めて直線をかく</t>
  </si>
  <si>
    <t>直線は2点でかける。</t>
  </si>
  <si>
    <t>2本の直線の交点を読む</t>
  </si>
  <si>
    <t>2つの式をどちらも満たす点が交点。</t>
  </si>
  <si>
    <t>生活場面の表から予想する</t>
  </si>
  <si>
    <t>同じ変わり方なら、先のことを予想できる。</t>
  </si>
  <si>
    <t>文章を式にする</t>
  </si>
  <si>
    <t>はじめの量＋1あたりの増え方で式にできる。</t>
  </si>
  <si>
    <t>作った式で答えを出す</t>
  </si>
  <si>
    <t>式を使うと、表にない値も出せる。</t>
  </si>
  <si>
    <t>2つのプランをグラフで比べる</t>
  </si>
  <si>
    <t>グラフを使うと、どちらが得か見える。</t>
  </si>
  <si>
    <t>長さが変わると面積がどう変わるか表にする</t>
  </si>
  <si>
    <t>図形でも、面積が1次関数になることがある。</t>
  </si>
  <si>
    <t>できることを3つにしぼって確認する</t>
  </si>
  <si>
    <t>1次関数は、表・式・グラフで見て、生活に使える。</t>
  </si>
  <si>
    <t>四角形に線を1本引いて、三角形2つに分けよう。 分けたあと、角の和を考える。</t>
  </si>
  <si>
    <t>四角形の内角の和は 180°×2＝360°。</t>
  </si>
  <si>
    <t>五角形・六角形を三角形に分けて、内角の和を見つけよう。</t>
  </si>
  <si>
    <t>n角形の内角の和は 180°×(n−2)。</t>
  </si>
  <si>
    <t>内角と外角を1組ずつ見て、外角の和を考えよう。</t>
  </si>
  <si>
    <t>どんな多角形でも、外角の和は360°。</t>
  </si>
  <si>
    <t>交わる2本の線を見て、向かい合う角を見つけよう。</t>
  </si>
  <si>
    <t>対頂角は等しい。</t>
  </si>
  <si>
    <t>平行な2本の線に1本の線が交わる図で、同じ形の角を見つけよう。</t>
  </si>
  <si>
    <t>平行線では、同位角と錯角は等しい。</t>
  </si>
  <si>
    <t>三角形の角を全部たして、空いている角を求めよう。</t>
  </si>
  <si>
    <t>三角形の内角の和は180°。外角は、向かい合わない2つの内角の和。</t>
  </si>
  <si>
    <t>図に線を1本足して、知っている形にしよう。</t>
  </si>
  <si>
    <t>分からない角は、線を足して“知っている形”にすると見つけやすい。</t>
  </si>
  <si>
    <t>これまでの角のルールを使って、1問ずつ解こう。</t>
  </si>
  <si>
    <t>角は、使うルールを1つ決めると解きやすい。</t>
  </si>
  <si>
    <t>ぴったり重なる図形を見つけよう。</t>
  </si>
  <si>
    <t>合同な図形は、形も大きさも同じ。対応する辺・角も等しい。</t>
  </si>
  <si>
    <t>どの情報があれば、同じ三角形が1つに決まるか考えよう。</t>
  </si>
  <si>
    <t>三角形は、辺や角の決まった組み合わせで合同といえる。</t>
  </si>
  <si>
    <t>図を見て、どの合同条件を使うか選ぼう。</t>
  </si>
  <si>
    <t>合同かどうかは、“どの条件がそろっているか”で判断する。</t>
  </si>
  <si>
    <t>問題文の“分かっていること”と“言いたいこと”を分けよう。</t>
  </si>
  <si>
    <t>仮定＝はじめに分かっていること。結論＝最後に言いたいこと。</t>
  </si>
  <si>
    <t>“だから”をつないで、短い説明を作ろう。</t>
  </si>
  <si>
    <t>証明は、分かっていることをもとに、順に“だから”でつなぐ。</t>
  </si>
  <si>
    <t>どのルールを使うか選んで解こう。</t>
  </si>
  <si>
    <t>角は性質、三角形は合同条件、説明は根拠を言う。</t>
  </si>
  <si>
    <t>できることを確かめよう。</t>
  </si>
  <si>
    <t>図形は、“どの性質を使うか”を決めると考えやすい。</t>
  </si>
  <si>
    <t>ひもの操作や図を見て、なぜ直角ができるかを言う</t>
  </si>
  <si>
    <t>同じ長さがあると、同じ形の三角形に注目できる。そこから角の大きさを考えられる。</t>
  </si>
  <si>
    <t>二等辺三角形の底角は等しいことを使う</t>
  </si>
  <si>
    <t>二等辺三角形では、底角はいつも等しい。</t>
  </si>
  <si>
    <t>二等辺三角形の真ん中の線のはたらきを知る</t>
  </si>
  <si>
    <t>二等辺三角形の頂角の二等分線は、底辺を2つに分け、底辺に垂直になる。正三角形は3つの角が等しい。</t>
  </si>
  <si>
    <t>角が等しいと、辺も等しくなることを使う</t>
  </si>
  <si>
    <t>2つの角が等しい三角形は、二等辺三角形である。</t>
  </si>
  <si>
    <t>「逆」が正しいかを1つずつ確かめる</t>
  </si>
  <si>
    <t>もとのことがらが正しくても、逆が正しいとは限らない。1つでもちがう例があれば反例になる。</t>
  </si>
  <si>
    <t>直角三角形がぴったり重なる条件を知る</t>
  </si>
  <si>
    <t>直角三角形は、直角があるので、ふつうの三角形より少ない情報で合同がいえることがある。</t>
  </si>
  <si>
    <t>合同を使って、辺や角が等しいといえる</t>
  </si>
  <si>
    <t>合同な図形では、対応する辺や角は等しい。</t>
  </si>
  <si>
    <t>ここまでの三角形の性質を1問ずつ使い分ける</t>
  </si>
  <si>
    <t>見つける→使う→答える、の順で考える。</t>
  </si>
  <si>
    <t>平行四辺形とは何かを言える</t>
  </si>
  <si>
    <t>平行四辺形は、2組の向かい合う辺が平行な四角形で、向かい合う辺や角に決まった性質がある。</t>
  </si>
  <si>
    <t>平行四辺形で、辺・角・対角線の性質を使う</t>
  </si>
  <si>
    <t>平行四辺形では、対辺は等しく、対角は等しく、対角線はそれぞれの中点で交わる。</t>
  </si>
  <si>
    <t>なぜそう言えるかを1つ書く</t>
  </si>
  <si>
    <t>図だけ見て決めず、どの性質を使ったかを言葉で言う。</t>
  </si>
  <si>
    <t>向かい合う2組の辺がそれぞれ等しいと平行四辺形</t>
  </si>
  <si>
    <t>2組の対辺がそれぞれ等しければ、平行四辺形といえる。</t>
  </si>
  <si>
    <t>対角が等しい／対角線が中点で交わるを使う</t>
  </si>
  <si>
    <t>対角がそれぞれ等しい、または対角線がそれぞれの中点で交わると、平行四辺形といえる。</t>
  </si>
  <si>
    <t>1組の対辺が平行で長さも等しいを使う</t>
  </si>
  <si>
    <t>1組の対辺が、平行で、長さも等しいとき、平行四辺形といえる。</t>
  </si>
  <si>
    <t>どの条件で平行四辺形といえるか選ぶ</t>
  </si>
  <si>
    <t>平行四辺形になる条件は1つではない。図に合う条件を選ぶ。</t>
  </si>
  <si>
    <t>長方形・ひし形・正方形は、平行四辺形の仲間と知る</t>
  </si>
  <si>
    <t>長方形・ひし形・正方形は、どれも平行四辺形の特別な形である。</t>
  </si>
  <si>
    <t>対角線の性質と、逆がいつも正しくないことを知る</t>
  </si>
  <si>
    <t>長方形やひし形には対角線の特徴があるが、その逆はいつも正しいとは限らない。</t>
  </si>
  <si>
    <t>今まで学んだことを使って、言えることを見つける</t>
  </si>
  <si>
    <t>図形の性質は、1つだけでなく組み合わせて使える。</t>
  </si>
  <si>
    <t>同じ底辺・同じ高さなら面積が等しいを使う</t>
  </si>
  <si>
    <t>底辺が同じで高さが等しい三角形は、面積が等しい。</t>
  </si>
  <si>
    <t>どの性質を使うかを自分で選ぶ</t>
  </si>
  <si>
    <t>図形の問題は、まず“使う性質を選ぶ”ことが大事。</t>
  </si>
  <si>
    <t>この章で使った考え方を整理する</t>
  </si>
  <si>
    <t>図形では、定義・性質・条件・合同・反例を使うと、理由をもって説明できる。</t>
  </si>
  <si>
    <t>実験結果を見て、あたりやすさを比べて言える</t>
  </si>
  <si>
    <t>くじの実験結果を見て、「先・中・後」のどれが当たりやすそうか選ぶ</t>
  </si>
  <si>
    <t>さいころのように「どれも同じくらい起こる」とき、確率を求められる</t>
  </si>
  <si>
    <t>1つのさいころで、ある目が出る起こりやすさを分数で言う</t>
  </si>
  <si>
    <t>樹形図や表で、起こる場合を全部出せる</t>
  </si>
  <si>
    <t>2枚の硬貨の出方を、ぬけなく全部書く</t>
  </si>
  <si>
    <t>2つの条件を表や組み合わせで整理して確率を求められる</t>
  </si>
  <si>
    <t>2つのさいころの出方を表で見て、条件に合うますを数える</t>
  </si>
  <si>
    <t>「起こらない確率」を使って求められる</t>
  </si>
  <si>
    <t>先に“ならない場合”を考えて、1から引く</t>
  </si>
  <si>
    <t>ここまでの基本を一人で解ける</t>
  </si>
  <si>
    <t>3問だけ解いて、自分で丸つけする</t>
  </si>
  <si>
    <t>身近な場面で、どれが起こりやすいか比較して説明できる</t>
  </si>
  <si>
    <t>2枚のカード・スクラッチなどの組み合わせを比べ、出やすいものを選ぶ</t>
  </si>
  <si>
    <t>くじの順番と当たりやすさを、確率で説明できる</t>
  </si>
  <si>
    <t>“先に引くほうが得か”に答える</t>
  </si>
  <si>
    <t>章全体の考え方を使って説明までできる</t>
  </si>
  <si>
    <t>1つの場面を見て、確率を求めて、言葉で答える</t>
  </si>
  <si>
    <t>ヒストグラムを見て、どちらが多い・広がるを言える</t>
  </si>
  <si>
    <t>2つのグラフを見て、どちらのほうが多く売れていそうか選ぶ</t>
  </si>
  <si>
    <t>箱ひげ図の見方を知り、真ん中と箱の意味がわかる</t>
  </si>
  <si>
    <t>並んだデータから、真ん中と4つの区切りを見つける</t>
  </si>
  <si>
    <t>データを箱ひげ図に表せる</t>
  </si>
  <si>
    <t>与えられたデータを、箱ひげ図の5つの値に整理する</t>
  </si>
  <si>
    <t>箱ひげ図や四分位範囲で、2つの集団を比べて判断できる</t>
  </si>
  <si>
    <t>2つの箱ひげ図を見て、「どちらが安定」「どちらが高い」を選ぶ</t>
  </si>
  <si>
    <t>箱ひげ図を読んで、比較して判断できる</t>
  </si>
  <si>
    <t>1つの比較問題に答え、理由も1つ書く</t>
  </si>
  <si>
    <t>Pの位置が変わっても、2つのコースの長さを式で表して比べよう</t>
  </si>
  <si>
    <t>変わる数は文字で表すと、いつでも使える。</t>
  </si>
  <si>
    <t>1つの数（文字）を、かっこの中の全部にかけよう／全部を同じ数でわろう</t>
  </si>
  <si>
    <t>かけるときも、わるときも、全部に同じようにする。</t>
  </si>
  <si>
    <t>かっこ×かっこを、1つずつかけて広げよう</t>
  </si>
  <si>
    <t>展開は、かけ算をひらくこと。</t>
  </si>
  <si>
    <t>同じ形を見つけて、公式にあてはめよう</t>
  </si>
  <si>
    <t>(x+a)(x+b)=x²+(a+b)x+ab</t>
  </si>
  <si>
    <t>2乗の形を見つけて、公式でひらこう</t>
  </si>
  <si>
    <t>(x+a)²=x²+2ax+a²、(x-a)²=x²-2ax+a²</t>
  </si>
  <si>
    <t>同じ数の和と差を見つけて、公式でひらこう</t>
  </si>
  <si>
    <t>(x+a)(x-a)=x²-a²</t>
  </si>
  <si>
    <t>式の形を見て、使う公式を1つ選ぼう</t>
  </si>
  <si>
    <t>先に“形”を見ると速くなる。</t>
  </si>
  <si>
    <t>広がった式を、かけ算の形にもどそう</t>
  </si>
  <si>
    <t>因数分解は、展開の逆。</t>
  </si>
  <si>
    <t>全部に共通する数や文字を前に出そう</t>
  </si>
  <si>
    <t>共通が見えたら、先にくくる。</t>
  </si>
  <si>
    <t>たして真ん中、かけて最後になる2数を見つけよう</t>
  </si>
  <si>
    <t>因数分解は“たして真ん中・かけて最後”。</t>
  </si>
  <si>
    <t>2乗の形か、引き算の2乗差かを見分けよう</t>
  </si>
  <si>
    <t>x²±2ax+a² は平方、x²-a² は和と差。</t>
  </si>
  <si>
    <t>まずくくるか、いきなり公式かを選ぼう</t>
  </si>
  <si>
    <t>迷ったら、最初に共通因数を見る。</t>
  </si>
  <si>
    <t>2つの続いた奇数を文字で表して、式でたしかめよう</t>
  </si>
  <si>
    <t>たまたまではなく、文字で示すと“いつでも”になる。</t>
  </si>
  <si>
    <t>そのまま計算せず、式の形にして楽に求めよう</t>
  </si>
  <si>
    <t>展開・因数分解は、速く正確に計算する道具。</t>
  </si>
  <si>
    <t>大きい数の平方－小さい数の平方を、式で説明しよう</t>
  </si>
  <si>
    <t>説明は、文字で置く→式を変形→言葉で言う。</t>
  </si>
  <si>
    <t>図形を分けて、面積を式で表して比べよう</t>
  </si>
  <si>
    <t>図形も、分けて式にすると説明できる。</t>
  </si>
  <si>
    <t>正方形の1辺×1辺＝面積</t>
  </si>
  <si>
    <t>① 1辺1cmの正方形の面積は何cm²ですか。 ② 1辺2cmの正方形の面積は何cm²ですか。 ③ 面積4cm²の正方形の1辺は何cmですか。 ④ 面積9cm²の正方形の1辺は何cmですか。 ⑤ 面積2cm²の正方形の1辺は何cmですか。 ⑥ 「ぴったり整数で言えない」とき、今までの数では言いにくいことを確認する。</t>
  </si>
  <si>
    <t>2乗して2になる数を √2 と書く</t>
  </si>
  <si>
    <t>① 1²＝何ですか。 ② 2²＝何ですか。 ③ 1と2の間で、2乗すると2に近い数を選ぶ。〔1.4 / 1.5 / 1.6〕 ④ 1.4²を計算する。 ⑤ 1.5²を計算する。 ⑥ 2乗して2になる数は、終わりのある小数ではないことを知る。 ⑦ その数を √2 と書く練習。</t>
  </si>
  <si>
    <t>平方根は「2乗するとその数になる数」</t>
  </si>
  <si>
    <t>① 2乗して9になる数を2つ書く。 ② 2乗して16になる数を2つ書く。 ③ 2乗して25になる数を2つ書く。 ④ 9の平方根は何ですか。 ⑤ 16の平方根は何ですか。 ⑥ (√5)²＝何ですか。 ⑦ √(3²)＝何ですか、ではなく教材上は √9＝3 を確実にする。 ※特支では一般式より具体数優先。</t>
  </si>
  <si>
    <t>面積が大きい正方形ほど、1辺も長い</t>
  </si>
  <si>
    <t>① 面積4cm²と9cm²の正方形では、どちらの1辺が長いですか。 ② √4 と √9 を比べる。 ③ √5 と √7 を比べる。 ④ √2 と √3 を比べる。 ⑤ □に &gt; &lt; = を入れる。 √8 □ √10、√1 □ √1、√6 □ √4。 ⑥ 「中の数が大きいと、平方根も大きい」を言葉で選ぶ問題。</t>
  </si>
  <si>
    <t>分数で表せる数が有理数、表せない数が無理数</t>
  </si>
  <si>
    <t>① 3、1/2、-4、0.75 を「分数で表せる」グループに分ける。 ② √2、√3、√5 をどちらに分けるか。 ③ 0.333… は有理数か無理数か。 ④ 0.5 は有理数か無理数か。 ⑤ πは今回は発展扱いでもよいが、入れるなら無理数。 ⑥ カード分類形式：「有理数」「無理数」にドラッグ。</t>
  </si>
  <si>
    <t>平方根が何か、言えるようになれば合格</t>
  </si>
  <si>
    <t>① 4の平方根を書く。 ② 25の平方根を書く。 ③ √2 と √5 を比べる。 ④ 1/4 は有理数か無理数か。 ⑤ √7 は有理数か無理数か。 ⑥ 「平方根とは何か」を選択肢から選ぶ。 ⑦ 1問だけ記述：「2乗してaになる数のこと」。</t>
  </si>
  <si>
    <t>√a×√b＝√ab、√a÷√b＝√(a/b)（簡単な場合）</t>
  </si>
  <si>
    <t>① √2×√3 を、√6 の形で書く。 ② √5×√2 を、√10 の形で書く。 ③ √12÷√3 を考える。 ④ √8÷√2 を考える。 ⑤ 近似値で確かめる。 √2≈1.4、√3≈1.7 として 1.4×1.7 ≈ 2.38、√6≈2.4。 ⑥ 「かけ算は中をまとめられる」を選ぶ問題。</t>
  </si>
  <si>
    <t>外に出せる数は外に出す</t>
  </si>
  <si>
    <t>① 2√3 を √12 の形にする。 ② 3√2 を √18 の形にする。 ③ √12 を 2√3 の形にする。 ④ √27 を 3√3 の形にする。 ⑤ √20 を 2√5 の形にする。 ⑥ √45 を 3√5 の形にする。 ⑦ 選択肢問題：「√12 と同じ数はどれ？」〔2√3 / 3√2 / 4√3〕</t>
  </si>
  <si>
    <t>分母に√があるときは、分母を整数に近い形にする</t>
  </si>
  <si>
    <t>① 1/√2 に √2/√2 をかける。 ② 答えを √2/2 の形にする。 ③ 3/√5 を有理化する。 ④ 2/√3 を有理化する。 ⑤ □に入る数を考える。 1/√7 × □/□。 ⑥ 手順並べ替え問題：「同じ数を分子分母にかける」→「分母を整数にする」。</t>
  </si>
  <si>
    <t>かけ算・わり算は中を見て整理する</t>
  </si>
  <si>
    <t>① √2×√8 ② √3×√12 ③ √18÷√2 ④ √20÷√5 ⑤ 2√3×√3 ⑥ 3√2×2√5 ⑦ 6√6÷3√2 ⑧ √50÷√2 ⑨ 答えはできるだけ簡単にする。</t>
  </si>
  <si>
    <t>たし算・ひき算は中を1つにまとめられない</t>
  </si>
  <si>
    <t>① √2+√3 と √5 を近似値で比べる。 √2≈1.4、√3≈1.7、√5≈2.2。 ② 1.4+1.7 と 2.2 を比べる。 ③ √1+√4 と √5 を比べる。 ④ 「√2+√3＝√5 は正しいか」を○×で答える。 ⑤ 誤り直し問題：√3+√12＝√15 を直す。</t>
  </si>
  <si>
    <t>√の中が同じなら、前の数だけ足し引きできる</t>
  </si>
  <si>
    <t>① √5+2√5 ② 3√2+4√2 ③ 5√7-2√7 ④ √3+√3 ⑤ 2√6-√6 ⑥ 2√3+√12（先に√12=2√3に直す） ⑦ √18-√8（先に3√2、2√2に直す） ⑧ 4√5+√20。</t>
  </si>
  <si>
    <t>先に展開、あとで√を整理する</t>
  </si>
  <si>
    <t>① √2(√2+3) ② √3(√3+2) ③ (√2+1)(√2+3) ④ (√5+2)(√5-2) ⑤ (2√3+1)(√3+4) ⑥ √8(√2+1)（先に√8=2√2にしてもよい） ⑦ 代入問題：a=√2 のとき a²+3a の値。</t>
  </si>
  <si>
    <t>「かける・わる」「たす・ひく」でルールが違う</t>
  </si>
  <si>
    <t>① 次のうち中をまとめてよいものを選ぶ。 √2×√3、√2+√3、√8÷√2、√5-√2。 ② √12 を簡単にする。 ③ 2√3+√27。 ④ √6×√24。 ⑤ 3/√3 を有理化。 ⑥ (√2+√3)² は発展にしてもよいが、扱うなら展開型で。 ⑦ 誤答修正：「√4+√9=√13」を直す。</t>
  </si>
  <si>
    <t>平方根は、実際の長さや比を表すのに使える</t>
  </si>
  <si>
    <t>① 長方形を半分に折っても、形が同じになるには、たて:よこ はどうなればよいかを図で見る。 ② 短辺を1としたとき、長辺をxとして式を立てる。 ③ x²=2 になることを見る。 ④ だから x=√2 と考える。 ⑤ 「コピー用紙のたて横の比は 1:√2」と選択式で答える。 ⑥ 身近な例としてA4・B5などを見る。</t>
  </si>
  <si>
    <t>平方根は「意味」「計算」「利用」の3つで考える</t>
  </si>
  <si>
    <t>① 9の平方根を書く。 ② √2 と √5 を比べる。 ③ √12 を簡単にする。 ④ 2√3+√27 を計算する。 ⑤ √6×√6 を計算する。 ⑥ 2/√2 を有理化する。 ⑦ 「√2+√3 は √5 にならない」理由を選ぶ。 ⑧ コピー用紙のたて横の比を選ぶ。 ⑨ 最後に3択自己評価：「わかる／少しわかる／もう一度」。</t>
  </si>
  <si>
    <t>面積の問題では、(x^2) をふくむ式が出る。だから2次方程式が必要になる。</t>
  </si>
  <si>
    <t>① たてを (x) m とすると、横は何mか。周24mなので (2(たて+横)=24) → たて+横=12 → 横=(12-x)② 面積を式で表える。(x(12-x))③ 面積が32㎡のとき、式を作る。(x(12-x)=32)④ 整理する。(12x-x^2=32) → (x^2-12x+32=0)⑤ この式は何の式か。→ 2次方程式</t>
  </si>
  <si>
    <t>2次方程式とは、(x^2) が入った方程式。解とは、その式を成り立たせる数。</t>
  </si>
  <si>
    <t>① 次のうち2次方程式を選ぶ。a. (x+3=7) b. (x^2=9) c. (2x^2+3x-1=0) d. (3x-5=0)→ b,c② (x=2) は (x^2-5x+6=0) の解か。代入して確認：(4-10+6=0) → 解である③ (x=4) はどうか。(16-20+6=2) → 解ではない</t>
  </si>
  <si>
    <t>(x^2=○) の形になったら、平方根で解く。</t>
  </si>
  <si>
    <t>① (x^2=25)→ (x=5,-5)② (x^2-16=0)(x^2=16) → (x=4,-4)③ (3x^2=27)(x^2=9) → (x=3,-3)④ (2x^2-8=0)(2x^2=8) → (x^2=4) → (x=2,-2)⑤ 間違い直し(x^2=36) だから (x=6) だけ、は誤り。→ 正しくは (x=\pm 6)</t>
  </si>
  <si>
    <t>2乗のかたまりを1つのまとまりとして見る。</t>
  </si>
  <si>
    <t>① ((x+2)^2=9)(x+2=3,-3) → (x=1,-5)② ((x-4)^2=16)(x-4=4,-4) → (x=8,0)③ ((x+1)^2=25)(x+1=5,-5) → (x=4,-6)④ ((x-3)^2-49=0)((x-3)^2=49) → (x-3=7,-7) → (x=10,-4)</t>
  </si>
  <si>
    <t>真ん中の数の半分を使うと、((x+a)^2) にできる。</t>
  </si>
  <si>
    <t>① (x^2+6x+5=0)(x^2+6x=-5)(x^2+6x+9=4)((x+3)^2=4)(x+3=2,-2)(x=-1,-5)② (x^2-8x+7=0)(x^2-8x=-7)(x^2-8x+16=9)((x-4)^2=9)(x=7,1)③ 穴うめ(x^2+10x+1=0)(x^2+10x=-1)(x^2+10x+\underline{\qquad}=24)((x+\underline{\qquad})^2=24)</t>
  </si>
  <si>
    <t>困ったら解の公式。いつでも使える。</t>
  </si>
  <si>
    <t>① 公式の形を読む。(ax^2+bx+c=0) のとき(x=\dfrac{-b\pm\sqrt{b^2-4ac}}{2a})② (a,b,c) を見つける。(2x^2+3x-2=0) → (a=2,b=3,c=-2)③ (b^2-4ac) を計算する。(3^2-4\cdot2\cdot(-2)=9+16=25)④ 公式に代入する準備をする。</t>
  </si>
  <si>
    <t>公式は、(a,b,c) をまちがえずに入れることが最重要。</t>
  </si>
  <si>
    <t>① (x^2+5x+6=0)(a=1,b=5,c=6)(x=\dfrac{-5\pm\sqrt{25-24}}{2})(=\dfrac{-5\pm1}{2})(x=-2,-3)② (2x^2-7x+3=0)(a=2,b=-7,c=3)(x=\dfrac{7\pm\sqrt{49-24}}{4})(=\dfrac{7\pm5}{4})(x=3,\frac12)③ (3x^2+2x-1=0)(a=3,b=2,c=-1)(x=\dfrac{-2\pm\sqrt{4+12}}{6})(=\dfrac{-2\pm4}{6})(x=\frac13,-1)</t>
  </si>
  <si>
    <t>かけて0なら、どちらかが0。</t>
  </si>
  <si>
    <t>① (x^2+5x+6=0)((x+2)(x+3)=0) → (x=-2,-3)② (x^2-9=0)((x+3)(x-3)=0) → (x=3,-3)③ (x^2-4x=0)(x(x-4)=0) → (x=0,4)④ 誤り直し(x^2=4x) だから (x=4) だけ、は誤り。(x^2-4x=0) → (x(x-4)=0) → (x=0) も必要</t>
  </si>
  <si>
    <t>全部公式でやるのは遅い。形を見て選ぶ。</t>
  </si>
  <si>
    <t>① 解き方を選ぶだけ。a. (x^2=49) → 平方根b. (x^2+6x+5=0) → 因数分解 or 平方完成c. (2x^2+3x-1=0) → 解の公式d. ((x-2)^2=16) → 平方根② 実際に解く。(x^2-10x+25=0) → ((x-5)^2=0) → (x=5)③ 方法を言葉で選ぶ。「この式はなぜその方法がよいのか」を選択肢で答える。</t>
  </si>
  <si>
    <t>2次方程式は、形を見て、合う方法で解く。</t>
  </si>
  <si>
    <t>セット演習① (x^2=64)② ((x+4)^2=1)③ (x^2+4x+3=0)④ (x^2-6x+5=0)⑤ (2x^2+x-3=0)⑥ (x^2-7x=0)自走チェック各問題で最初に □平方根 □平方完成 □因数分解 □公式 のどれかに丸をつけてから解く。</t>
  </si>
  <si>
    <t>文章題は、いきなり計算しない。 “何を (x) とするか” から始める。</t>
  </si>
  <si>
    <t>畑に通路をつくる問題の型練習手順固定1. 求めるものを (x) とする2. 面積や長さを式にする3. 方程式を作る4. 解く5. 答えが問題に合うか確かめるミニ問題縦10m、横8mの畑のまわりに同じ幅の通路をつくる。全体の面積が168㎡のとき、通路の幅を (x) m として式を作る。→ ((10+2x)(8+2x)=168)</t>
  </si>
  <si>
    <t>数の問題では、“小さい方を (x)” にすると整理しやすい。</t>
  </si>
  <si>
    <t>① 連続する2つの整数の積が56。小さい方を求める。小さい方 (x)、大きい方 (x+1)(x(x+1)=56)(x^2+x-56=0)((x+8)(x-7)=0)(x=-8,7)→ 小さい方は -8 または 7② ある数の2乗から3を引くと18。数を求める。(x^2-3=18) → (x^2=21) → (x=\pm\sqrt{21})③ 2つの連続する偶数の積が48。小さい方を求める。小さい方 (x)、大きい方 (x+2)(x(x+2)=48)</t>
  </si>
  <si>
    <t>箱の問題は、たて・横・高さを分けて見る。高さは切り取った長さ。</t>
  </si>
  <si>
    <t>問題例縦20cm、横14cmの紙の四すみから、1辺 (x) cm の正方形を切り取り、折り上げて箱を作る。容積が144㎤になるとき、(x) を求める。手順① 高さ = (x)② たて = (20-2x)③ 横 = (14-2x)④ 容積の式 = (x(20-2x)(14-2x))簡略版の練習問題縦10cm、横8cmの紙から同じように箱を作る。高さを (x) cm としたとき、底面のたてと横を答える。→ (10-2x,\ 8-2x)</t>
  </si>
  <si>
    <t>動点は、図を見て“今どこの長さか”を1つずつ表せばよい。</t>
  </si>
  <si>
    <t>やさしい型の例1辺6cmの正方形ABCDがある。点PがAからBへ毎秒1cmで動く。点Pが出発してから (x) 秒後、APの長さを表せ。→ (x) cm次の課題APを1辺とする正方形の面積を表せ。→ (x^2)2次方程式化の例その面積が9㎠になるとき、(x) を求める。(x^2=9) → (x=3,-3) だが、時間なので (x=3) のみここが重要。解が出ても、場面に合わないものは捨てる。</t>
  </si>
  <si>
    <t>この単元のゴールは、2次方程式を“使える”こと。</t>
  </si>
  <si>
    <t>総合問題例長方形の縦は横より3cm長い。面積が54㎠のとき、縦と横を求める。手順① 横を (x) cm とする② 縦は (x+3) cm③ 面積より (x(x+3)=54)④ (x^2+3x-54=0)⑤ 因数分解すると ((x+9)(x-6)=0)⑥ (x=-9,6)⑦ 長さなので (x=6)⑧ よって 横6cm、縦9cm</t>
  </si>
  <si>
    <t>時間が同じだけ増えても、進む距離の増え方は同じとは限らない。こういう関係も関数として考えられる。</t>
  </si>
  <si>
    <t>① 0秒→0m、1秒→2m、2秒→8m、3秒→18m の表を見る。② 0→1秒で何m増えたか書く。③ 1→2秒で何m増えたか書く。④ 2→3秒で何m増えたか書く。⑤ 増え方が同じか、ちがうか○で答える。⑥ 「毎回同じ増え方ではない」と1文で書く。</t>
  </si>
  <si>
    <t>( y=ax^2 ) は、( y ) が ( x ) の2乗に比例する関係。( x ) を2倍にすると ( y ) は4倍、3倍にすると9倍になる。</t>
  </si>
  <si>
    <t>① ( y=2x^2 ) で、( x=1,2,3 ) のときの ( y ) を求める。② ( x=1 ) のときの ( y ) とくらべて、( x=2 ) のとき何倍か書く。③ ( x=3 ) のとき何倍か書く。④ 「2倍→4倍、3倍→9倍」を線で結ぶ。⑤ ( y=5x^2 ) でも同じことを確かめる。</t>
  </si>
  <si>
    <t>1組の値を式 ( y=ax^2 ) に入れると、( a ) が求められる。</t>
  </si>
  <si>
    <t>① ( x=2, y=8 ) のとき、( 8=a\times 2^2 ) を書く。② ( 8=4a ) から ( a=2 ) を求める。③ 式を ( y=2x^2 ) と書く。④ ( x=3, y=27 ) から式を求める。⑤ ( x=2, y=-12 ) から式を求める。⑥ 式が正しいか、元の値を代入して確かめる。</t>
  </si>
  <si>
    <t>( y=x^2 ) のグラフは、左右が同じ形に開いた曲線になる。原点を通る。</t>
  </si>
  <si>
    <t>① ( x=-3,-2,-1,0,1,2,3 ) の表をうめる。② ( y=x^2 ) の値を書く。③ 点を座標に打つ。④ 点をなめらかに結ぶ。⑤ 左右の形が同じところを指でなぞる。⑥ 原点を通るか○で答える。</t>
  </si>
  <si>
    <t>( a ) が正なら上に開く。負なら下に開く。(</t>
  </si>
  <si>
    <t>a</t>
  </si>
  <si>
    <t>( y=ax^2 ) のグラフは放物線。原点を通り、( y ) 軸について左右対称。( a ) で向きや開き方が変わる。</t>
  </si>
  <si>
    <t>① ( y=\frac12x^2, y=3x^2, y=-x^2 ) の向きを答える。② 原点を通るか答える。③ 左右対称か答える。④ 「放物線」という言葉を選ぶ。⑤ 「上に開く」「下に開く」を式ごとに分類する。</t>
  </si>
  <si>
    <t>( a&gt;0 ) のとき、( x ) が0に近づくと ( y ) は小さくなり、0から遠ざかると大きくなる。増え方は一定ではない。</t>
  </si>
  <si>
    <t>① ( y=x^2 ) の表を見る。② ( x=-3,-2,-1,0 ) で ( y ) がどう変わるか、「小さくなる」を選ぶ。③ ( x=0,1,2,3 ) でどう変わるか、「大きくなる」を選ぶ。④ 比例 ( y=2x ) と比べて、増え方が同じかちがうか答える。</t>
  </si>
  <si>
    <t>変化の割合は、(\frac{yの増加量}{xの増加量})。( y=ax^2 ) では一定ではない。</t>
  </si>
  <si>
    <t>① ( y=x^2 ) で ( x=1 ) から ( x=3 ) のとき、( y ) の値を出す。② ( y ) の増加量を出す。③ ( x ) の増加量を出す。④ 割って変化の割合を出す。⑤ ( x=3 ) から ( x=5 ) でも同じようにする。⑥ 2つの答えが同じかちがうか答える。</t>
  </si>
  <si>
    <t>( y=ax^2 ) では、0に近い ( x ) で ( y ) が小さくなりやすい。はんいを見るときは端だけでなく0も大事。</t>
  </si>
  <si>
    <t>① ( y=x^2 ), ( -2\le x\le 3 ) のとき、( x=-2,-1,0,1,2,3 ) の ( y ) を出す。② いちばん小さい値を選ぶ。③ いちばん大きい値を選ぶ。④ ( y ) の変域を書く。⑤ ( y=-x^2 ), ( -2\le x\le 2 ) でも同じようにする。</t>
  </si>
  <si>
    <t>変化の割合は、場面によっては「平均の速さ」を表す。数字だけでなく意味まで読む。</t>
  </si>
  <si>
    <t>① 進んだ距離が ( y=2x^2 ) m のとき、1秒から3秒までの距離を求める。② その間に何m進んだか出す。③ 時間は何秒か出す。④ 平均の速さを求める。⑤ 単位を m/秒 で書く。⑥ 「この区間では1秒あたり何m進んだか」と言いかえる。</t>
  </si>
  <si>
    <t>表・式・グラフ・変化の割合・変域の基本がつながると、関数として見やすくなる。</t>
  </si>
  <si>
    <t>① ( x=2, y=8 ) から式を求める。② ( y=x^2 ) の表を1つうめる。③ 上に開くか下に開くか答える。④ ( x=1 ) から ( x=2 ) の変化の割合を出す。⑤ ( 0\le x\le 3 ) のときの ( y ) の変域を答える。※5問の小テスト形式にする。</t>
  </si>
  <si>
    <t>生活の中にも、( y=ax^2 ) とみて考えられる場面がある。式に当てはめると予想できる。</t>
  </si>
  <si>
    <t>① 「ブレーキ痕の長さ ( y ) m は、速さ ( x ) km/h の2乗に比例する」とする。② ( x=10 ) のとき ( y=2 ) から式を作る。③ ( y=ax^2 ) に代入して ( a ) を求める。④ ブレーキ痕が18mのときの速さを予想する。※平方根が重いなら「表から近い値を探す」方式にする。</t>
  </si>
  <si>
    <t>関数は、式だけでなくグラフからも読み取れる。表・式・グラフを行き来できると強い。</t>
  </si>
  <si>
    <t>① ( y=x^2 ) のグラフを見て、( x=2 ) のときの ( y ) を読む。② ( y=9 ) になる ( x ) を読む。③ ( y=4 ) になる ( x ) を2つ読む。④ ( x=0 ) のときの ( y ) を読む。⑤ グラフから「左右同じ形」を選ぶ。</t>
  </si>
  <si>
    <t>放物線と直線が交わる点は、2つの式で ( y ) が同じになる点。まずはグラフから読むのがよい。</t>
  </si>
  <si>
    <t>① ( y=x^2 ) と ( y=x+2 ) のグラフを見る。② 交わる点を2つ見つける。③ そのおおよその座標を書く。④ どちらの式でも同じ ( y ) になることを確認する。⑤ 余力がある生徒のみ、表で確かめる。※直線の式を求める厳密計算は発展扱い。</t>
  </si>
  <si>
    <t>2つの数量の関係に注目すると、身近な場面も関数として見られる。全部が ( y=ax^2 ) とは限らない。</t>
  </si>
  <si>
    <t>① 「正方形の1辺と面積」「時間と年齢」「円の半径と面積」などを示す。② ( y=ax^2 ) になりそうなものを選ぶ。③ 選んだ理由を「2乗だから」で言う。④ ならないものは、なぜちがうか1つ言う。</t>
  </si>
  <si>
    <t>この章の中心は、① ( y=ax^2 ) の式、② 放物線のグラフ、③ 増え方が一定でない、の3つ。</t>
  </si>
  <si>
    <t>① 「式」「グラフ」「増え方」「生活で使う」の4カードから大事な3つを選ぶ。② それぞれについて1文ずつ書く。③ 例を1つずつ挙げる。④ 自分がわかったことに○をつける。</t>
  </si>
  <si>
    <t>全部できなくてもよい。式にする、表をうめる、グラフを読む、この3つができれば核は押さえている。</t>
  </si>
  <si>
    <t>① 値の組から式を求める問題1問。② 表をうめる問題1問。③ グラフの向きを答える問題1問。④ 変化の割合を出す問題1問。⑤ 身近な場面を選ぶ問題1問。※5問の達成チェックにする。</t>
  </si>
  <si>
    <t>形は同じ、長さは同じ割合で大きくなる。</t>
  </si>
  <si>
    <t>①三角形の画像を2本指で拡大する。②「辺の向き」「角の開き」「長さ」を見て、同じ/変わるを選ぶ。③「角は同じ」「辺は長くなる」に○。④四角形でも同じことを確かめる。</t>
  </si>
  <si>
    <t>対応する角が同じで、辺が同じ割合なら相似。</t>
  </si>
  <si>
    <t>①三角形A: 辺3,4,5 と 三角形B: 辺6,8,10 を見る。②対応する辺の比を 3:6, 4:8, 5:10 と書く。③全部 1:2 なので「相似」。④三角形C: 3,4,5 と D: 6,7,10 は比がそろわないので「相似でない」。</t>
  </si>
  <si>
    <t>中心から見て、対応する点は同じ向きに並ぶ。</t>
  </si>
  <si>
    <t>①点Oを中心にする。②点A,B,CをOから見て2倍の位置にとる。③A'B'C'を結ぶ。④「O-A-A' が一直線」「OA':OA=2:1」を確認する。</t>
  </si>
  <si>
    <t>対応する辺は同じ比になる。</t>
  </si>
  <si>
    <t>①△ABC と △DEF が相似、相似比 1:3。②AB=4cm のとき DE を求める。③4×3=12cm。④逆に DE=15cm で AB を求める。⑤15÷3=5cm。</t>
  </si>
  <si>
    <t>角角、辺角辺、辺辺辺で相似が決まる。</t>
  </si>
  <si>
    <t>①条件カードを3分類する。②「2つの角がそれぞれ等しい」→相似。③「2辺の比が等しく、その間の角が等しい」→相似。④「3辺の比がそれぞれ等しい」→相似。⑤合同条件との違いを「大きさは同じでなくてよい」で確認。</t>
  </si>
  <si>
    <t>比と角がそろえば相似と判断できる。</t>
  </si>
  <si>
    <t>①三角形A,Bで角が2組等しい → 相似。②三角形C,Dで辺 2:4, 3:6, 4:8 → 相似。③辺 2:4, 3:5, 4:8 → 相似でない。④理由を「比がそろわない」「角が同じ」で選択する。</t>
  </si>
  <si>
    <t>相似なら、対応する角は等しい。対応する辺の比は等しい。</t>
  </si>
  <si>
    <t>①2つの三角形が相似であることが示されている図を出す。②「∠A=∠D、∠B=∠E だから ∠C=□」→F。③「AB:DE = BC:EF」などを穴埋め。④最後に「相似だから」と一言で理由を書く。</t>
  </si>
  <si>
    <t>縮図では、長さは同じ割合で小さくなる。</t>
  </si>
  <si>
    <t>①地図で 1cm が 5m を表す。②2点間が 7cm → 実際は 35m。③木の影 1.2m、人の影 0.8m、人の身長 1.6m。④木の高さを 1.6÷0.8×1.2=2.4m と求める。</t>
  </si>
  <si>
    <t>測った数にはずれがある。だから範囲で考える。</t>
  </si>
  <si>
    <t>①長さ 12.3cm を 0.1cm まで測った。②真の値の範囲を 12.25≦x＜12.35 と見る。③ 3200 を (3.2\times10^3) と表す。④ 0.045 を (4.5\times10^{-2}) と表す。⑤有効数字2桁の数を選ぶ。</t>
  </si>
  <si>
    <t>平行線と相似を使うと、同じ長さに分けられる。</t>
  </si>
  <si>
    <t>①線分ABを用意。②Aから斜めの補助線を引く。③その上に同じ幅で3つ点をとる。④3つ目とBを結ぶ。⑤平行線を引いてABを3等分。⑥「なぜ3等分か」は“同じ比になるから”を選ぶ。</t>
  </si>
  <si>
    <t>平行なら、辺は同じ割合で分かれる。</t>
  </si>
  <si>
    <t>①△ABCで DE∥BC、DはAB上、EはAC上。②AD=2, DB=4, AE=x, EC=6。③ AD:DB = AE:EC を使う。④ 2:4 = x:6 → x=3。⑤式を選択式でも出す。</t>
  </si>
  <si>
    <t>対応する比が同じなら、その線は平行といえる。</t>
  </si>
  <si>
    <t>①△ABCで DはAB上、EはAC上。②AD=3, DB=2, AE=6, EC=4。③3:2=6:4 を確かめる。④ DE∥BC と判断する。⑤比がそろわない例も1問出して「平行でない」を選ぶ。</t>
  </si>
  <si>
    <t>中点どうしを結ぶと、3つ目の辺に平行で、その半分になる。</t>
  </si>
  <si>
    <t>①△ABCで DはABの中点、EはACの中点。②BC=10cm。③DEの長さを求める。④10÷2=5cm。⑤「DEとBCの関係」を「平行」「半分」から選ぶ。</t>
  </si>
  <si>
    <t>四角形の辺の中点を結ぶと、平行四辺形になる。</t>
  </si>
  <si>
    <t>①四角形ABCDの各辺の中点をP,Q,R,Sとする。②PQとRS、QRとSPの向きを見る。③それぞれ平行になることを図で確認。④できた図形の名前を「平行四辺形」と答える。</t>
  </si>
  <si>
    <t>平行線に交わる線分どうしの比は等しい。</t>
  </si>
  <si>
    <t>①3本の平行線に2本の直線が交わる図。②上の線分が 2cm, 3cm に分かれる。③対応するもう一方が xcm, 6cm に分かれる。④ 2:3 = x:6 → x=4。⑤図から対応を線で結ばせる。</t>
  </si>
  <si>
    <t>比で分けるときも、平行線を使えば正しく分けられる。</t>
  </si>
  <si>
    <t>①線分ABを 2:3 に分けたい。②Aから斜め線を引き、5等分の点をとる。③5つ目をBと結ぶ。④2つ目から平行線を引く。⑤交点Pで AP:PB=2:3。⑥完成図を見て正しい作図手順を並べ替える。</t>
  </si>
  <si>
    <t>“相似”“平行”“中点”のどれを使うか見分ける。</t>
  </si>
  <si>
    <t>①図を見て「相似比」「三角形と比の定理」「中点連結定理」から選ぶ。②長さを1本求める問題を3問。③最後に「どの考えを使ったか」を選択する。</t>
  </si>
  <si>
    <t>相似比が 1:2 なら、面積比は 1:4。</t>
  </si>
  <si>
    <t>①相似な三角形で、対応する辺 3cm と 6cm。②相似比 1:2。③小さい三角形の面積が 5cm²。④大きい三角形の面積は 5×4=20cm²。⑤1:3なら面積比1:9も確認。</t>
  </si>
  <si>
    <t>平面図形の面積比は、相似比の2乗。</t>
  </si>
  <si>
    <t>①相似な長方形の相似比が 2:5。②面積比を 4:25 とする。③相似な円の半径が 3cm と 6cm。④面積比 1:4 を選ぶ。⑤「2乗する」をカードで確認。</t>
  </si>
  <si>
    <t>面積は長さの比ではなく、比の2乗で増える。</t>
  </si>
  <si>
    <t>①相似比 3:5、小さい図形の面積 27cm²。②面積比 9:25。③大きい面積は 27×25÷9=75cm²。④相似比をそのままかけてしまう誤答も見せて選ばせる。</t>
  </si>
  <si>
    <t>立体では、表面積比は2乗、体積比は3乗。</t>
  </si>
  <si>
    <t>①相似な立方体で一辺の比が 1:2。②表面積比を 1:4、体積比を 1:8 と整理。③1:3 のとき 表面積比 1:9、体積比 1:27 を選ぶ。</t>
  </si>
  <si>
    <t>表面積は2乗、体積は3乗。ここを混同しない。</t>
  </si>
  <si>
    <t>①相似な円柱の相似比 2:3。②小さい体積 16cm³。③体積比 8:27。④大きい体積は 16×27÷8=54cm³。⑤小さい表面積 24cm²なら、大きい表面積は 24×9÷4=54cm²。</t>
  </si>
  <si>
    <t>相似は“形”、比は“長さ”、面積は2乗、体積は3乗。</t>
  </si>
  <si>
    <t>①図形を見て「相似」「平行線と比」「面積比」「体積比」から1つ選ぶ。②選んだ考えで1問解く。③4問構成にする。・長さを求める・平行か判断する・面積を求める・体積を求める④最後に「使った考え」を自己チェック。</t>
  </si>
  <si>
    <t>同じ弧ABを見ている円周角は、どこでも同じ大きさになる。</t>
  </si>
  <si>
    <t>① 円にA、B、P、Q、Rがある。∠APB=40°のとき、∠AQB、∠ARBを求める。 ② A・Bを見ている角が全部同じになる点を、図の中から3つ選ぶ。 ③ 「同じ弧を見ている角」を線で結ぶ。 ④ ○×問題：「同じ円の上なら、どの2点を見ても角は同じである。」</t>
  </si>
  <si>
    <t>同じ弧なら、円周角は中心角の半分。</t>
  </si>
  <si>
    <t>① 中心角80°のとき、同じ弧の円周角を求める。 ② 中心角120°のとき、円周角を求める。 ③ 円周角35°のとき、中心角を求める。 ④ 穴埋め：「円周角＝中心角÷□」 ⑤ 2択問題：「中心角100°のとき円周角は 25° / 50°」</t>
  </si>
  <si>
    <t>直径を見込む円周角は90°。</t>
  </si>
  <si>
    <t>① ABが直径。点Pは円周上。∠APBを求める。 ② ∠APB=90°のとき、ABについて言えることを選ぶ。 ③ 三角形ABCが円にあり、ABが直径。∠Cを求める。 ④ 直角三角形の3頂点のうち、どれを円周上に置けるか選ぶ。 ⑤ ○×問題：「直径を見ていれば、頂点がどこでも90°になる。」</t>
  </si>
  <si>
    <t>同じ円周角は同じ弧を見ている。弧が同じなら角も同じ。</t>
  </si>
  <si>
    <t>① ∠APB=∠AQB のとき、対応する弧を答える。 ② 同じ弧を見ている角を図から2組選ぶ。 ③ 「弧ABに対する円周角」を全部囲む。 ④ 角が等しいことから、弧が等しいといえるものを選ぶ。 ⑤ 短い説明問題：「なぜこの2つの角は等しいのですか。」→「同じ弧を見ているから」で答える。</t>
  </si>
  <si>
    <t>同じ弧を見る円周角が等しければ、その点たちは同じ円周上にある。</t>
  </si>
  <si>
    <t>① ∠APB=∠AQB のとき、A,P,B,Q は同一円周上にあるか答える。 ② 4点A,B,C,Dで、∠ABC=∠ADC のとき、4点が同一円周上にあるか判断する。 ③ ○×問題：「角が1組等しければ、いつでも4点は同一円周上にある。」 ④ 空欄補充：「∠ABC=∠ADC なら、A,B,C,Dは（ ）上にある。」 ⑤ 判断問題を3問連続で出し、「言える / 言えない」で答える。</t>
  </si>
  <si>
    <t>円の問題は、まず『同じ弧』『中心角の半分』『直径で90°』を見る。</t>
  </si>
  <si>
    <t>① 角度を求める基本問題を5問（同じ弧2問、半分2問、直径1問）。 ② 「使うきまり」を選ぶ問題を5問。 ③ 誤答直し問題：「なぜまちがえたか」を選ぶ（弧の見まちがい / 半分にしていない / 直径を見落とした）。 ④ 1問1画面で、正解後に次へ進む。</t>
  </si>
  <si>
    <t>2点を同じ角度で見る点は、1つの円の上に並ぶ。</t>
  </si>
  <si>
    <t>① 地図上にA灯台、B灯台、船P,Q,Rがある。∠APB=40°になる船を選ぶ。 ② A,Bを40°で見る点を図の上でなぞる。 ③ 2つの候補地点のうち、条件に合う方を選ぶ。 ④ ○×問題：「同じ角度で見える場所は一直線に並ぶ。」 ⑤ 生活場面問題：「同じ見え方になる場所はどんな形に並ぶ？」→「円」で答える。</t>
  </si>
  <si>
    <t>接線は、接点と円の中心を結ぶ半径と直角になる。</t>
  </si>
  <si>
    <t>① 図で「接線」「半径」「接点」を指さしで選ぶ。 ② 接点Tで、中心OとTを結んだとき何度か答える。 ③ 作図手順並べかえ問題：a. 中心と外の点を結ぶ b. 中点をとる c. 円をかく d. 交点を結ぶ。 ④ 接線を2本引いた図で、接点を2つ見つける。 ⑤ ○×問題：「接線は円と2回交わる。」</t>
  </si>
  <si>
    <t>円周角の性質を使うと、等しい角が見つかり、相似が言える。</t>
  </si>
  <si>
    <t>① 図の中で等しい角に同じ印をつける。 ② 「この2つの三角形は、どの角が同じか」を3組書く。 ③ 角角で相似になる三角形を選ぶ。 ④ 理由選択問題：「なぜ等しい？」→同じ弧を見る円周角 / 対頂角 / 直角。 ⑤ 穴埋め証明：「∠A=∠D（ ）」「∠B=∠E（ ）」だから、△ABC∽△DEF。</t>
  </si>
  <si>
    <t>円の問題は、『何を見ている角か』を見つければ解ける。</t>
  </si>
  <si>
    <t>① 総合問題1：中心角→円周角。 ② 総合問題2：直径→90°。 ③ 総合問題3：同じ円周角→同一円周上。 ④ 総合問題4：接線と半径。 ⑤ 総合問題5：等しい角を見つけて相似。 ⑥ 振り返り問題：「今日使ったきまりはどれ？」を選ぶ。</t>
  </si>
  <si>
    <t>直角三角形では、2つの小さい正方形の面積の和＝大きい正方形の面積</t>
  </si>
  <si>
    <t>① 直角をはさむ2辺が3cm、4cmの直角三角形を考える。各辺の上に正方形をつくる。面積をそれぞれ書く。→ 3²=9、4²=16、9+16=25。斜辺の正方形の面積は25。 ② 2辺が5cm、12cmのときも同じように、正方形の面積を書いて足す。→ 25+144=169。 ③ 方眼で、縦3・横4の直角三角形をかき、3辺に正方形をつけて数を数える。 ④ 「小さい2つを足す」「いちばん長い辺の正方形になる」に○をつける確認問題。</t>
  </si>
  <si>
    <t>直角三角形では、短い2辺²の和＝いちばん長い辺²</t>
  </si>
  <si>
    <t>① 直角をはさむ辺が3cm、4cm。斜辺x cm。式を完成：3²+4²=x² → x²=25 → x=5。 ② 辺が6cm、8cm。斜辺x。→ 36+64=100、x=10。 ③ 斜辺13cm、他の1辺5cm。残りx。→ 5²+x²=13²、25+x²=169、x²=144、x=12。 ④ 穴埋め：「斜辺は一番（長い）辺」「直角の向かい側が（斜辺）」 ⑤ 図を見て、どれが斜辺か線を引く。</t>
  </si>
  <si>
    <t>いちばん長い辺²＝他の2辺²の和なら、直角三角形</t>
  </si>
  <si>
    <t>① 辺が3cm、4cm、5cm。→ 3²+4²=9+16=25、5²=25、だから直角三角形。 ② 5cm、12cm、13cm。→ 25+144=169、13²=169、だから直角三角形。 ③ 2cm、3cm、4cm。→ 4+9=13、4²=16、ちがうので直角三角形ではない。 ④ 6cm、8cm、10cm。 ⑤ 「いちばん長い辺を最後にして式を書く」練習として、数の並べかえ問題。</t>
  </si>
  <si>
    <t>①斜辺を見つける ②式を書く ③2乗を計算する ④最後に長さに直す</t>
  </si>
  <si>
    <t>① 直角をはさむ辺が8cm、15cm。斜辺は？ ② 斜辺17cm、1辺8cm。もう1辺は？ ③ 直角をはさむ辺が7cm、24cm。斜辺は？ ④ 斜辺10cm、1辺6cm。もう1辺は？ ⑤ 各問題について「斜辺に○」「式を書く」「答えの単位を書く」の3チェック付きプリントにする。</t>
  </si>
  <si>
    <t>場面の問題も、直角三角形にできたら解ける</t>
  </si>
  <si>
    <t>① 地面から建物に立てかけたはしごが5m、建物から地面まで3m。届く高さは？ → 3²+x²=5²、x=4。 ② はしご10m、建物までの距離6m。届く高さは？ → x=8。 ③ 絵の中で、どこが直角か色をぬる。 ④ 「横」「たて」「はしご」の3つのうち、どれが斜辺か選ぶ。 ⑤ 数字を変えた同型問題を2問。</t>
  </si>
  <si>
    <t>正方形の対角線、正三角形の高さも、直角三角形で考える</t>
  </si>
  <si>
    <t>① 1辺4cmの正方形の対角線x cm。→ x²=4²+4²=32、x=4√2。特別支援向けには「約5.7cm」まで扱うか、式まででも可。 ② 1辺6cmの正方形の対角線。 ③ 1辺6cmの正三角形の高さ。半分にして、3cm・3cm・6cmではなく、「底辺を半分で3cm、斜辺6cm、高さx」で x²+3²=6²。 ④ 正三角形の図で「半分に切る線」をなぞる。 ⑤ 正方形と正三角形のどちらも「まず直角三角形をつくる」問題。</t>
  </si>
  <si>
    <t>見えにくい問題でも、直角三角形を見つければ解ける</t>
  </si>
  <si>
    <t>① 座標でA(0,0)、B(3,4)。2点間の距離を求める。→ 3と4の直角三角形で5。 ② 長方形のたて5cm、横12cm。対角線は？ → 13cm。 ③ 半径5cmの円で、中心から弦までの距離3cm。半分の弦の長さは？ → x²+3²=5²、x=4、弦全体は8cm。 ④ 図の中で直角三角形になる部分に線を引く。 ⑤ 「式だけ書く」「答えまで書く」の2段階問題に分ける。</t>
  </si>
  <si>
    <t>立体も、見える形に直すと三平方の定理が使える</t>
  </si>
  <si>
    <t>① たて3cm、横4cm、高さ12cmの直方体。まず底面の対角線を求める。→ 5cm。次に空間の対角線を求める。→ 5²+12²=169、13cm。 ② たて6cm、横8cmの直方体の底面対角線。 ③ 「底面→次に立体」の順に番号をふる練習。 ④ 展開図や見取り図の中で、使う直角三角形をなぞる。 ⑤ 1回で2段階は重いので、前半は底面だけ、後半は空間対角線だけに分けてもよい。</t>
  </si>
  <si>
    <t>大きな問題も、図にすると三平方の定理で考えられる</t>
  </si>
  <si>
    <t>① 半径6370kmの地球、山の高さ1km。山頂から見える接点までの距離を考える図を見て、どこが直角か選ぶ。 ② 数値計算は重いので、特別支援向けには「式を立てるところ」を主目標にする。→ x²+6370²=6371²。 ③ 近い数で練習：半径10、高さ2なら x²+10²=12²。 ④ 文章を図に直す問題。「中心」「半径」「山の高さ」を線で結ぶ。 ⑤ 「この問題でいちばん大事なのは、図にすること」に○をつける確認。</t>
  </si>
  <si>
    <t>立体の最短は、展開図にしてまっすぐ結ぶ</t>
  </si>
  <si>
    <t>① たて3cm、横4cm、高さ5cmの直方体。ある頂点から向かい合う頂点まで、表面にそって糸をかける。展開図で(3+4)と5の長方形にして対角線を求める。→ √74。 ② たて2、横6、高さ8でも同様。 ③ 展開図のどこをつなげばよいか線を引く問題。 ④ 「表面を通る最短」と「空間対角線」を区別する○×問題。 ⑤ まず展開図を選ぶ、その後で式を書く、の2段階演習。</t>
  </si>
  <si>
    <t>三平方の定理は、ほかの図形の性質といっしょに使う</t>
  </si>
  <si>
    <t>① 長方形の紙（たて8cm、横6cm）を折ってできた図で、重なる点までの長さを求める簡単版。まず「同じ長さの辺」に印をつける。 ② 円の半径5cm、中心から接点まで5cm、外部の点から接線を引いた図で、中心と接点は直角になることを使う。 ③ 「半径と接線は直角」に○。 ④ 折り返しの図では「折り目の両側は同じ長さ」に○。 ⑤ 難問処理にしない。ここは“どの性質を使うか選ぶ”練習に下げた方が現実的。</t>
  </si>
  <si>
    <t>この単元は『求める』『見分ける』『使う』の3つ</t>
  </si>
  <si>
    <t>① 求める問題：3問（例 3-4-5、6-8-10、5-12-13）。 ② 見分ける問題：3組の辺で直角三角形か判断。 ③ 使う問題：はしご、長方形の対角線、直方体の底面対角線を各1問。 ④ 問題ごとに「これはどのタイプ？」を選ばせる。 ⑤ 自己評価欄：「式を書けた」「斜辺がわかった」「図から直角三角形を見つけた」。</t>
  </si>
  <si>
    <t>三平方の定理は、直角三角形を見つければ使える</t>
  </si>
  <si>
    <t>① 3種類の課題カードから1つ選ぶ。A: 基本計算、B: 生活場面、C: 図形問題。 ② 解いた後、「どこに直角三角形があったか」を□で囲んで説明する。 ③ 「斜辺を先に見つけた」「式を書いた」「答えに単位を書いた」の3観点で自己チェック。 ④ 最後に1文で振り返る：「私は、○○の問題で三平方の定理を使えた。」 ⑤ 教師評価は“正答だけ”でなく、“どこが直角三角形かわかったか”を重視。</t>
  </si>
  <si>
    <t>ぜんぶを調べるのが全数調査。一部を調べて全体を考えるのが標本調査。人数が多いときや時間がないときは、標本調査が役立つ。</t>
  </si>
  <si>
    <t>問題1 次の調査は、全数調査と標本調査のどちらですか。①クラス全員の好きな給食を聞く。②市の中学生みんなに聞く代わりに、100人だけに聞く。③学年全員の身長をはかる。④店に来た人のうち20人にアンケートをする。問題2 ことばを線で結びましょう。①全数調査 ②標本調査 ③母集団 ④標本ア 全体の集まり イ 一部として取り出した集まり ウ ぜんぶ調べる エ 一部を調べる問題3 次の文の（ ）に入ることばを書きましょう。「生徒が多すぎて全員を調べるのが大変なとき、（ ）調査をする。」問題4 「学校全体の好きな遊び」を調べるとき、なぜ全員に聞かないことがあるのですか。あてはまるものに○。ア 時間がかかる イ 人が多い ウ すぐに知りたい エ ぜんぶ関係ない</t>
  </si>
  <si>
    <t>標本調査では、無作為に選ぶことが大切。好きな人だけ、近くの人だけを選ぶと、結果がかたよる。</t>
  </si>
  <si>
    <t>問題1 40人のクラスで好きなスポーツを調べます。次の選び方で、よいものに○をつけましょう。①前の席の5人だけ ②くじで5人選ぶ ③仲のよい友だち5人 ④出席番号をカードにして5人引く問題2 次の文は正しいですか。○か×を書きましょう。①無作為とは、だれが選ばれるか分からない選び方である。②先生が好きな子を選ぶのも無作為である。③くじ引きは無作為な選び方の一つである。問題3 1〜10のカードがあります。目をつぶって3枚取る方法は、無作為ですか。○か×。理由も選びましょう。ア だれが選ばれるか決まっていないから イ 先生が決めたから問題4 「かたよった選び方」の例を1つ選びましょう。ア くじ引き イ 乱数さい ウ たまたま近くにいた人だけに聞く</t>
  </si>
  <si>
    <t>調べる人数が少ないと、結果はばらつきやすい。人数が多いと、結果は安定しやすい。</t>
  </si>
  <si>
    <t>※数値は扱いやすく小さくする。問題1 ある集団の中から2人選んだときの点数が「4点、8点」でした。平均は何点ですか。問題2 別の2人では「5点、9点」でした。平均は何点ですか。問題3 4人選んだときが「4点、5点、8点、9点」でした。平均は何点ですか。問題4 2人のときと4人のときでは、どちらが結果が安定しやすいですか。ア 2人 イ 4人問題5 次の文の（ ）に入ることばを書きましょう。「標本の大きさが（ ）ほど、平均は安定しやすい。」問題6 2回調べて平均がかなりちがったとき、考えられる理由としてよいものに○。ア 調べた人数が少なかった イ 人数が多かった</t>
  </si>
  <si>
    <t>標本で出た割合を使うと、母集団全体の人数や割合をだいたい求められる。</t>
  </si>
  <si>
    <t>問題1 50人を調べたら、20人が赤が好きでした。赤が好きな人の割合は何％ですか。問題2 学校全体が200人のとき、赤が好きな人はだいたい何人と考えられますか。問題3 40人を調べたら、10人が本を毎日読むと答えました。割合は何％ですか。問題4 全体が120人なら、毎日本を読む人はだいたい何人ですか。問題5 60人を調べたら、45人が朝ごはんを食べると答えました。割合は何％ですか。全体180人なら、だいたい何人ですか。問題6 次のうち正しい文に○。①標本の割合を使うと、全体のようすを予想できる。②標本の結果だけで、全体の人数は絶対にぴったり分かる。</t>
  </si>
  <si>
    <t>標本調査は便利だが、選び方や人数が悪いと、正しい判断ができない。調査のしかたを見直すことが大切。</t>
  </si>
  <si>
    <t>問題1 「昼休みに図書室にいた10人に聞いたら、みんな本が好きだった。だから学校のみんなも本が好きだ。」この考えはよいですか。○か×。問題2 ×だと思う理由を次から選びましょう。ア 図書室にいる人にかたよっているから イ 人数が多すぎるから ウ 無作為ではないから問題3 「1年生だけに聞いて、学校全体の好きな給食を決めた。」この調査の問題点は何ですか。ア 学年がかたよっている イ 無作為である ウ 全体を表している問題4 よりよい調査にするには、どれがよいですか。ア いろいろな学年からくじで選ぶ イ 仲のよい人だけに聞く ウ 毎回同じ人だけに聞く問題5 次の文の（ ）に入ることばを書きましょう。「標本調査では、結果だけでなく、（ ）方も大切である。」</t>
  </si>
  <si>
    <t>標本調査では、①全体を決める ②一部を無作為に選ぶ ③割合や平均を見る ④結果を見直す、の順で考える。</t>
  </si>
  <si>
    <t>問題1 学校全体の「外遊びが好きな人の割合」を知りたいです。母集団は何ですか。問題2 標本はどう選ぶとよいですか。次から1つ選びましょう。ア 近くの5人 イ くじで20人 ウ 仲のよい10人問題3 20人に聞いて、12人が「好き」と答えました。割合は何％ですか。問題4 学校全体が100人なら、「好き」はだいたい何人ですか。問題5 この調査で気をつけることを1つ選びましょう。ア えらび方がかたよらないようにする イ 好きな人だけに聞く ウ 少ないほどよい問題6 ふり返り。次の3つから1つ選んで○。ア 全数調査と標本調査のちがいが分かったイ 無作為に選ぶ意味が分かったウ 一部から全体を予想できることが分かった</t>
  </si>
  <si>
    <t>【難しい宿題】 あなたが最も美しいと感じたものはなんだろう。</t>
  </si>
  <si>
    <t>美しいものに感動する心は、人それぞれ違ってよく、その感じ方の違いが人生を豊かにするのだと分かった。自分なりの「美しい」と思えるものを大切にしていきたい。 【感動、畏敬の念】</t>
  </si>
  <si>
    <t>【サッカーの漫画を描きたい】 「夢に向かって」いくために、大切なことはなんだろう。</t>
  </si>
  <si>
    <t>夢に向かうためには、強い思いをもち、困難があってもあきらめずに努力を続けることが大切だと分かった。大きな夢だけでなく、小さな目標も大切にしたい。 【希望と勇気、克己と強い意志】</t>
  </si>
  <si>
    <t>【人のフリみて】 「ありがとう。」の言葉には、どんな力があるのだろう。</t>
  </si>
  <si>
    <t>「ありがとう」という言葉には、相手を温かい気持ちにし、人とのつながりを深める力があると分かった。感謝の気持ちを思うだけでなく、言葉にして伝えていきたい。 【思いやり、感謝】</t>
  </si>
  <si>
    <t>【〝村人B〟には……】 「チームの一員として」大切にしたいことはなんだろう。</t>
  </si>
  <si>
    <t>集団の中では目立つ役割だけでなく、それぞれの立場に大切な役割があると分かった。自分にできることを責任をもって果たすことが、よりよいチームにつながると思った。 【よりよい学校生活、集団生活の充実】</t>
  </si>
  <si>
    <t>【「愛情貯金」を始めませんか】 あいさつはどうして大切なのか。</t>
  </si>
  <si>
    <t>あいさつは相手の存在を認め、気持ちよい関係をつくる大切な行動だと分かった。これからは場面に応じて、自分から気持ちのよいあいさつをしていきたい。 【礼儀】</t>
  </si>
  <si>
    <t>【さかなのなみだ】 「いじめのない集団」であるために、大切なことはなんだろう。</t>
  </si>
  <si>
    <t>いじめをなくすためには、見て見ぬふりをせず、一人ひとりが行動することが大切だと分かった。自分も集団の一員として、苦しんでいる人を放っておかないようにしたい。 【公正、公平、社会正義】</t>
  </si>
  <si>
    <t>【言葉の向こうに】 「お互いの立場の理解」とは、どうすることをいうのだろう。</t>
  </si>
  <si>
    <t>相手を理解するとは、自分の考えだけを押し通すのではなく、相手の立場や気持ちを想像して言葉や行動を考えることだと分かった。違う考えも受け入れる心をもちたい。 【相互理解、寛容】</t>
  </si>
  <si>
    <t>【葉っぱ切り絵で見えた道】 「自分らしさ」を大切にするために、必要なことはなんだろう。</t>
  </si>
  <si>
    <t>自分らしさを大切にするには、人と比べすぎず、自分のできることやよさに目を向けることが大切だと分かった。自分の弱さも見つめながら、自分らしく成長していきたい。 【向上心、個性の伸長】</t>
  </si>
  <si>
    <t>【ばあば】 共に生きることの意味とは何か。</t>
  </si>
  <si>
    <t>人は一人で生きているのではなく、家族や周りの人と支え合いながら生きているのだと分かった。つながりや支えに感謝し、命を大切にしていきたい。 【生命の尊さ】</t>
  </si>
  <si>
    <t>【木の声を聞く】 「自然と共に生きる」ために、大切なことはなんだろう。</t>
  </si>
  <si>
    <t>人間は自然に生かされている存在であり、自然に対して謙虚な気持ちをもつことが大切だと分かった。自然を自分たちの都合だけで考えず、大切にしていきたい。 【自然愛護】</t>
  </si>
  <si>
    <t>【疾走、自転車ライダー】 「安全への心構え」で大切なのは、どんなことだろう。</t>
  </si>
  <si>
    <t>安全を守るためには、自分だけは大丈夫と思い込まず、周りの人の安全も考えて行動することが大切だと分かった。日頃から心に余裕をもって行動したい。 【節度、節制】</t>
  </si>
  <si>
    <t>【門掃き】 身近で実践できる気配りには、どんなものがあるだろう。</t>
  </si>
  <si>
    <t>身近な気配りは、相手を思いやる心から生まれ、地域や社会のつながりを支えるものだと分かった。小さなことでも、自分から気づいて行動できるようにしたい。 【社会参画、公共の精神】</t>
  </si>
  <si>
    <t>【使っても大丈夫？】 「法の役割」とは何か。</t>
  </si>
  <si>
    <t>法やきまりは、人々の権利を守り、安心して暮らせる社会をつくるためにあると分かった。自分のことだけでなく、相手の立場も考えてルールを守りたい。 【遵法精神、公徳心】</t>
  </si>
  <si>
    <t>【ソウタとミオ】 何が「友情の鍵」になるのだろう。</t>
  </si>
  <si>
    <t>友情を深めるには、一方的に決めつけず、相手を信じて多面的に見ることが大切だと分かった。相手のよさを見つけ、信頼できる関係を築いていきたい。 【友情、信頼】</t>
  </si>
  <si>
    <t>【私らしさって？】 「自分を大切にする」ために、必要なことはなんだろう。</t>
  </si>
  <si>
    <t>自分を大切にするとは、周りに流されず、自分の考えや気持ちと向き合うことだと分かった。自分の軸をもって、責任ある行動ができるようにしたい。 【自主、自律、自由と責任】</t>
  </si>
  <si>
    <t>【震災を乗り越えて―復活した郷土芸能―】 「郷土芸能を伝える」ときに、大切なことはなんだろう。</t>
  </si>
  <si>
    <t>郷土芸能を受け継ぐことは、地域の歴史や思いを未来につなぐことだと分かった。自分たちの地域の文化にも関心をもち、大切にしていきたい。 【郷土の伝統と文化の尊重、郷土を愛する態度】</t>
  </si>
  <si>
    <t>【どうして？】 「公平」とは何か。</t>
  </si>
  <si>
    <t>公平とは、みんなが納得できるように、立場や状況も考えて判断することだと分かった。自分の立場だけでなく、相手の立場からも考えることを大切にしたい。 【公正、公平、社会正義】</t>
  </si>
  <si>
    <t>【さよなら、ホストファミリー】 他国の人に「日本を伝える」ときに、大切なことはなんだろう。</t>
  </si>
  <si>
    <t>他国の人と対等に関わるには、日本の文化やよさを自分自身がよく知っておくことが大切だと分かった。日本について自信をもって伝えられるようにしたい。 【我が国の伝統と文化の尊重、国を愛する態度】</t>
  </si>
  <si>
    <t>【違いを乗り越えて】 「他国の人と接する」ときに、どんなことが大切だろう。</t>
  </si>
  <si>
    <t>異なる文化や習慣をもつ人と接するときは、違いを否定せず、理解しようとする姿勢が大切だと分かった。相手を尊重しながら関わっていきたい。 【国際理解、国際貢献】</t>
  </si>
  <si>
    <t>【バスと赤ちゃん】 「社会の中での思いやり」の大切さについてどのように考えるか。</t>
  </si>
  <si>
    <t>社会の中での思いやりは、誰かを助けるだけでなく、その場にいるみんなの気持ちを温かくする力があると分かった。自分も進んで思いやりを行動に表したい。 【思いやり、感謝】</t>
  </si>
  <si>
    <t>【三人の乗客】 「理解し合うために」大切なことはなんだろう。</t>
  </si>
  <si>
    <t>人と理解し合うためには、自分の考えだけで判断せず、相手の事情や気持ちを想像することが大切だと分かった。すぐに決めつけず、広い心で相手を見たい。 【相互理解、寛容】</t>
  </si>
  <si>
    <t>【あらゆるものに神は宿っている】 周りの動植物や自然環境への向き合い方について、自分はどのような態度を取るか。</t>
  </si>
  <si>
    <t>人間も自然の一部であり、自然に生かされている存在だと分かった。動植物や自然環境に対して、感謝と謙虚さをもって接していきたい。 【自然愛護】</t>
  </si>
  <si>
    <t>【あったほうがいい？】 「過ごしやすい社会」にするために、大切なことはなんだろう。</t>
  </si>
  <si>
    <t>過ごしやすい社会をつくるには、人任せにせず、一人ひとりが社会全体のことを考えて行動することが大切だと分かった。自分にできることを考えて実践したい。 【社会参画、公共の精神】</t>
  </si>
  <si>
    <t>【ふれあい直売所】 「きまりを守る」のは、なんのためなのだろう。</t>
  </si>
  <si>
    <t>きまりを守るのは、自分のためだけでなく、みんなが安心して気持ちよく過ごせる社会をつくるためだと分かった。相手や社会のことを考えて行動したい。 【遵法精神、公徳心】</t>
  </si>
  <si>
    <t>【あふれる愛】 「生命を大切にする」ためには、どんなことが必要だろう。</t>
  </si>
  <si>
    <t>生命を大切にするためには、どの命もかけがえのない存在だと理解することが大切だと分かった。自分や他の人の命を軽く考えず、尊重していきたい。 【生命の尊さ】</t>
  </si>
  <si>
    <t>【iPS細胞で難病を治したい】 「新しいものを生み出す」ために、大切なことはなんだろう。</t>
  </si>
  <si>
    <t>新しいものを生み出すには、分からないことを追究し続ける姿勢と、未来のために実現したいという強い思いが大切だと分かった。あきらめずに考え続ける力をもちたい。 【真理の探究、創造】</t>
  </si>
  <si>
    <t>【その声は】 家族について、自分はどんな思いをもっているか、まとめてみよう。</t>
  </si>
  <si>
    <t>家族は自分にとって身近で大切な存在であり、支えられていることに改めて気づいた。感謝の気持ちをもち、自分にできる役割を果たしていきたい。 【家族愛、家庭生活の充実】</t>
  </si>
  <si>
    <t>【ゆうへ ―生きていてくれてありがとう―】 一人ひとりの命を大切にするとは、どういうことだろう。</t>
  </si>
  <si>
    <t>一人ひとりの命は多くの支えの中で生きているかけがえのないものだと分かった。自分の命も他人の命も大切にし、支え合って生きていきたい。 【生命の尊さ】</t>
  </si>
  <si>
    <t>【旗】 「友情が生まれるとき」とは、どんなときだろう。</t>
  </si>
  <si>
    <t>友情は、相手を思いやり、互いに信じて受け入れ合う中で生まれるのだと分かった。友達を大切にし、支え合える関係を築いていきたい。 【友情、信頼】</t>
  </si>
  <si>
    <t>【裏庭での出来事】 「誠実な生き方」は、どこから生まれるのだろう。</t>
  </si>
  <si>
    <t>誠実さは、自分の弱さから逃げず、責任をもって行動しようとする心から生まれると分かった。失敗してもごまかさず、正直に向き合える自分でいたい。 【自主、自律、自由と責任】</t>
  </si>
  <si>
    <t>【おじいさんの100ドル】 「国際貢献のために」大切なのは、どんなことだろう。</t>
  </si>
  <si>
    <t>国際貢献には、遠い国のことでも自分に関わる問題として考え、助け合おうとする気持ちが大切だと分かった。自分にできることを考えて行動したい。 【国際理解、国際貢献】</t>
  </si>
  <si>
    <t>【オーロラー光のカーテンー】 自然のすばらしさに触れたとき、人はどんなことを感じるのだろう。</t>
  </si>
  <si>
    <t>自然のすばらしさに触れると、人は驚きや感動、畏敬の気持ちを抱き、心が豊かになるのだと分かった。自然に感動する心をこれからも大切にしたい。 【感動、畏敬の念】</t>
  </si>
  <si>
    <t>【オアシスの老人】 「自分を見つめる」ときに、どんな考え方が大切だろう。</t>
  </si>
  <si>
    <t>自分を見つめるときは、今の自分や置かれた環境を前向きに受け止めることが大切だと分かった。短所も含めて自分を見つめ、成長につなげたい。 【向上心、個性の伸長】</t>
  </si>
  <si>
    <t>【私は清掃のプロになる】 「心がこもった仕事」とはなんだろう。</t>
  </si>
  <si>
    <t>心がこもった仕事とは、ただ作業をこなすのではなく、相手のことを思い、役に立とうとする気持ちをもって働くことだと分かった。自分も人のためを考えて行動したい。 【勤労】</t>
  </si>
  <si>
    <t>【「肝心」のバスガイド】 自分のふるさとにどう向き合うか。</t>
  </si>
  <si>
    <t>ふるさとのよさだけでなく、歴史や先人の苦労も含めて受け継ぐことが大切だと分かった。自分の地域に関心をもち、そのよさを未来につなげていきたい。 【郷土の伝統と文化の尊重、郷土を愛する態度】</t>
  </si>
  <si>
    <t>【いつわりのバイオリン】 「よりよく生きる」ために、大切なことはなんだろう。</t>
  </si>
  <si>
    <t>よりよく生きるためには、自分の弱さや過ちから目をそらさず、それを乗り越えようとすることが大切だと分かった。失敗しても学びに変えて成長していきたい。 【よりよく生きる喜び】</t>
  </si>
  <si>
    <t>【成功と失敗】 「成長に必要なこと」は何か。</t>
  </si>
  <si>
    <t>成長するためには、成功した経験だけでなく、失敗からも学ぼうとすることが大切だと分かった。うまくいかなかったときも前向きに受け止め、次に生かしていきたい。 【希望と勇気、克己と強い意志】</t>
  </si>
  <si>
    <t>【おじさん役と私】 「個性を生かす」には、どんな考え方が大切だろう。</t>
  </si>
  <si>
    <t>個性を生かすためには、自分にしかないよさを認め、そのよさを磨こうとすることが大切だと分かった。人と比べすぎず、自分らしい生き方を大切にしたい。 【向上心、個性の伸長】</t>
  </si>
  <si>
    <t>【おばちゃんのくれた〝おまじない〟】 人は「なんのために働くのか」考えよう。</t>
  </si>
  <si>
    <t>働くことは、お金を得るためだけでなく、人や社会の役に立ち、自分のやりがいや誇りにもつながるのだと分かった。将来は人の役に立てるような働き方をしたい。 【勤労】</t>
  </si>
  <si>
    <t>【挨拶は言葉のスキンシップ】 「挨拶の意味」は何か。</t>
  </si>
  <si>
    <t>挨拶は形だけでするものではなく、相手を大切に思う気持ちを伝えるものだと分かった。これからは気持ちのこもった挨拶を意識したい。 【礼儀】</t>
  </si>
  <si>
    <t>【初心】 「目標に向かって」いくために大切なことはなんだろう。</t>
  </si>
  <si>
    <t>目標に向かって進むには、最初に抱いた思いや初心を忘れず、困難があっても努力を続けることが大切だと分かった。自分の目標に向けて粘り強く取り組みたい。 【希望と勇気、克己と強い意志】</t>
  </si>
  <si>
    <t>【五月の風 ―カナ―】 「自分の意志で」行動するとき、大切なことはなんだろう。</t>
  </si>
  <si>
    <t>自分の意志で行動するためには、周りに流されず、自分でよく考えて決めたことを大切にする必要があると分かった。自分の気持ちに正直に、責任をもって行動したい。 【自主、自律、自由と責任】</t>
  </si>
  <si>
    <t>【五月の風 ―ミカ―】 「信頼される友達」になるために、大切なことはなんだろう。</t>
  </si>
  <si>
    <t>信頼される友達になるには、相手の気持ちを考え、信頼にきちんと応えることが大切だと分かった。友達を大切にし、励まし合える関係を築いていきたい。 【友情、信頼】</t>
  </si>
  <si>
    <t>【リスペクト アザース】 「人権を考える」うえでの基本とはなんだろう。</t>
  </si>
  <si>
    <t>人権を考えるうえでは、自分と違う相手もありのまま認め、尊重することが基本だと分かった。違いを理由に差別や偏見をもたないようにしたい。 【公正、公平、社会正義】</t>
  </si>
  <si>
    <t>【名乗り出なかった友】 思いやりのある行動をするときに、大切なことはなんだろう。</t>
  </si>
  <si>
    <t>思いやりのある行動とは、相手の立場を考えて、さりげなく優しさを示すことだと分かった。見返りを求めず、自然に親切ができるようになりたい。 【思いやり、感謝】</t>
  </si>
  <si>
    <t>【戦争を取材する】 真実を追い求めることには、どんな意味があるのだろう。</t>
  </si>
  <si>
    <t>真実を追い求めることは、正しい判断につながるだけでなく、自分や社会の未来をよりよくすることにもつながると分かった。思い込みで決めつけず、事実を大切にしたい。 【真理の探究、創造】</t>
  </si>
  <si>
    <t>【時を越えて ―樫野で生まれたきずな―】 「国と国のきずな」を深めるために大切な考えはなんだろう。</t>
  </si>
  <si>
    <t>国と国のきずなを深めるには、同じ人間として互いを尊重し、助け合おうとする気持ちが大切だと分かった。国の違いをこえて支え合う心を大切にしたい。 【国際理解、国際貢献】</t>
  </si>
  <si>
    <t>【父の決意】 「生き抜くこと」に大切な、命の考え方とはなんだろう。</t>
  </si>
  <si>
    <t>命は自分だけのものではなく、多くの人とのつながりの中で支えられているものだと分かった。自分の命も周りの人の命も大切にして生きていきたい。 【生命の尊さ】</t>
  </si>
  <si>
    <t>【和樹の夏祭り】 「地域の活動のよさ」を保つために、大切なことはなんだろう。</t>
  </si>
  <si>
    <t>地域の活動を続けていくには、自分も地域を支える一員だという意識をもち、受け身ではなく関わっていくことが大切だと分かった。地域のよさを未来につなげたい。 【郷土の伝統と文化の尊重、郷土を愛する態度】</t>
  </si>
  <si>
    <t>【他人の靴を履いてみる】 「ほかの人の立場」に立つときに、大切なことはなんだろう。</t>
  </si>
  <si>
    <t>ほかの人の立場に立つには、自分の考えだけで判断せず、相手の気持ちや事情を想像することが大切だと分かった。相手を理解しようとする努力を続けたい。 【相互理解、寛容】</t>
  </si>
  <si>
    <t>【ヨシト】 「公正な態度」を貫くために大切なことはなんだろう。</t>
  </si>
  <si>
    <t>公正な態度を貫くには、周りに流されず、おかしいことはおかしいと考えられる勇気が必要だと分かった。差別や偏見を見過ごさない自分でいたい。 【公正、公平、社会正義】</t>
  </si>
  <si>
    <t>【ネット将棋】 「責任ある言動」とは、どんなものだろう。</t>
  </si>
  <si>
    <t>責任ある言動とは、相手の顔が見えない場でも、自分の良心に従って誠実に行動することだと分かった。ネット上でも現実と同じように責任をもって行動したい。 【自主、自律、自由と責任】</t>
  </si>
  <si>
    <t>【樹齢七千年の杉】 「自然の偉大さ」は、私たちの生き方とどのように関わっているのだろう。</t>
  </si>
  <si>
    <t>自然の偉大さに触れることで、人は自分の小ささや命の尊さを感じ、生きる力をもらえるのだと分かった。自然を敬う気持ちを大切にしたい。 【感動、畏敬の念】</t>
  </si>
  <si>
    <t>【自分の弱さと戦え】 自分の弱さを克服するために、どんなことが大切か考えてみよう。</t>
  </si>
  <si>
    <t>自分の弱さを克服するには、まず弱さを認め、その上で自分の可能性を信じて努力し続けることが大切だと分かった。あきらめずに自分を成長させたい。 【よりよく生きる喜び】</t>
  </si>
  <si>
    <t>【小さな工場の大きな仕事】 「社会に貢献する」とは、どういうことだろう。</t>
  </si>
  <si>
    <t>社会に貢献するとは、それぞれの仕事を通して人々の生活や社会を支えることだと分かった。どんな仕事にも価値があることを忘れずにいたい。 【勤労】</t>
  </si>
  <si>
    <t>【上勝から世界を変える】 「自然を守る取り組み」をするときに、大切なことはなんだろう。</t>
  </si>
  <si>
    <t>自然を守るには、自然に生かされていることを自覚し、自分の暮らし方を見直すことが大切だと分かった。自分にできる環境への配慮を考えて行動したい。 【自然愛護】</t>
  </si>
  <si>
    <t>【美しい鳥取砂丘】 「規則の役割」は何か。</t>
  </si>
  <si>
    <t>規則は、人々の権利や共有のものを守り、みんなが安心して暮らせる社会をつくるためにあると分かった。自分のためだけでなく、社会全体のために規則を守りたい。 【遵法精神、公徳心】</t>
  </si>
  <si>
    <t>【行動する建築家 坂 茂】 「社会のためにできること」は何か。</t>
  </si>
  <si>
    <t>社会のためにできることは、自分の力や得意なことを人のために生かすことだと分かった。自分にできる小さなことから社会に関わっていきたい。 【社会参画、公共の精神】</t>
  </si>
  <si>
    <t>【夜のくだもの屋】 思いやりと、それに対する感謝の心について、大切だと思うことは何か。</t>
  </si>
  <si>
    <t>人は周りの人のさりげない思いやりによって支えられていると分かった。その優しさを当たり前と思わず、感謝の気持ちをもって人と接したい。 【思いやり、感謝】</t>
  </si>
  <si>
    <t>【アフガニスタンの人々と共に】 あなたの考える国際貢献とは、どんなものだろう。</t>
  </si>
  <si>
    <t>国際貢献とは、一方的に助けることではなく、相手の文化や考え方を尊重しながら共によりよい未来をつくっていくことだと分かった。まずは広い視野をもちたい。 【国際理解、国際貢献】</t>
  </si>
  <si>
    <t>【制服は誰のもの】 「よりよい学校生活」に必要なことはなんだろう。</t>
  </si>
  <si>
    <t>よりよい学校生活をつくるには、一人ひとりの思いを大切にしながら、集団全体にとって何がよいかを考えることが大切だと分かった。みんなでよりよい学校をつくっていきたい。 【よりよい学校生活、集団生活の充実】</t>
  </si>
  <si>
    <t>【命を見つめて ―猿渡瞳さんの六百四十六日―】 「生きている」とはどういうことだろう。「本当の幸せ」とはなんだろう。</t>
  </si>
  <si>
    <t>生きているとは、苦しさの中でも自分なりの意味や喜びを見つけながら懸命に生きることだと分かった。本当の幸せは、命を大切にしながら今を精一杯生きる中にあると思った。 【生命の尊さ】</t>
  </si>
  <si>
    <t>【行く年、来る年】 日本の伝統文化を受け継ぐとき、大切にしたいのはどんなことだろう。</t>
  </si>
  <si>
    <t>日本の伝統文化を受け継ぐときは、形だけでなく、その中に込められた願いや心を理解することが大切だと分かった。自分も受け継ぐ一人として大切にしたい。 【我が国の伝統と文化の尊重、国を愛する態度】</t>
  </si>
  <si>
    <t>【コトコの涙】 ほかの人の考えから学ぶときに、大切にしたいことはなんだろう。</t>
  </si>
  <si>
    <t>ほかの人から学ぶには、自分と違う考えも受け止め、謙虚に耳を傾けることが大切だと分かった。自分の考えに固執せず、学びを広げていきたい。 【相互理解、寛容】</t>
  </si>
  <si>
    <t>【マークはなんのために？】 「誰もが生活しやすい社会」を実現するために、どんなことが大切だろう。</t>
  </si>
  <si>
    <t>誰もが生活しやすい社会をつくるには、困っている人の立場に立って考え、自分にできる行動をすることが大切だと分かった。みんなが安心できる社会を目指したい。 【社会参画、公共の精神】</t>
  </si>
  <si>
    <t>【最後のパートナー】 西田さん、松尾さんの言葉や生き方から、あなたが学んだことは何か。</t>
  </si>
  <si>
    <t>あらゆる命はかけがえのないものであり、人も動物も支え合って生きているのだと分かった。命への感謝を忘れず、周りの存在を大切にしたい。 【生命の尊さ】</t>
  </si>
  <si>
    <t>【避難所にて】 「調和のある生活」をするために、大切なことはなんだろう。</t>
  </si>
  <si>
    <t>調和のある生活を送るには、自分勝手にならず、周りの人のことも考えながら節度ある行動をすることが大切だと分かった。心身の健康と周囲との調和を大切にしたい。 【節度、節制】</t>
  </si>
  <si>
    <t>【よみがえれ、えりもの森】 「人と自然の関係」において、大切なのはどんなことだろう。</t>
  </si>
  <si>
    <t>人と自然の関係では、人間が自然の中で生かされていることを忘れず、感謝しながら守っていくことが大切だと分かった。未来につながる自然との関わり方を考えたい。 【自然愛護】</t>
  </si>
  <si>
    <t>【足袋の季節】 私たちは、自分のもつ弱さとどのように向き合っていけばよいのだろう。</t>
  </si>
  <si>
    <t>人は誰でも弱さをもっているが、その弱さから逃げずに向き合うことで強さに変えていけると分かった。後悔を無駄にせず、自分をよりよくしていきたい。 【よりよく生きる喜び】</t>
  </si>
  <si>
    <t>【恋する涙】 「友達との関係」で大切なのは、どんなことだろう。</t>
  </si>
  <si>
    <t>友達との関係では、自分の気持ちだけでなく相手の思いも大切にし、悩みや葛藤を乗り越えながら理解し合うことが大切だと分かった。互いに尊重し合える関係を築きたい。 【友情、信頼】</t>
  </si>
  <si>
    <t>【包む】 時代が移りゆく中で、私たちは伝統と文化にどう向き合っていけばよいだろう。</t>
  </si>
  <si>
    <t>伝統や文化は形が変わっても、その根底にある思いや心を受け継いでいくことが大切だと分かった。今の生活の中でも、その価値を意識して大切にしたい。 【我が国の伝統と文化の尊重、国を愛する態度】</t>
  </si>
  <si>
    <t>【きいちゃん】 「自分と家族」は、どんな関係なのだろう。</t>
  </si>
  <si>
    <t>家族はお互いを支え合う、かけがえのない存在だと分かった。自分も支えられているだけでなく、家族を支える一人でありたいと思った。 【家族愛、家庭生活の充実】</t>
  </si>
  <si>
    <t>【ある和菓子店】 「力を合わせるために」大切なことは何か。</t>
  </si>
  <si>
    <t>力を合わせるためには、自分の考えだけにこだわらず、相手の立場や思いにも耳を傾けることが大切だと分かった。互いを認め合うことで、よりよい考えや新しい価値が生まれると思った。 【相互理解、寛容】</t>
  </si>
  <si>
    <t>【相撲を世界に】 「困難を乗り越えて」いくときには、どんなことが大切だろう。</t>
  </si>
  <si>
    <t>困難を乗り越えるためには、苦しい状況でもあきらめず、今の自分にできることを前向きに考えて行動することが大切だと分かった。柔軟に考えながら努力を続けたい。 【希望と勇気、克己と強い意志】</t>
  </si>
  <si>
    <t>【世界一のロッカールーム】 「集団への貢献」に大切なのはどんなことだろう。</t>
  </si>
  <si>
    <t>集団に貢献するには、自分もその一員であるという自覚をもち、自分にできる役割を責任をもって果たすことが大切だと分かった。一人ひとりの行動が集団全体の成長につながると思った。 【よりよい学校生活、集団生活の充実】</t>
  </si>
  <si>
    <t>【あるレジ打ちの女性】 自分にとって、仕事にはどんな意味があるのか。</t>
  </si>
  <si>
    <t>仕事には、お金を得るためだけでなく、人や社会の役に立ち、自分の成長ややりがいにもつながる意味があると分かった。自分の個性や力を生かせる働き方を考えたい。 【勤労】</t>
  </si>
  <si>
    <t>【使い手を驚かせて魅了する】 日本の伝統と文化をより深く理解するうえで、大切にしたい考え方は何か。</t>
  </si>
  <si>
    <t>伝統や文化を深く理解するためには、昔から受け継がれてきた価値を大切にしながら、今の時代に合った形で発展させていこうとする視点が大切だと分かった。受け継ぐだけでなく、生かすことも大事だと思った。 【我が国の伝統と文化の尊重、国を愛する態度】</t>
  </si>
  <si>
    <t>【違うんだよ、健司】 あなたは、相手にとってどんな友達でいたいだろう。</t>
  </si>
  <si>
    <t>本当の友達とは、ただ相手に合わせるだけでなく、必要なときには相手のために大切なことを伝え合える存在だと分かった。互いに励まし合い、高め合える友達でいたい。 【友情、信頼】</t>
  </si>
  <si>
    <t>【卒業文集最後の二行】 いじめという問題を乗り越えるためには、どんな考え方が大切だろう。</t>
  </si>
  <si>
    <t>いじめを乗り越えるためには、見て見ぬふりをせず、いじめは絶対に許されないことだと一人ひとりがはっきり考えることが大切だと分かった。集団の空気よりも正しさを大切にしたい。 【公正、公平、社会正義】</t>
  </si>
  <si>
    <t>【命のトランジットビザ】 「国際社会で生きる」ために、大切なことはなんだろう。</t>
  </si>
  <si>
    <t>国際社会で生きるには、国や民族の違いをこえて、一人の人間として相手を尊重し、助け合おうとする気持ちが大切だと分かった。世界の中の一員として考えていきたい。 【国際理解、国際貢献】</t>
  </si>
  <si>
    <t>【エリカー奇跡のいのちー】 「生命をつなぐ」ことについてどのように考えるか。</t>
  </si>
  <si>
    <t>今ある命は、多くの命の思いや支えによってつながれてきたものだと分かった。自分の命も他人の命もかけがえのないものとして大切にしていきたい。 【生命の尊さ】</t>
  </si>
  <si>
    <t>【私も高校生】 「自分で決める」ときに大切なのは、どんなことだろう。</t>
  </si>
  <si>
    <t>自分で決めるときには、人に流されず、自分の考えで選び、その結果にも責任をもつことが大切だと分かった。自分で選んだ道を誠実にやり抜きたい。 【自主、自律、自由と責任】</t>
  </si>
  <si>
    <t>【親友と語り合った「孤独の解消」】 誰かと「共に考える」ときに、大切なことはなんだろう。</t>
  </si>
  <si>
    <t>誰かと共に考えるためには、自分と違う考え方を受け入れ、相手から学ぼうとする姿勢が大切だと分かった。違いを認め合うことで、自分の考えも広がっていくと思った。 【相互理解、寛容】</t>
  </si>
  <si>
    <t>【No Charity, but a Chance!】 誰もが共に生きる社会を実現するために、どんな考え方が求められるのだろう。</t>
  </si>
  <si>
    <t>誰もが共に生きる社会には、相手を助けるだけでなく、その人が自分らしく役割をもって生きられるように考えることが大切だと分かった。相手を一方的に弱い存在として見るのではなく、共に生きる仲間として尊重したい。 【社会参画、公共の精神】</t>
  </si>
  <si>
    <t>【新しい夏のはじまり】 あなたが、これから新しい未来を歩んでいくときに大切にしたいことを考えてみよう。</t>
  </si>
  <si>
    <t>これからの未来を歩むときには、失敗や悔しさも自分を成長させる大切な経験として受け止めることが大切だと分かった。過去を無駄にせず、自分らしく前に進みたい。 【向上心、個性の伸長】</t>
  </si>
  <si>
    <t>【稲むらの火】 「地域社会のために」大切なのは、どんなことだろう。</t>
  </si>
  <si>
    <t>地域社会のためには、自分も地域をつくる一人だという意識をもち、受け継がれてきた思いや支えに感謝しながら行動することが大切だと分かった。地域の未来に関わる気持ちをもちたい。 【郷土の伝統と文化の尊重、郷土を愛する態度】</t>
  </si>
  <si>
    <t>【命の大切さ】 「豊かな人権感覚」によってどんな社会がつくられるか。</t>
  </si>
  <si>
    <t>豊かな人権感覚がある社会では、見た目や立場の違いで人を傷つけたり差別したりせず、互いを尊重し合うことができると分かった。誰もが安心して生きられる社会につながると思った。 【公正、公平、社会正義】</t>
  </si>
  <si>
    <t>【ゴリラのまねをした彼女を好きになった】 「認め合う関係」になるために、大切なことはなんだろう。</t>
  </si>
  <si>
    <t>認め合う関係になるためには、表面だけでなく相手の内面のよさに目を向け、その人らしさを素直に認めることが大切だと分かった。互いに励まし合える関係を築きたい。 【友情、信頼】</t>
  </si>
  <si>
    <t>【カラフルな世界で】 「自分らしく生きる」ために、大切なことはなんだろう。</t>
  </si>
  <si>
    <t>自分らしく生きるためには、周りと違うことを必要以上に恐れず、自分の好きなことや大切にしたいことを認めることが大切だと分かった。自分のよさを伸ばしていきたい。 【向上心、個性の伸長】</t>
  </si>
  <si>
    <t>【二通の手紙】 法やきまりの意義とは何か。</t>
  </si>
  <si>
    <t>法やきまりは、人々の権利や幸せを守り、みんなが安心して暮らせる社会をつくるためにあると分かった。ただ守らされるものではなく、思いやりにもつながるものだと思った。 【遵法精神、公徳心】</t>
  </si>
  <si>
    <t>【世界を動かした瞳】 「気高く生きる」とは、どういうことだろう。</t>
  </si>
  <si>
    <t>気高く生きるとは、自分の経験や人生を生かして、今の自分にできることを誠実に行うことだと分かった。自分のためだけでなく、誰かのために行動できる生き方をしたい。 【よりよく生きる喜び】</t>
  </si>
  <si>
    <t>【電車の中で】 「思いやりの心と形」について、大切だと思うことは何か。</t>
  </si>
  <si>
    <t>思いやりは、心の中で思うだけでなく、相手に伝わる形で表してこそ意味があると分かった。相手の立場を考え、行動に表せる人になりたい。 【思いやり、感謝】</t>
  </si>
  <si>
    <t>【失った笑顔を取り戻す】 「働くことの意味」とは、なんだろう。</t>
  </si>
  <si>
    <t>働くことには、自分が成長する意味だけでなく、誰かの生活や社会を支える意味があると分かった。社会に役立ちながら、自分の生き方も豊かにしていけるようにしたい。 【勤労】</t>
  </si>
  <si>
    <t>【海のごみは「まちなか」で生まれる】 「社会全体で考える」ときに大切なことはなんだろう。</t>
  </si>
  <si>
    <t>社会全体で考えるときには、大きな問題を他人事にせず、自分の生活ともつながっている課題として受け止めることが大切だと分かった。小さなことでも自分にできる行動を考えたい。 【社会参画、公共の精神】</t>
  </si>
  <si>
    <t>【「川端」のある暮らし】 「自然との共生」をするために、大切なことはなんだろう。</t>
  </si>
  <si>
    <t>自然と共生するためには、自然をただ守る対象として見るだけでなく、人の暮らしや文化とも深く結びついているものとして大切にすることが必要だと分かった。自然への感謝を忘れたくない。 【自然愛護】</t>
  </si>
  <si>
    <t>【ちょっと寄り道を―研究者・眞鍋淑郎―】 「探究する心」に大切なのはどんなことだろう。</t>
  </si>
  <si>
    <t>探究する心には、疑問をもち続けることと、それを楽しみながら追いかける好奇心が大切だと分かった。分からないことを面倒がらず、自分から知ろうとする姿勢を大切にしたい。 【真理の探究、創造】</t>
  </si>
  <si>
    <t>【町内会デビュー】 「自分から行動する」ときに大切なことはなんだろう。</t>
  </si>
  <si>
    <t>自分から行動するためには、人に言われるのを待つのではなく、自分で考えて決め、責任をもって動くことが大切だと分かった。主体的に行動できる人になりたい。 【自主、自律、自由と責任】</t>
  </si>
  <si>
    <t>【臓器提供】 「かけがえのない生命」についてどのように考えるか。</t>
  </si>
  <si>
    <t>命は一つしかなく、代わりのないものだからこそ、とても重く大切なものだと分かった。生命については簡単に割り切れない難しさもあるが、だからこそ丁寧に考えていきたい。 【生命の尊さ】</t>
  </si>
  <si>
    <t>【独りを慎む】 「自制する心」とは、どんな心だろう。</t>
  </si>
  <si>
    <t>自制する心とは、ただ我慢することではなく、自分をきちんとコントロールして、よりよく生きるために自分を整える心だと分かった。自分の生活を自分でつくっていけるようになりたい。 【節度、節制】</t>
  </si>
  <si>
    <t>【マナーってなんだろう】 「マナーのもつ意味」とはなんだろう。</t>
  </si>
  <si>
    <t>マナーは形だけの決まりではなく、相手を大切に思う気持ちを行動で表すものだと分かった。自分の都合ではなく、相手がどう感じるかを考えることが大切だと思った。 【礼儀】</t>
  </si>
  <si>
    <t>【星空を届けたい】 「感動がもたらすもの」について、感動は私たちの人生に何をもたらすだろう。</t>
  </si>
  <si>
    <t>感動は、人の心を動かし、癒やしや生きる力を与えてくれるものだと分かった。心が動く体験を大切にすることで、人生はもっと豊かになると思った。 【感動、畏敬の念】</t>
  </si>
  <si>
    <t>【本とペンで世界を変えよう】 「世界平和のために」大切なことはなんだろう。</t>
  </si>
  <si>
    <t>世界平和のためには、遠い国の出来事として終わらせず、自分にも関係のある問題として考え、自分にできることを行動に移すことが大切だと分かった。小さくてもできることを積み重ねたい。 【国際理解、国際貢献】</t>
  </si>
  <si>
    <t>【生きてこそ―石井筆子の生涯―】 「信念をもった生き方」について考えよう。</t>
  </si>
  <si>
    <t>信念をもった生き方とは、自分の経験や思いから生まれた大切な考えをもち、それを支えにして困難の中でも前に進むことだと分かった。自分なりの信念を育てていきたい。 【よりよく生きる喜び】</t>
  </si>
  <si>
    <t>【塩むすび】 「周りへの感謝」を表すときに大切なのはどんなことだろう。</t>
  </si>
  <si>
    <t>周りへの感謝は、支えられていることに気づくだけでなく、その思いに自分の行動で応えていくことが大切だと分かった。受けた優しさを次の誰かにつなげたい。 【思いやり、感謝】</t>
  </si>
  <si>
    <t>【一冊のノート】 「家族の役割」についてその意義は何か。</t>
  </si>
  <si>
    <t>家族は支え合って生活をつくる大切な存在であり、自分もその一員として役割を果たしていくことが必要だと分かった。支えられるだけでなく、支える側にもなりたい。 【家族愛、家庭生活の充実】</t>
  </si>
  <si>
    <t>【キラー・ゼブラと呼ばれて】 規則が守られる社会にするために、大切にしたいことはなんだろう。</t>
  </si>
  <si>
    <t>規則が守られる社会にするためには、仕方なく従うのではなく、社会の一員としてその意味を理解し、自分から守ろうとする意識が大切だと分かった。自分の都合だけで判断しないようにしたい。 【遵法精神、公徳心】</t>
  </si>
  <si>
    <t>【サトシの一票】 「よりよい社会の実現」のために、大切なことはなんだろう。</t>
  </si>
  <si>
    <t>よりよい社会を実現するためには、自分も社会をつくる一人だという意識をもち、権利や責任を理解して主体的に関わることが大切だと分かった。社会を他人任せにしない姿勢をもちたい。 【社会参画、公共の精神】</t>
  </si>
  <si>
    <t>【希望】 「懸命に生きる」とはどういうことか。</t>
  </si>
  <si>
    <t>懸命に生きるとは、命に限りがあることを受け止めた上で、今を大切にし、希望をもって精一杯生きることだと分かった。自分の命も他人の命も大切にしていきたい。 【生命の尊さ】</t>
  </si>
  <si>
    <t>【朝のリレー】 詩を音読し、登場する国や街、人々の様子を想像する。</t>
  </si>
  <si>
    <t>【朝のリレー】 好きな言葉や表現を交流し、詩のよさが伝わる音読の工夫を考える。</t>
  </si>
  <si>
    <t>【言葉に出会うために／声を届ける／野原はうたう／書き留める／言葉を調べる／続けてみよう】 「言葉に出会うために」を読み、中学校で国語を学ぶ意味や見通しを考える。</t>
  </si>
  <si>
    <t>【言葉に出会うために／声を届ける／野原はうたう／書き留める／言葉を調べる／続けてみよう】 音読・発表のしかたを理解し、「野原はうたう」の詩を情景や心情を想像しながら音読する。</t>
  </si>
  <si>
    <t>【言葉に出会うために／声を届ける／野原はうたう／書き留める／言葉を調べる／続けてみよう】 ノートの工夫、辞典・事典の使い方、「言葉の手帳」の作り方を学び、言葉を記録する。</t>
  </si>
  <si>
    <t>【はじまりの風】 作品を通読し、登場人物・場面・心情が分かる表現を整理する。</t>
  </si>
  <si>
    <t>【はじまりの風】 表現を手がかりに、レンの心情の変化を図などで整理する。</t>
  </si>
  <si>
    <t>【はじまりの風】 整理した内容を基に、着目した表現とそこから読める心情を話し合う。</t>
  </si>
  <si>
    <t>【はじまりの風】 学習を振り返り、どの表現を手がかりに心情を捉えたかをまとめる。</t>
  </si>
  <si>
    <t>【季節のしおり 春】 春の植物・動物や詩歌の言葉に着目し、春の情景を味わう。</t>
  </si>
  <si>
    <t>【［聞く］情報を聞き取り、要点を伝える】 音声を聞いて必要な情報をメモし、伝える内容を整理する。</t>
  </si>
  <si>
    <t>【言葉1 音声の仕組みや働き】 母音・子音、アクセント、イントネーションの働きを理解する。</t>
  </si>
  <si>
    <t>【話の構成を工夫しよう／一枚の写真をもとにスピーチをする】 写真を基に「みんなの知らない私の一面」を考え、材料を集める。</t>
  </si>
  <si>
    <t>【話の構成を工夫しよう／一枚の写真をもとにスピーチをする】 聞き手に伝わるように話す順序や表現を工夫し、スピーチを練習する。</t>
  </si>
  <si>
    <t>【話の構成を工夫しよう／一枚の写真をもとにスピーチをする】 スピーチの会を開き、声の大きさや速さ、間を意識して発表する。</t>
  </si>
  <si>
    <t>【話の構成を工夫しよう／一枚の写真をもとにスピーチをする】 感想を交流し、自分が工夫した構成や表現を振り返る。</t>
  </si>
  <si>
    <t>【漢字1 漢字の組み立てと部首／漢字に親しもう1】 漢字の組み立てや部首を理解し、漢和辞典を使って練習問題に取り組む。</t>
  </si>
  <si>
    <t>【ダイコンは大きな根？】 本文を通読し、「問い」と「答え」を見つけて中心内容を捉える。</t>
  </si>
  <si>
    <t>【ダイコンは大きな根？】 段落の役割や筆者の説明の工夫を考え、分かりやすさの理由を話し合う。</t>
  </si>
  <si>
    <t>【ちょっと立ち止まって】 本文を通読し、共感・疑問・発見を挙げながら全体像を捉える。</t>
  </si>
  <si>
    <t>【ちょっと立ち止まって】 序論・本論・結論に分け、構成に着目して要旨をまとめる。</t>
  </si>
  <si>
    <t>【ちょっと立ち止まって】 本論の図と文章の関係を考え、筆者の主張と事例のつながりを整理する。</t>
  </si>
  <si>
    <t>【情報整理のレッスン 比較・分類】 比較・分類・ベン図・フローチャートなどの情報整理法を学ぶ。</t>
  </si>
  <si>
    <t>【情報を整理して説明しよう／発見したことをわかりやすく書く】 題材を選び、観察や試用を通して情報を集め、必要な内容を絞り込む。</t>
  </si>
  <si>
    <t>【情報を整理して説明しよう／発見したことをわかりやすく書く】 選んだ情報をどう並べると分かりやすいか考え、構成を決める。</t>
  </si>
  <si>
    <t>【情報を整理して説明しよう／発見したことをわかりやすく書く】 300〜400字程度で説明文を書き、推敲する。</t>
  </si>
  <si>
    <t>【情報を整理して説明しよう／発見したことをわかりやすく書く】 友達と読み合い、内容や説明のしかたのよい点を交流する。</t>
  </si>
  <si>
    <t>【言葉2 指示する語句と接続する語句】 指示語と接続語の種類や働きを理解し、文章のつながりを考える。</t>
  </si>
  <si>
    <t>【空の詩 三編［書く］詩の創作教室】 三つの詩を音読し、よさやおもしろさ、疑問に思った点を交流する。</t>
  </si>
  <si>
    <t>【空の詩 三編［書く］詩の創作教室】 情景や表現の効果を話し合い、印象に残った表現を根拠をもって考える。</t>
  </si>
  <si>
    <t>【空の詩 三編［書く］詩の創作教室】 自分でも空の詩を創作し、表現を工夫して書き、読み合う。</t>
  </si>
  <si>
    <t>【言葉3 さまざまな表現技法】 比喩・反復・倒置・体言止めなどの表現技法の特徴と効果を理解する。</t>
  </si>
  <si>
    <t>【比喩で広がる言葉の世界】 本文を読み、比喩の定義や二つの効果を捉えて要旨をまとめる。</t>
  </si>
  <si>
    <t>【比喩で広がる言葉の世界】 身の回りの比喩表現を見つけ、生活の中での生かし方を考える。</t>
  </si>
  <si>
    <t>【文法への扉1／文法1 言葉の単位】 文章・段落・文・文節・単語の違いを理解し、練習問題で確かめる。</t>
  </si>
  <si>
    <t>【語彙を豊かに 心情を表す言葉】 気持ちを表す言葉を集め、語感の違いを比べて適切な語を選ぶ。</t>
  </si>
  <si>
    <t>【情報×SDGs／情報収集の達人になろう／コラム 著作権について知ろう】 SDGsを手がかりに調べるテーマを決め、知りたいことを書き出す。</t>
  </si>
  <si>
    <t>【情報×SDGs／情報収集の達人になろう／コラム 著作権について知ろう】 図書館やウェブサイトで情報を集め、必要な情報を記録カードに整理する。</t>
  </si>
  <si>
    <t>【情報×SDGs／情報収集の達人になろう／コラム 著作権について知ろう】 引用や参考文献の示し方に注意して行動宣言を書き、著作権について確認する。</t>
  </si>
  <si>
    <t>【いつも本はそばに／読書を楽しむ】 読書活動の方法を知り、夏休みに取り組む活動の見通しを立てる。</t>
  </si>
  <si>
    <t>【本の中の中学生／あと少し、もう少し／西の魔女が死んだ／本の世界を広げよう】 登場人物に注目して作品を読み、気に入った作品と理由を共有し、今後読みたい本を考える。</t>
  </si>
  <si>
    <t>【季節のしおり 夏】 夏の植物や動物、詩や俳句の言葉に着目し、夏の情景を味わう。</t>
  </si>
  <si>
    <t>【大人になれなかった弟たちに……】 作品を通読し、語句や新出漢字を確かめながら全体像を捉える。</t>
  </si>
  <si>
    <t>【大人になれなかった弟たちに……】 描写に着目して、「僕」や「母」の行動の理由と心情を考える。</t>
  </si>
  <si>
    <t>【大人になれなかった弟たちに……】 題名の意味を、時代背景や関連資料と結び付けて考える。</t>
  </si>
  <si>
    <t>【大人になれなかった弟たちに……】 表記の工夫や朗読を通して、場面や心情が伝わる読み方を考える。</t>
  </si>
  <si>
    <t>【星の花が降るころに】 作品を通読し、語句や場面の流れを確かめながら全体を捉える。</t>
  </si>
  <si>
    <t>【星の花が降るころに】 時・場所・登場人物に注意して場面分けをし、「私」の気持ちの変化を整理する。</t>
  </si>
  <si>
    <t>【星の花が降るころに】 同じ物や場所が描かれた場面を結び付け、描写の意味を比較する。</t>
  </si>
  <si>
    <t>【星の花が降るころに】 比喩表現に着目し、情景や気持ちの表し方を考える。</t>
  </si>
  <si>
    <t>【星の花が降るころに】 印象に残った場面や描写を挙げ、理由を語り合う。</t>
  </si>
  <si>
    <t>【項目を立てて書こう／案内文を書く】 相手の立場を考え、必要な情報を整理して案内文の構成を考える。</t>
  </si>
  <si>
    <t>【項目を立てて書こう／案内文を書く】 例を参考に、目的と相手に応じた案内文を書く。</t>
  </si>
  <si>
    <t>【項目を立てて書こう／案内文を書く】 互いの案内文を読み合い、工夫や改善点を交流する。</t>
  </si>
  <si>
    <t>【［推敲］読み手の立場に立つ】 読み手の立場から案内文を推敲し、表現や情報の正確さを見直す。</t>
  </si>
  <si>
    <t>【言葉4 方言と共通語】 方言と共通語の違い、役割、消滅危機言語について学ぶ。</t>
  </si>
  <si>
    <t>【聞き上手になろう／質問で話を引き出す】 聞き方や質問の種類を学び、相手が答えやすい質問を考える。</t>
  </si>
  <si>
    <t>【聞き上手になろう／質問で話を引き出す】 二人一組で対話し、質問で話を引き出す練習をする。</t>
  </si>
  <si>
    <t>【漢字2 漢字の音訓／漢字に親しもう2】 漢字の音と訓の違いを理解し、熟語や練習問題で確かめる。</t>
  </si>
  <si>
    <t>【「言葉」をもつ鳥、シジュウカラ】 本文を通読し、研究の概要と筆者の問題意識を捉える。</t>
  </si>
  <si>
    <t>【「言葉」をもつ鳥、シジュウカラ】 どの段落に何が述べられているかを整理し、仮説の立て方をまとめる。</t>
  </si>
  <si>
    <t>【「言葉」をもつ鳥、シジュウカラ】 仮説の検証1・2を比較し、構成や展開の効果を考える。</t>
  </si>
  <si>
    <t>【「言葉」をもつ鳥、シジュウカラ】 検証方法や結論に説得力があるかを話し合う。</t>
  </si>
  <si>
    <t>【「言葉」をもつ鳥、シジュウカラ】 事実と意見の関係や、仮説を検証する表現の効果を振り返る。</t>
  </si>
  <si>
    <t>【思考のレッスン1 意見と根拠】 適切な根拠とは何かを考え、意見と根拠の結び付きを確かめる。</t>
  </si>
  <si>
    <t>【根拠を明確にして書こう／資料を引用して報告する】 課題を決め、資料を集めて調べる。</t>
  </si>
  <si>
    <t>【根拠を明確にして書こう／資料を引用して報告する】 情報を整理し、引用のしかたや出典の示し方を確認しながら構成を考える。</t>
  </si>
  <si>
    <t>【根拠を明確にして書こう／資料を引用して報告する】 資料を引用しながらレポートを書き、根拠の明確さに注意して推敲する。</t>
  </si>
  <si>
    <t>【根拠を明確にして書こう／資料を引用して報告する】 レポートを読み合い、引用や出典の適切さを交流する。</t>
  </si>
  <si>
    <t>【根拠を明確にして書こう／資料を引用して報告する】 資料引用で注意したことや、根拠を明確にする工夫を振り返る。</t>
  </si>
  <si>
    <t>【漢字に親しもう3】 新出漢字を確認し、練習問題で読み書きを確かめる。</t>
  </si>
  <si>
    <t>【文法への扉2／文法2 文の組み立て】 文節どうしの関係や文の成分、文の組み立てを理解する。</t>
  </si>
  <si>
    <t>【聴きひたる 大阿蘇】 朗読音声を聴き、繰り返しや変化に注目して詩の響きやリズムを味わう。</t>
  </si>
  <si>
    <t>【季節のしおり 秋】 秋の植物や動物、詩歌の言葉に着目し、秋の情景を味わう。</t>
  </si>
  <si>
    <t>【古典の世界／音読を楽しむ いろは歌】 古典学習の見通しをもち、「いろは歌」を現代語訳と結び付けて音読する。</t>
  </si>
  <si>
    <t>【蓬萊の玉の枝――「竹取物語」から】 古典の文章を繰り返し音読し、現代文との違いに気づく。</t>
  </si>
  <si>
    <t>【蓬萊の玉の枝――「竹取物語」から】 仮名遣い、文末表現、古典語の意味を確かめる。</t>
  </si>
  <si>
    <t>【蓬萊の玉の枝――「竹取物語」から】 登場人物の思いや行動を捉え、古典の世界と現代との共通点を考える。</t>
  </si>
  <si>
    <t>【蓬萊の玉の枝――「竹取物語」から】 印象に残った人物や場面、古典への興味を振り返る。</t>
  </si>
  <si>
    <t>【今に生きる言葉／故事成語を使って体験文を書こう】 漢文を音読し、独特のリズムや言い回しに親しむ。</t>
  </si>
  <si>
    <t>【今に生きる言葉／故事成語を使って体験文を書こう】 「矛盾」などの故事成語の由来と意味を調べる。</t>
  </si>
  <si>
    <t>【今に生きる言葉／故事成語を使って体験文を書こう】 自分の体験を思い出し、故事成語を用いた短い文章を書く。</t>
  </si>
  <si>
    <t>【「不便」の価値を見つめ直す／筆者の主張に対する自分の意見を書こう】 本文を通読し、「不便益」の定義と事例を捉える。</t>
  </si>
  <si>
    <t>【「不便」の価値を見つめ直す／筆者の主張に対する自分の意見を書こう】 本文を要約し、筆者の主張や事例のつながりを検討する。</t>
  </si>
  <si>
    <t>【「不便」の価値を見つめ直す／筆者の主張に対する自分の意見を書こう】 筆者の主張に対する自分の意見を、根拠を明確にして書く。</t>
  </si>
  <si>
    <t>【「不便」の価値を見つめ直す／筆者の主張に対する自分の意見を書こう】 要約と要旨の違いや、要約が役立つ場面を振り返る。</t>
  </si>
  <si>
    <t>【思考のレッスン2 原因と結果】 原因と結果を抜き出し、そのつながり方を整理する。</t>
  </si>
  <si>
    <t>【漢字に親しもう4】 新出漢字を確認し、練習問題に取り組む。</t>
  </si>
  <si>
    <t>【［話し合い（進行）］進め方について考えよう】 動画や教材を基に、よりよい話し合いの進め方を考える。</t>
  </si>
  <si>
    <t>【季節のしおり 冬】 冬の植物や動物、詩や短歌の言葉に着目し、冬の情景を味わう。</t>
  </si>
  <si>
    <t>【話題や展開を捉えて話し合おう／グループで語り合い、ものの見方を広げる】 話し合いの目的と話題を決め、自分の意見と根拠を整理する。</t>
  </si>
  <si>
    <t>【話題や展開を捉えて話し合おう／グループで語り合い、ものの見方を広げる】 グループで話し合い、話題や展開に沿って互いの発言を結び付ける。</t>
  </si>
  <si>
    <t>【話題や展開を捉えて話し合おう／グループで語り合い、ものの見方を広げる】 録画を見返し、効果的だった発言や進め方を共有する。</t>
  </si>
  <si>
    <t>【話題や展開を捉えて話し合おう／グループで語り合い、ものの見方を広げる】 話し合いで意識したことや、今後生かしたい工夫をまとめる。</t>
  </si>
  <si>
    <t>【研究の現場にようこそ／四百年のスローライフ／はやぶさ2 最強ミッションの真実】 作品を通読し、研究や探究に関する内容を知る。</t>
  </si>
  <si>
    <t>【少年の日の思い出／別の人物の視点から文章を書き換えよう／漢字に親しもう5】 作品を通読し、語句や漢字を確認しながら全体像を捉える。</t>
  </si>
  <si>
    <t>【少年の日の思い出／別の人物の視点から文章を書き換えよう／漢字に親しもう6】 語り手の変化や時間・場所・出来事に着目して、作品の展開を整理する。</t>
  </si>
  <si>
    <t>【少年の日の思い出／別の人物の視点から文章を書き換えよう／漢字に親しもう7】 表現に着目して、「僕」の心情の変化や行動の意味を考える。</t>
  </si>
  <si>
    <t>【少年の日の思い出／別の人物の視点から文章を書き換えよう／漢字に親しもう8】 別の人物の視点から場面を書き換え、読み合う。</t>
  </si>
  <si>
    <t>【少年の日の思い出／別の人物の視点から文章を書き換えよう／漢字に親しもう9】 学習を振り返り、人物像や語り手の見方、自分との共通点・相違点を整理する。</t>
  </si>
  <si>
    <t>【漢字に親しもう5】 漢字に親しもう5に取り組み、既習漢字や新しい読み方を確かめる。</t>
  </si>
  <si>
    <t>【文法への扉3／文法3 単語の分類】 単語の性質に着目し、自立語・付属語、品詞、体言・用言を理解する。</t>
  </si>
  <si>
    <t>【二十歳になった日】 作品を通読し、筆者が感じたことを心情表現に着目して捉える。</t>
  </si>
  <si>
    <t>【二十歳になった日】 構成や表現の効果を、具体的な記述を根拠に考える。</t>
  </si>
  <si>
    <t>【二十歳になった日】 注目した表現とその効果を語り合う。</t>
  </si>
  <si>
    <t>【二十歳になった日】 随筆を書くときに生かしたい表現や構成の工夫を振り返る。</t>
  </si>
  <si>
    <t>【構成や描写を工夫して書こう／体験を基に随筆を書く】 題材となる体験を一つ選び、伝えたいことを明確にする。</t>
  </si>
  <si>
    <t>【構成や描写を工夫して書こう／体験を基に随筆を書く】 体験に関する事実や思いを書き出し、材料を整理する。</t>
  </si>
  <si>
    <t>【構成や描写を工夫して書こう／体験を基に随筆を書く】 構成を考え、導入・描写・結びの工夫を検討する。</t>
  </si>
  <si>
    <t>【構成や描写を工夫して書こう／体験を基に随筆を書く】 600〜800字程度の随筆を書き、描写や表現を工夫する。</t>
  </si>
  <si>
    <t>【構成や描写を工夫して書こう／体験を基に随筆を書く】 随筆を読み合い、参考にしたい工夫や改善点を交流する。</t>
  </si>
  <si>
    <t>【漢字3 漢字の成り立ち】 象形・指事・会意・形声や国字を学び、漢字の成り立ちを調べる。</t>
  </si>
  <si>
    <t>【一年間の学びを振り返ろう／要点を資料にまとめ、発表する】 振り返る観点を決め、教科書やノートを見返して情報を集める。</t>
  </si>
  <si>
    <t>【一年間の学びを振り返ろう／要点を資料にまとめ、発表する】 集めた情報を比較・分類して、発表内容を決める。</t>
  </si>
  <si>
    <t>【一年間の学びを振り返ろう／要点を資料にまとめ、発表する】 スライドやフリップに要点をまとめ、発表資料を作る。</t>
  </si>
  <si>
    <t>【一年間の学びを振り返ろう／要点を資料にまとめ、発表する】 グループで発表し、質疑応答や振り返りを通して学びを整理する。</t>
  </si>
  <si>
    <t>【ぼくが ここに】 詩を読み、印象に残った表現を理由とともに発表する。</t>
  </si>
  <si>
    <t>【ぼくが ここに】 表現の意味や表現技法を考え、作者の思いを語り合う。</t>
  </si>
  <si>
    <t>【国語の力試し】 問題に取り組み、読解・話す聞く・書くの力を自己採点で確かめる。</t>
  </si>
  <si>
    <t>【国語の力試し】 発展問題に取り組み、応用的な力を試す。</t>
  </si>
  <si>
    <t>【国語の力試し】 間違いを見直し、関連教材に戻って学習の要点を確認する。</t>
  </si>
  <si>
    <t>【見えないだけ】 好きな言葉や表現を抜き出し、その理由を考えながら詩を読み取る。</t>
  </si>
  <si>
    <t>【アイスプラネット】 作品を通読し、語句や新出漢字を確認しながら全体像をつかむ。</t>
  </si>
  <si>
    <t>【アイスプラネット】 ぐうちゃんの人物像や、登場人物どうしの関係を図で整理する。</t>
  </si>
  <si>
    <t>【アイスプラネット】 ぐうちゃんに対する「僕」の気持ちの変化を読み取り、その理由を考える。</t>
  </si>
  <si>
    <t>【アイスプラネット】 ぐうちゃんの考え方や生き方について、自分の経験と比べながら考えをまとめる。</t>
  </si>
  <si>
    <t>【アイスプラネット／漢字に親しもう1】 学習を振り返り、人物設定の捉え方を整理した上で、漢字学習に取り組む。</t>
  </si>
  <si>
    <t>【［聞く］意見を聞き、整理して検討する】 二人の意見と根拠を表で整理し、根拠の適切さを検討する。</t>
  </si>
  <si>
    <t>【文法への扉1／文法1 自立語】 自立語の各品詞の性質と役割を理解し、練習問題で確かめる。</t>
  </si>
  <si>
    <t>【魅力的な提案をしよう／資料を示してプレゼンテーションをする】 誰に何を何のために提案するかを決め、提案内容を明確にする。</t>
  </si>
  <si>
    <t>【魅力的な提案をしよう／資料を示してプレゼンテーションをする】 グループで構成や資料、役割分担を考え、発表練習をする。</t>
  </si>
  <si>
    <t>【魅力的な提案をしよう／資料を示してプレゼンテーションをする】 プレゼンテーションを行い、聞き手の反応や質問を踏まえて発表する。</t>
  </si>
  <si>
    <t>【魅力的な提案をしよう／資料を示してプレゼンテーションをする】 録画を見返し、よかった点や改善点を整理して振り返る。</t>
  </si>
  <si>
    <t>【枕草子】 古文を音読し、現代語訳を手がかりに情景を想像する。</t>
  </si>
  <si>
    <t>【枕草子】 作者が四季のどこに趣を感じているかを整理し、自分の感覚と比べる。</t>
  </si>
  <si>
    <t>【枕草子／自分流「枕草子」を書こう】 「枕草子」の形式を生かして、自分ならではの季節感を表す文章を書く。</t>
  </si>
  <si>
    <t>【季節のしおり 春】 春の行事や暦、短歌や俳句に触れ、春の情景を味わう。</t>
  </si>
  <si>
    <t>【クマゼミ増加の原因を探る】 本文を通読し、問題提起や大きな仮説をつかむ。</t>
  </si>
  <si>
    <t>【クマゼミ増加の原因を探る】 六つの部分の関係を整理し、文章全体の構成を捉える。</t>
  </si>
  <si>
    <t>【クマゼミ増加の原因を探る】 図表や写真と文章を結び付けて、三つの仮説の検証内容と結果を読み取る。</t>
  </si>
  <si>
    <t>【クマゼミ増加の原因を探る】 筆者の考えや、否定された説も示す意味について話し合う。</t>
  </si>
  <si>
    <t>【情報整理のレッスン 思考の視覚化】 情報の関係を図で表す方法を理解し、問題に取り組む。</t>
  </si>
  <si>
    <t>【情報を整理して伝えよう／職業ガイドを作る】 調べる職業を決め、知りたい項目を挙げ、多様な方法で情報を集める。</t>
  </si>
  <si>
    <t>【情報を整理して伝えよう／職業ガイドを作る】 集めた情報を分類・整理し、必要な情報を取捨選択する。</t>
  </si>
  <si>
    <t>【情報を整理して伝えよう／職業ガイドを作る】 見出しや図表、写真の配置を考え、紙面構成を設計する。</t>
  </si>
  <si>
    <t>【情報を整理して伝えよう／職業ガイドを作る】 紙面を作成し、簡潔な文章で職業ガイドを仕上げる。</t>
  </si>
  <si>
    <t>【情報を整理して伝えよう／職業ガイドを作る】 作品を読み合い、紙面の工夫や説明の順序について感想を伝え合う。</t>
  </si>
  <si>
    <t>【漢字1 熟語の構成／漢字に親しもう2】 熟語の構成の種類を理解し、練習問題と漢字課題に取り組む。</t>
  </si>
  <si>
    <t>【短歌に親しむ】 短歌を音読し、形式や歴史、情景を捉える。</t>
  </si>
  <si>
    <t>【短歌に親しむ】 複数の短歌を比べ、表現の効果や情景・心情を考える。</t>
  </si>
  <si>
    <t>【短歌に親しむ】 好きな一首を選び、自分の知識や経験と結び付けて感想を書く。</t>
  </si>
  <si>
    <t>【短歌の創作教室】 出来事や場面を決め、最も伝えたいことを絞って短歌を作る。</t>
  </si>
  <si>
    <t>【短歌の創作教室】 言葉の順序や比喩、体言止めなどを工夫して短歌を推敲する。</t>
  </si>
  <si>
    <t>【言葉の力】 文章全体を通読し、三つのまとまりの内容を捉える。</t>
  </si>
  <si>
    <t>【言葉の力】 筆者の考え方を読み取り、自分の知識や経験を踏まえて話し合う。</t>
  </si>
  <si>
    <t>【言葉1 類義語・対義語・多義語／語彙を豊かに／抽象的な概念を表す言葉】 類義語・対義語・多義語の関係を理解し、抽象語を集める。</t>
  </si>
  <si>
    <t>【言葉1 類義語・対義語・多義語／語彙を豊かに／抽象的な概念を表す言葉】 集めた言葉を比較し、類義語・対義語や用例を考えて語感を磨く。</t>
  </si>
  <si>
    <t>【情報×SDGs／メディアの特徴を生かして情報を集めよう／デジタル市民として生きる】 メディアを「速報性・詳細さ・信頼性」で比較し、目的に合う情報源を考える。</t>
  </si>
  <si>
    <t>【情報×SDGs／メディアの特徴を生かして情報を集めよう／デジタル市民として生きる】 災害時の情報収集や、状況に応じた情報の読み取り方を考える。</t>
  </si>
  <si>
    <t>【情報×SDGs／メディアの特徴を生かして情報を集めよう／デジタル市民として生きる】 「デジタル市民として生きる」を読み、情報の信頼性を判断する視点を整理する。</t>
  </si>
  <si>
    <t>【読書を楽しむ】 読書活動の種類を知り、取り組む活動を選んで見通しを立てる。</t>
  </si>
  <si>
    <t>【翻訳作品を読み比べよう／星の王子さま／コラム「わからない」は人生の宝物／本の世界を広げよう】 二つの翻訳を読み比べ、表現の違いによる作品の印象の差を考える。</t>
  </si>
  <si>
    <t>【翻訳作品を読み比べよう】 翻訳や外国文学のおもしろさを知り、これから読みたい本を考える。</t>
  </si>
  <si>
    <t>【季節のしおり 夏】 夏の行事や暦、短歌や俳句に触れ、夏の情景を味わう。</t>
  </si>
  <si>
    <t>【ヒューマノイド】 全文を通読し、語句や場面の流れをつかむ。</t>
  </si>
  <si>
    <t>【ヒューマノイド】 現在と過去を区別しながら、タクジの人物像や場面展開を捉える。</t>
  </si>
  <si>
    <t>【ヒューマノイド】 タクジの言動の意味や、「僕」の感じた違和感を考える。</t>
  </si>
  <si>
    <t>【ヒューマノイド】 作品のおもしろさや印象に残った点を、構成や言動の意味と結び付けて語り合う。</t>
  </si>
  <si>
    <t>【字のない葉書】 全文を通読し、前半と後半の二つの思い出を整理する。</t>
  </si>
  <si>
    <t>【字のない葉書】 表現に着目して「父」の人柄や家族の心情を読み取る。</t>
  </si>
  <si>
    <t>【字のない葉書】 「父」に対する「私」の思いを考え、自分の感じ方と比べながら語り合う。</t>
  </si>
  <si>
    <t>【表現を工夫して書こう／手紙や電子メールを書く】 伝える相手・目的・内容を決め、手紙か電子メールか適切な通信手段を選ぶ。</t>
  </si>
  <si>
    <t>【表現を工夫して書こう／手紙や電子メールを書く】 形式に沿って、敬語や具体例を用いながら、思いや用件が伝わる文面を書く。</t>
  </si>
  <si>
    <t>【表現を工夫して書こう／手紙や電子メールを書く】 書いた手紙や電子メールを読み合い、敬語や表現の工夫を確かめる。</t>
  </si>
  <si>
    <t>【［推敲］表現の効果を考える】 手紙の下書きを読み、傍線部を書き改めながら、より効果的な表現を考える。</t>
  </si>
  <si>
    <t>【言葉2 敬語】 敬語の働きや種類、組み合わせを理解し、生活場面での使い方を考える。</t>
  </si>
  <si>
    <t>【聞き上手になろう／質問で思いや考えを引き出す】 インタビューの準備をし、相手の思いや考えを引き出す質問を考える。</t>
  </si>
  <si>
    <t>【聞き上手になろう／質問で思いや考えを引き出す】 話し手・聞き手・聴衆の役割を交代しながらインタビューを行う。</t>
  </si>
  <si>
    <t>【漢字2 同じ訓・同じ音をもつ漢字／漢字に親しもう3】 同訓異字と同音異義語の使い分けを理解し、練習問題に取り組む。</t>
  </si>
  <si>
    <t>【モアイは語る――地球の未来】 全文を通読し、序論・本論・結論の構成を捉える。</t>
  </si>
  <si>
    <t>【モアイは語る――地球の未来】 問いと答え、その根拠となる事実を表に整理する。</t>
  </si>
  <si>
    <t>【モアイは語る――地球の未来】 イースター島と地球の共通点を考え、論理の展開の効果や説得力を吟味する。</t>
  </si>
  <si>
    <t>【モアイは語る――地球の未来】 筆者の主張に対する自分の意見を、知識や経験と結び付けて文章にまとめる。</t>
  </si>
  <si>
    <t>【モアイは語る――地球の未来】 何を根拠にどのような意見が述べられているかを振り返る。</t>
  </si>
  <si>
    <t>【思考のレッスン1 根拠の吟味】 根拠の適切さの見方を学び、問題を通して吟味の観点を確かめる。</t>
  </si>
  <si>
    <t>【適切な根拠を選んで書こう／意見文を書く】 地域や社会の課題からテーマを決め、情報を集めて自分の意見と根拠を定める。</t>
  </si>
  <si>
    <t>【適切な根拠を選んで書こう／意見文を書く】 適切な根拠と理由づけを考え、段落構成を決める。</t>
  </si>
  <si>
    <t>【適切な根拠を選んで書こう／意見文を書く】 600〜800字の意見文を書き、根拠の適切さや説得力を意識して推敲する。</t>
  </si>
  <si>
    <t>【適切な根拠を選んで書こう／意見文を書く】 友達と読み合い、納得できた点や疑問点、改善点を交流する。</t>
  </si>
  <si>
    <t>【適切な根拠を選んで書こう／意見文を書く】 根拠の選び方や構成の工夫を振り返る。</t>
  </si>
  <si>
    <t>【聴きひたる 月夜の浜辺】 朗読音声を聴き、言葉の響きや七音の繰り返しのリズムを味わう。</t>
  </si>
  <si>
    <t>【季節のしおり 秋】 秋の行事・暦や短歌・俳句に触れ、秋の情景を味わう。</t>
  </si>
  <si>
    <t>【音読を楽しむ 平家物語／「平家物語」の世界】 冒頭部分を音読し、概要や主要人物、「無常観」を理解する。</t>
  </si>
  <si>
    <t>【扇の的――「平家物語」から】 全文を通読し、語句や歴史的仮名遣いを確認する。</t>
  </si>
  <si>
    <t>【扇の的――「平家物語」から】 朗読を通して古文独特のリズムを味わう。</t>
  </si>
  <si>
    <t>【扇の的――「平家物語」から】 与一や義経、周囲の武士たちの言動から心情を考える。</t>
  </si>
  <si>
    <t>【扇の的――「平家物語」から】 登場人物のものの見方や考え方に対する自分の考えを述べる。</t>
  </si>
  <si>
    <t>【仁和寺にある法師――「徒然草」から】 全文を通読し、現代語訳や注を手がかりに内容を捉える。</t>
  </si>
  <si>
    <t>【仁和寺にある法師――「徒然草」から】 法師の勘違いの内容を整理し、作者の捉え方を古文の表現から考える。</t>
  </si>
  <si>
    <t>【仁和寺にある法師――「徒然草」から】 作者のものの見方や考え方を話し合う。</t>
  </si>
  <si>
    <t>【仁和寺にある法師［書く］人物の特徴を捉えて論じよう】 「扇の的」や「仁和寺にある法師」の人物を選び、人物像を300字程度で論じる。</t>
  </si>
  <si>
    <t>【漢詩の風景】 漢詩を通読し、朗読音声や訓読を手がかりに全体をつかむ。</t>
  </si>
  <si>
    <t>【漢詩の風景】 季節・情景・作者の心情を解説文を手がかりに読み取る。</t>
  </si>
  <si>
    <t>【漢詩の風景】 構成や表現の効果をまとめ、気に入った表現を引用して理由を伝え合う。</t>
  </si>
  <si>
    <t>【漢詩の風景】 情景や心情が伝わるように工夫して朗読し、互いの工夫を交流する。</t>
  </si>
  <si>
    <t>【君は「最後の晩餐」を知っているか／「最後の晩餐」の新しさ】 全文を通読し、二つの文章の着眼点や評価の言葉に印を付ける。</t>
  </si>
  <si>
    <t>【君は「最後の晩餐」を知っているか／「最後の晩餐」の新しさ】 二つの文章を比較し、「かっこいい」と思う理由や「新しさ」の要素を整理する。</t>
  </si>
  <si>
    <t>【君は「最後の晩餐」を知っているか／「最後の晩餐」の新しさ】 説明のしかた、構成、表現の特徴という観点で比較し、効果を話し合う。</t>
  </si>
  <si>
    <t>【君は「最後の晩餐」を知っているか／「最後の晩餐」の新しさ】 筆者の目的と書き方の特徴を結び付けて考える。</t>
  </si>
  <si>
    <t>【君は「最後の晩餐」を知っているか／「最後の晩餐」の新しさ】 比較読解で気づいたことを振り返り、次に生かす視点を整理する。</t>
  </si>
  <si>
    <t>【思考のレッスン2 具体と抽象】 具体と抽象の関係を学び、問題に取り組む。</t>
  </si>
  <si>
    <t>【季節のしおり 冬】 冬の行事・暦や短歌・俳句に触れ、冬の情景を味わう。</t>
  </si>
  <si>
    <t>【［話し合い（進行）］話し合いの流れを整理しよう】 話し合いの様子を視聴し、進行役として意見を整理する。</t>
  </si>
  <si>
    <t>【［話し合い（進行）］話し合いの流れを整理しよう】 まとめ方を見直し、話し合いの流れを整理するために必要なことを考える。</t>
  </si>
  <si>
    <t>【文法への扉2／文法2 用言の活用】 動詞・形容詞・形容動詞の活用と活用形を理解する。</t>
  </si>
  <si>
    <t>【立場を尊重して話し合おう／討論で視野を広げる】 テーマを決め、現状やメリット・デメリットを調べて根拠を集める。</t>
  </si>
  <si>
    <t>【立場を尊重して話し合おう／討論で視野を広げる】 肯定側・否定側に分かれ、意見・根拠・理由づけを整理する。</t>
  </si>
  <si>
    <t>【立場を尊重して話し合おう／討論で視野を広げる】 司会進行のもとで討論し、質問や反論を通して議論を深める。</t>
  </si>
  <si>
    <t>【立場を尊重して話し合おう／討論で視野を広げる】 討論を振り返り、新たな気づきや効果的な発言を整理する。</t>
  </si>
  <si>
    <t>【漢字に親しもう4】 漢字課題に取り組み、文や文章の中での読み書きを確かめる。</t>
  </si>
  <si>
    <t>【「自分らしさ」を認め合う社会へ／父と話せば／六千回のトライの先に／本の世界を広げよう】 二つの作品を通読し、自分の知識や経験と結び付けて感想を交流する。</t>
  </si>
  <si>
    <t>【走れメロス】 全文を通読し、語句や新出漢字を確かめながら初読の印象をもつ。</t>
  </si>
  <si>
    <t>【走れメロス】 人物・時・場所・出来事に着目して場面分けをし、作品の設定を整理する。</t>
  </si>
  <si>
    <t>【走れメロス】 冒頭から王城を出るまでを読み、メロスと王がどんな人物として描かれているか考える。</t>
  </si>
  <si>
    <t>【走れメロス】 村から刑場へ向かう途中の出来事を手がかりに、メロスの心情変化を追う。</t>
  </si>
  <si>
    <t>【走れメロス】 王の考え方や心情が何をきっかけにどう変化したかを考える。</t>
  </si>
  <si>
    <t>【走れメロス】 作品の魅力を文章にまとめ、グループで語り合う。</t>
  </si>
  <si>
    <t>【走れメロス】 交流を通して新たに見えた魅力や、他作品にも使える読みの観点を振り返る。</t>
  </si>
  <si>
    <t>【漢字に親しもう5】 漢字課題に取り組み、既習漢字と新しい漢字の読み書きを確認する。</t>
  </si>
  <si>
    <t>【文法への扉3／文法3 付属語】 付属語を使い分けることで内容がどう変わるかを考え、助詞・助動詞の働きを理解する。</t>
  </si>
  <si>
    <t>【描写を工夫して書こう／心の動きが伝わるように物語を書く】 「心が動いた瞬間」を題材に選び、書きたい内容を整理する。</t>
  </si>
  <si>
    <t>【描写を工夫して書こう／心の動きが伝わるように物語を書く】 時・場所・登場人物を決め、心情が変化する場面を中心に構成を考える。</t>
  </si>
  <si>
    <t>【描写を工夫して書こう／心の動きが伝わるように物語を書く】 描写を工夫して物語を書き、視点や語り方を意識して推敲する。</t>
  </si>
  <si>
    <t>【描写を工夫して書こう／心の動きが伝わるように物語を書く】 作品を読み合い、表現の工夫とその効果について感想や助言を伝え合う。</t>
  </si>
  <si>
    <t>【描写を工夫して書こう／心の動きが伝わるように物語を書く】 新しく使えるようになった言葉や表現、描写を工夫する効果を振り返る。</t>
  </si>
  <si>
    <t>【言葉3 話し言葉と書き言葉】 導入例から話し言葉と書き言葉の違いを考え、それぞれの特徴を理解する。</t>
  </si>
  <si>
    <t>【言葉3 話し言葉と書き言葉】 音声と文字の性質の違い、同音異義語や句読点、常体・敬体の使い方を整理する。</t>
  </si>
  <si>
    <t>【漢字3 送り仮名】 送り仮名の役割と原則を理解し、練習問題に取り組む。</t>
  </si>
  <si>
    <t>【国語の学びを振り返ろう／「国語を学ぶ意義」を考え、コピーを作る】 1年間の学習を振り返り、できるようになったことや変化を対話で整理する。</t>
  </si>
  <si>
    <t>【国語の学びを振り返ろう／「国語を学ぶ意義」を考え、コピーを作る】 自分が考える「国語を学ぶ意義」を短いコピーにまとめる。</t>
  </si>
  <si>
    <t>【国語の学びを振り返ろう／「国語を学ぶ意義」を考え、コピーを作る】 コピーに込めた意図や理由を200〜300字で説明する。</t>
  </si>
  <si>
    <t>【国語の学びを振り返ろう／「国語を学ぶ意義」を考え、コピーを作る】 作品を共有し、コメントを通して自分の表現のよい点や改善点を見直す。</t>
  </si>
  <si>
    <t>【鍵】 詩を音読し、印象に残った語句や表現について感想や疑問を出し合う。</t>
  </si>
  <si>
    <t>【鍵】 「鍵」の特徴や、「扉」の向こうにあるものを考え、表現の意味を深める。</t>
  </si>
  <si>
    <t>【鍵】 作者のものの見方と、自分の捉える「この世」とを比べながら語り合う。</t>
  </si>
  <si>
    <t>【国語の力試し】 基本問題に取り組み、自己採点で到達度を確認する。</t>
  </si>
  <si>
    <t>【国語の力試し】 発展問題に取り組み、応用的な読解・聞く・書く力を確かめる。</t>
  </si>
  <si>
    <t>【国語の力試し】 間違いを見直し、関連教材に立ち戻って学習の要点を整理する。</t>
  </si>
  <si>
    <t>【世界はうつくしいと】 詩を複数の読み方で音読し、表現の工夫や作者の意図、特徴的な表現を探す。</t>
  </si>
  <si>
    <t>【握手】 作品を通読し、語句や新出漢字を確認しながら全体像をつかむ。</t>
  </si>
  <si>
    <t>【握手】 「現在」と「回想」を読み分け、場面や登場人物の設定、展開の特徴を整理する。</t>
  </si>
  <si>
    <t>【握手】 三回の握手に込められた思いと、「わたし」の仕草の意味を考え、ルロイ修道士の人物像を捉える。</t>
  </si>
  <si>
    <t>【握手】 ルロイ修道士の考え方や生き方について、自分の考えや感じたことを交流する。</t>
  </si>
  <si>
    <t>【握手／漢字に親しもう1】 展開の効果や人物像理解を振り返り、新出漢字と練習問題に取り組む。</t>
  </si>
  <si>
    <t>【［聞く］意見を聞き、適切さを判断する】 スピーチを聞き取り、意見と根拠の適切さをメモと観点に沿って判断する。</t>
  </si>
  <si>
    <t>【文法への扉1／文法1 文法を生かす】 文法的観点から表現の食い違いの原因を考え、既習文法を表現や読解に生かす方法を確認する。</t>
  </si>
  <si>
    <t>【説得力のある構成を考えよう／スピーチで心を動かす】 社会生活の中から話題を選び、情報の信頼性を確かめながら必要な情報を集める。</t>
  </si>
  <si>
    <t>【説得力のある構成を考えよう／スピーチで心を動かす】 聞き手の立場や関心を踏まえて、説得できる論理展開を考え、構成メモを作る。</t>
  </si>
  <si>
    <t>【説得力のある構成を考えよう／スピーチで心を動かす】 2〜3分のスピーチを行い、状況に応じた表現や話し方を工夫する。</t>
  </si>
  <si>
    <t>【説得力のある構成を考えよう／スピーチで心を動かす】 録画を見返し、構成や話し方のよい点・改善点を交流する。</t>
  </si>
  <si>
    <t>【言葉1 相手や場に応じた言葉遣い】 相手との関係や場面にふさわしい言葉遣い・表現を考え、練習問題に取り組む。</t>
  </si>
  <si>
    <t>【学びて時に之を習ふ――「論語」から／漢文の訓読】 孔子や時代背景を知り、書き下し文・訓読文・現代語訳を用いて「論語」を読む。</t>
  </si>
  <si>
    <t>【学びて時に之を習ふ――「論語」から／漢文の訓読】 孔子の考え方を要約し、自分の日常生活に当てはまる体験を伝え合う。</t>
  </si>
  <si>
    <t>【季節のしおり 春】 春の気象にまつわる言葉や詩歌に触れ、春の情景を味わう。</t>
  </si>
  <si>
    <t>【作られた「物語」を超えて】 全文を通読し、ゴリラの事例と文章全体の論理展開を捉える。</t>
  </si>
  <si>
    <t>【作られた「物語」を超えて】 筆者の主張を要約し、人間の性質についての指摘を自分の事例と結び付けて考える。</t>
  </si>
  <si>
    <t>【作られた「物語」を超えて】 具体と抽象の関係や論理展開の工夫を振り返り、自分の文章にどう生かすか考える。</t>
  </si>
  <si>
    <t>【思考のレッスン 具体化・抽象化】 具体と抽象の関係、具体化・抽象化の程度を問題を通して整理する。</t>
  </si>
  <si>
    <t>【論理の展開を意識して書こう／グラフを基に小論文を書く】 課題を正確に読み取り、資料から事実と解釈を書き出して材料を集める。</t>
  </si>
  <si>
    <t>【論理の展開を意識して書こう／グラフを基に小論文を書く】 軸となる意見を決め、適切な根拠を選び、論理展開と構成を設計する。</t>
  </si>
  <si>
    <t>【論理の展開を意識して書こう／グラフを基に小論文を書く】 規定の文字数で小論文を書き、表現を整える。</t>
  </si>
  <si>
    <t>【論理の展開を意識して書こう／グラフを基に小論文を書く】 文章を読み合い、論理展開や資料活用について助言し合う。</t>
  </si>
  <si>
    <t>【漢字1 熟語の読み方／漢字に親しもう2】 熟語の音訓の組み合わせや読み方を理解し、練習問題と漢字課題に取り組む。</t>
  </si>
  <si>
    <t>【俳句の可能性】 俳句の決まりや形式を確認し、朗読を通して言葉の響きを味わう。</t>
  </si>
  <si>
    <t>【俳句の可能性】 筆者の評価のしかたを整理し、好きな一句を選んで200字程度の鑑賞文を書く。</t>
  </si>
  <si>
    <t>【俳句の創作教室／俳句を味わう】 作句法を基に俳句を創作し、句会で作品を持ち寄って評価し合う。</t>
  </si>
  <si>
    <t>【言葉の釣り糸を垂らす】 全文を通読し、「言葉の釣り糸を垂らす」の意味と効果を捉える。</t>
  </si>
  <si>
    <t>【言葉の釣り糸を垂らす】 「実験」を通して引き出された記憶や考えをまとめ、筆者の「書く」ことへの考え方を話し合う。</t>
  </si>
  <si>
    <t>【言葉2 和語・漢語・外来語／語彙を豊かに／時代や世代による言葉の変化】 和語・漢語・外来語・混種語の違いと印象の差を理解し、使い分けを考える。</t>
  </si>
  <si>
    <t>【言葉2 和語・漢語・外来語／語彙を豊かに／時代や世代による言葉の変化】 時代や世代による言葉の変化を探し、相手に合わせて文章を書き換える。</t>
  </si>
  <si>
    <t>【情報×SDGs／実用的な文章を読もう／報道文を比較して読もう】 実用的な文章から必要情報を読み取り、他にどんな実用文があるかを考える。</t>
  </si>
  <si>
    <t>【情報×SDGs／実用的な文章を読もう／報道文を比較して読もう】 二つの報道文を比較し、観点ごとに表に整理して違いや共通点を捉える。</t>
  </si>
  <si>
    <t>【情報×SDGs／実用的な文章を読もう／報道文を比較して読もう】 報道文を読む際の注意点を300字程度にまとめ、今後気をつけたいことを考える。</t>
  </si>
  <si>
    <t>【情報整理のレッスン 情報の信頼性】 発信日時・発信源・目的などの観点から、情報の信頼性を確認する方法を学ぶ。</t>
  </si>
  <si>
    <t>【読書を楽しむ】 読書活動の選択肢を知り、夏休みに取り組む活動を決めて見通しを立てる。</t>
  </si>
  <si>
    <t>【「私の一冊」を探しにいこう／羊と鋼の森／本の世界を広げよう】 本の探し方を知り、図書館やインターネットを活用して興味の持てる本を探す。</t>
  </si>
  <si>
    <t>【「私の一冊」を探しにいこう／羊と鋼の森／本の世界を広げよう】 見つけた本を読み、書評やポップなどで魅力を伝える準備をする。</t>
  </si>
  <si>
    <t>【季節のしおり 夏】 夏の気象や俳句・和歌に触れ、夏の情景を味わう。</t>
  </si>
  <si>
    <t>【挨拶――原爆の写真によせて】 作品を通読し、語句や時代背景を確認しながら詩の全体像をつかむ。</t>
  </si>
  <si>
    <t>【挨拶――原爆の写真によせて】 繰り返し現れる「顔」が誰のどのような様子を象徴しているか考える。</t>
  </si>
  <si>
    <t>【故郷】 作品を通読し、舞台・時代背景・人物関係を整理しながら場面分けをする。</t>
  </si>
  <si>
    <t>【故郷】 回想と現在の描写を比較し、ルントウやヤンおばさんの変化を読み取る。</t>
  </si>
  <si>
    <t>【故郷】 「悲しむべき厚い壁」の意味を考え、再会場面に込められた隔たりを読む。</t>
  </si>
  <si>
    <t>【故郷】 「新しい生活」や「希望」が何を意味するかを、人物関係や結末を踏まえて考える。</t>
  </si>
  <si>
    <t>【故郷】 作品の特性や価値について観点を決めて批評し、自分の意見をまとめる。</t>
  </si>
  <si>
    <t>【［推敲］論理の展開を整える】 例文を読み、語句・表現・叙述のしかたを見直して書き改める。</t>
  </si>
  <si>
    <t>【［推敲］論理の展開を整える】 目的や読み手に合わせて、事実と意見、根拠と主張、具体と抽象の関係を整える。</t>
  </si>
  <si>
    <t>【言葉3 慣用句・ことわざ・故事成語】 慣用句・ことわざ・故事成語を調べ、短文作成や誤用の確認を通して使い方を学ぶ。</t>
  </si>
  <si>
    <t>【聞き上手になろう／質問で相手の思いに迫る】 対談の役割を決め、話し手・聞き手・聴衆それぞれの準備を行う。</t>
  </si>
  <si>
    <t>【聞き上手になろう／質問で相手の思いに迫る】 対談を行い、相手の内面に迫る質問や応答の工夫を振り返る。</t>
  </si>
  <si>
    <t>【漢字2 漢字の造語力】 翻訳語と新しい語の成り立ちを通して、漢字の造語力を理解する。</t>
  </si>
  <si>
    <t>【複数の意見を読んで、考えよう――正解が一つに決まらない課題と向き合う】 三人の筆者の提言を通読し、それぞれの要旨をまとめる。</t>
  </si>
  <si>
    <t>【複数の意見を読んで、考えよう――正解が一つに決まらない課題と向き合う】 観点を決めて三つの文章を比較し、内容・論理展開・表現の特徴を評価する。</t>
  </si>
  <si>
    <t>【複数の意見を読んで、考えよう――正解が一つに決まらない課題と向き合う】 討論を通して提言を評価し、自分の考えを文章にまとめる。</t>
  </si>
  <si>
    <t>【考えを効果的に伝えよう／多角的に分析して批評文を書く】 題材を選び、観点を決めて問いを立て、根拠となる材料を集める。</t>
  </si>
  <si>
    <t>【考えを効果的に伝えよう／多角的に分析して批評文を書く】 自分の考えを伝えるための論理展開と構成を考える。</t>
  </si>
  <si>
    <t>【考えを効果的に伝えよう／多角的に分析して批評文を書く】 600〜800字程度で批評文を書き、表現や引用の仕方を工夫する。</t>
  </si>
  <si>
    <t>【考えを効果的に伝えよう／多角的に分析して批評文を書く】 文章を読み合い、批評の観点・表現・論理展開について助言し合う。</t>
  </si>
  <si>
    <t>【考えを効果的に伝えよう／多角的に分析して批評文を書く】 具体例と意見の結び付きや、わかりやすく伝える工夫を振り返る。</t>
  </si>
  <si>
    <t>【漢字に親しもう3／文法への扉2／文法2 文法のまとめ】 新出漢字を確認し、練習問題に取り組んだうえで、「ない」の文法上の違いを理解する。</t>
  </si>
  <si>
    <t>【聴きひたる 初恋】 朗読音声を聴き、文語定型詩の響きやリズムを味わう。</t>
  </si>
  <si>
    <t>【季節のしおり 秋】 秋の気象にまつわる言葉や和歌・俳句に触れ、秋の情景を味わう。</t>
  </si>
  <si>
    <t>【和歌の世界／音読を楽しむ 古今和歌集 仮名序】 三大和歌集の特徴や歴史的背景を知り、「仮名序」を朗読して和歌観を捉える。</t>
  </si>
  <si>
    <t>【君待つと――万葉・古今・新古今】 三つの歌集の背景を踏まえ、和歌を音読しながら情景や心情を想像する。</t>
  </si>
  <si>
    <t>【君待つと――万葉・古今・新古今】 和歌を比較し、特徴的な表現やその効果について話し合う。</t>
  </si>
  <si>
    <t>【君待つと――万葉・古今・新古今】 一首を選び、表現のしかたに着目して評価を書く。</t>
  </si>
  <si>
    <t>【夏草――「おくのほそ道」から】 俳句と地の文の構成を意識しながら全文を朗読する。</t>
  </si>
  <si>
    <t>【夏草――「おくのほそ道」から】 芭蕉の旅に対する考えや、高館・光堂での感じ方を読み取る。</t>
  </si>
  <si>
    <t>【夏草――「おくのほそ道」から】 心に響く俳句を選び、その理由や響き方を発表する。</t>
  </si>
  <si>
    <t>【つながる古典／古典名作選／古典の言葉を引用し、メッセージを贈ろう】 古典作品のつながりを振り返り、気に入った言葉や誰かに贈りたい言葉を選ぶ。</t>
  </si>
  <si>
    <t>【つながる古典／古典名作選／古典の言葉を引用し、メッセージを贈ろう】 引用する古典の言葉を決め、相手・状況・目的に応じた文章の種類を選んでメッセージを書く。</t>
  </si>
  <si>
    <t>【それでも、言葉を】 本文を通読し、納得したこと・疑問に思ったことを書き込みながら読む。</t>
  </si>
  <si>
    <t>【それでも、言葉を】 グループで課題を決め、言葉の意味や具体例を挙げながら筆者の考えへの理解を深める。</t>
  </si>
  <si>
    <t>【それでも、言葉を】 筆者が用いた言葉を使って、自分の言葉との向き合い方について意見をまとめて発表する。</t>
  </si>
  <si>
    <t>【それでも、言葉を】 具体例をどう使って理解を深めたか、自分の考えがどう広がったかを振り返る。</t>
  </si>
  <si>
    <t>【漢字3 漢字のまとめ／漢字に親しもう4】 二年生までの漢字と三年生の漢字を総復習し、熟語・送り仮名・造語力などを確認する。</t>
  </si>
  <si>
    <t>【［話し合い（進行）］話し合いを効果的に進めよう】 話し合いの様子を視聴し、既出意見や合意内容を整理する。</t>
  </si>
  <si>
    <t>【［話し合い（進行）］話し合いを効果的に進めよう】 進行役の発言の効果を分析し、効果的な進行の工夫を考える。</t>
  </si>
  <si>
    <t>【季節のしおり 冬】 冬の気象にまつわる言葉や俳句・詩・名文に触れ、冬の情景を味わう。</t>
  </si>
  <si>
    <t>【合意形成に向けて話し合おう／課題解決のために会議を開く】 地域社会や学校生活の中から課題を見つけ、クラスで議題を決める。</t>
  </si>
  <si>
    <t>【合意形成に向けて話し合おう／課題解決のために会議を開く】 ブレーンストーミングで案を出し、根拠や意義を考えながらグループ案を一つに絞る。</t>
  </si>
  <si>
    <t>【合意形成に向けて話し合おう／課題解決のために会議を開く】 全体会議を開き、案の発表・分類・整理・検討を通して合意形成を図る。</t>
  </si>
  <si>
    <t>【本は世界への扉／天、共に在り／極夜行／本の世界を広げよう】 本文を読み、筆者の生き方に対する共感や疑問を話し合い、興味をもった本を語り合う。</t>
  </si>
  <si>
    <t>【温かいスープ】 時代背景や筆者の置かれた状況を踏まえて全文を通読し、当時の状況が分かる語句や文に着目する。</t>
  </si>
  <si>
    <t>【温かいスープ】 「月末のオムレツの夜」のエピソードを基に、筆者とレストランの母子それぞれの思いを読み取る。</t>
  </si>
  <si>
    <t>【アラスカとの出会い】 全文を通読し、筆者が経験したことや考えたことを整理する。</t>
  </si>
  <si>
    <t>【アラスカとの出会い】 一枚の写真との出会いや、家族の団欒を見た経験の意味を手がかりに、筆者のものの見方・考え方を読む。</t>
  </si>
  <si>
    <t>【律儀な桜】 全文を通読し、時系列に沿って筆者の経験と考えを整理する。</t>
  </si>
  <si>
    <t>【わたしを束ねないで】 朗読を通して詩のイメージを捉え、気になった言葉や構成、表現技法を抜き出して話し合う。</t>
  </si>
  <si>
    <t>【わたしを束ねないで】 作者の思いを読み取り、現代に生きる自分たちの可能性について考えを交流する。</t>
  </si>
  <si>
    <t>【三年間の歩みを振り返ろう／冊子にまとめて、発表会をする】 印象に残っている学習を振り返り、自分にとっての三年間の学びを総括するテーマを決める。</t>
  </si>
  <si>
    <t>【三年間の歩みを振り返ろう／冊子にまとめて、発表会をする】 テーマに沿って収録する記事を決め、効果的に伝わる文章の種類と冊子全体の構成を考える。</t>
  </si>
  <si>
    <t>【三年間の歩みを振り返ろう／冊子にまとめて、発表会をする】 三年間の学びを冊子にまとめる。</t>
  </si>
  <si>
    <t>【三年間の歩みを振り返ろう／冊子にまとめて、発表会をする】 グループで発表会を開き、冊子の内容と「これまで」「これから」の学びを関連づけて話す。</t>
  </si>
  <si>
    <t>【三年間の歩みを振り返ろう／冊子にまとめて、発表会をする】 質疑応答や他者の発表を踏まえ、文章の種類の使い分けや構成、場に応じた話し方を振り返る。</t>
  </si>
  <si>
    <t>【初日】 朗読を通して詩のイメージを捉え、気になった言葉や表現上の特徴を抜き出して話し合う。</t>
  </si>
  <si>
    <t>【初日】 言葉や表現を手がかりに情景や作者の思いを想像し、内容について話し合う。</t>
  </si>
  <si>
    <t>【漢字に親しもう5】 練習問題に取り組み、辞書を使いながら既習漢字の読み書きを確認する。</t>
  </si>
  <si>
    <t>【国語の力試し】 発展問題に取り組み、応用的な読解・話す聞く・書く力を確かめる。</t>
  </si>
  <si>
    <t>【国語の力試し】 間違いを見直し、関連教材に立ち戻って要点を確認する。</t>
  </si>
  <si>
    <t>六大陸と三大洋はどのように分布しているのか、また世界はどのように六つの州に区分されているのかを調べよう。</t>
  </si>
  <si>
    <t>六大陸と三大洋は地球上に広がり、海峡や運河、山脈などによって世界は六つの州に区分されている。</t>
  </si>
  <si>
    <t>世界の主な国々はどのような特徴を持ち、それはどのような背景から生まれたのだろうか。</t>
  </si>
  <si>
    <t>世界の主な国々の特徴は、それぞれの位置関係や自然環境、歴史や文化などの背景によって形づくられている。</t>
  </si>
  <si>
    <t>どのようにして緯度と経度を使って地球上の位置を正確に表すことができるのか考えよう。</t>
  </si>
  <si>
    <t>緯度と経度を使うことで、地球上の任意の場所の位置を正確に表すことができる。</t>
  </si>
  <si>
    <t>地球儀と世界地図はどのように違い、それぞれの長所と短所は何かを考えよう。</t>
  </si>
  <si>
    <t>地球儀は地球の形や面積、距離を正確に表せるが持ち運びに不便で、世界地図は平面で見やすいが方位や面積、距離、形にゆがみが生じる。</t>
  </si>
  <si>
    <t>世界の国々の位置をどのように表現できるのか考えよう。</t>
  </si>
  <si>
    <t>世界の国々の位置は緯度や経度、大陸や海洋の分布などを使って表現できる。</t>
  </si>
  <si>
    <t>日本の位置は世界の中でどのように表すことができるのか考えよう。</t>
  </si>
  <si>
    <t>日本の位置は緯度・経度や他の地域との位置関係を使って多様に表すことができる。</t>
  </si>
  <si>
    <t>なぜ世界各地で時差が生じるのか、標準時や等時帯のしくみとともに考えよう。</t>
  </si>
  <si>
    <t>地球が自転しているため、各地で太陽の見える時刻が異なり、それに合わせて標準時や等時帯が定められているからである。</t>
  </si>
  <si>
    <t>日本の排他的経済水域はなぜ国土面積の10倍以上にもなるのか考えよう。</t>
  </si>
  <si>
    <t>日本は多くの島々と広い海域を持つため、排他的経済水域が国土面積の10倍以上になる。</t>
  </si>
  <si>
    <t>都道府県の境界はどのような地理的・歴史的条件によって定められているのか考えよう。</t>
  </si>
  <si>
    <t>都道府県の境界は、山や川などの地理的条件や歴史的な経緯によって定められている。</t>
  </si>
  <si>
    <t>日本の位置や広がりにはどのような特徴があるのかを地図や地球儀を使って考えよう。</t>
  </si>
  <si>
    <t>日本は東アジアの島国で、南北に長く広がり、世界の中で独自の位置と時差の特徴をもっている。</t>
  </si>
  <si>
    <t>なぜ世界各地で人々の衣食住の様子が異なるのか、気候と関連づけて考えよう。</t>
  </si>
  <si>
    <t>世界各地の人々の生活の特徴は、その地域の気候や自然環境と深く関わっている。</t>
  </si>
  <si>
    <t>インドネシアの人々は、どのようにして雨が多く気温が高い気候に適応した生活をしているのだろうか。</t>
  </si>
  <si>
    <t>インドネシアの人々は、熱帯の気候に合わせて衣食住や生活様式を工夫している。</t>
  </si>
  <si>
    <t>乾燥したアラビア半島で人々はどのように自然環境に適応して生活しているのか考えよう。</t>
  </si>
  <si>
    <t>アラビア半島の人々は乾燥した気候に合わせて衣食住を工夫し、自然環境に適応して生活している。</t>
  </si>
  <si>
    <t>スペインの人々の生活は、どのように温暖な気候と関わっているのだろうか。</t>
  </si>
  <si>
    <t>スペインの人々の衣食住は、温暖な気候の特徴と深く関わっている。</t>
  </si>
  <si>
    <t>シベリアの人々はどのように厳しい寒さの中で生活しているのか、気候の特徴と関連づけて考えよう。</t>
  </si>
  <si>
    <t>シベリアの人々は、寒さに適した衣服や住居、食生活を工夫し、厳しい気候に対応して生活している。</t>
  </si>
  <si>
    <t>アンデス山脈の高地で人々はどのように自然環境に適応して生活しているのか考えよう。</t>
  </si>
  <si>
    <t>アンデス山脈の高地では、寒冷な気候や酸素の薄さなどの自然環境に合わせて、衣食住や農業などの生活様式が工夫されている。</t>
  </si>
  <si>
    <t>世界の主な宗教はどのように分布し、それぞれが人々の生活にどのような影響を与えているのか考えよう。</t>
  </si>
  <si>
    <t>世界の主な宗教は地域ごとに分布し、キリスト教、イスラム教、仏教などが人々の生活や文化、習慣に大きな影響を与えている。</t>
  </si>
  <si>
    <t>世界各地の人々の生活は、なぜ自然環境や宗教と深く関わっているのか考えよう。</t>
  </si>
  <si>
    <t>人々の生活は、気候や地形などの自然条件や宗教などの社会的条件によって大きく影響を受けている。</t>
  </si>
  <si>
    <t>なぜこの絵に描かれている人物や出来事が歴史を大きく変えたのかを考えよう。</t>
  </si>
  <si>
    <t>この絵に描かれている人物や出来事は、社会や人々の暮らしに大きな影響を与えたため、歴史を大きく変えたといえる。</t>
  </si>
  <si>
    <t>なぜ西暦、世紀、元号など複数の年代の表し方や時代区分が使われているのか考えよう。</t>
  </si>
  <si>
    <t>西暦、世紀、元号などは歴史を理解しやすくするために使われ、時代区分も出来事や文化の特徴によって異なる視点から歴史を整理するために用いられている。</t>
  </si>
  <si>
    <t>なぜ自分たちの地域には特有の歴史や伝統があるのかを調べよう。</t>
  </si>
  <si>
    <t>自分たちの地域には、長い歴史や人々の営みによって受け継がれてきた独自の伝統や文化がある。</t>
  </si>
  <si>
    <t>どのようにして身近な資料や調査から得た情報を整理し、仮説を立てることができるのか考えよう。</t>
  </si>
  <si>
    <t>身近な資料や調査から得た情報を整理し、調べる視点を明確にして仮説を立てることができる。</t>
  </si>
  <si>
    <t>どのようにして調べたことを分かりやすくまとめ、発表すればよいのか考えよう。</t>
  </si>
  <si>
    <t>調べたことを整理し、根拠となる資料を活用して分かりやすくまとめ、発表や意見交換を通して自分の考えを深めることができる。</t>
  </si>
  <si>
    <t>古代の社会にはどのような特色があったのだろうか、予想しよう。</t>
  </si>
  <si>
    <t>古代の社会は国づくりが進められ、さまざまな特色があったと考えられる。</t>
  </si>
  <si>
    <t>人類は環境の変化にどのように対応し、生活や道具を進化させてきたのか考えよう。</t>
  </si>
  <si>
    <t>人類は環境の変化に適応するために道具や生活様式を発展させ、進化してきた。</t>
  </si>
  <si>
    <t>古代文明はどのような環境や条件のもとで誕生したのかを考察しよう。</t>
  </si>
  <si>
    <t>古代文明は大河の流域など豊かな水資源と肥沃な土地がある地域で、農耕や牧畜の発展を背景に誕生した。</t>
  </si>
  <si>
    <t>秦や漢はどのようにして広大な領土を効果的に支配したのか考えよう。</t>
  </si>
  <si>
    <t>秦や漢は中央集権的な政治制度や法制度を整え、官僚制を活用することで広大な領土を効果的に支配した。</t>
  </si>
  <si>
    <t>古代ギリシャやローマの民主政治と現代の民主政治はどのように異なるのか考えよう。</t>
  </si>
  <si>
    <t>古代ギリシャやローマの民主政治は一部の市民に限られていたが、現代の民主政治はより広い人々が参加できる仕組みである。</t>
  </si>
  <si>
    <t>仏教・キリスト教・イスラム教はどのような特色を持ち、なぜ世界各地に広まったのかを考えよう。</t>
  </si>
  <si>
    <t>仏教・キリスト教・イスラム教はそれぞれ独自の教えや特色を持ち、時代や地域の状況に応じて人々に受け入れられ、広まった。</t>
  </si>
  <si>
    <t>縄文時代と弥生時代の集落や生活の様子はどのように変化したのか、またその理由は何かを考えよう。</t>
  </si>
  <si>
    <t>縄文時代と弥生時代では、住居や食料調達の方法などに違いがあり、農耕の発展などが生活の変化の理由である。</t>
  </si>
  <si>
    <t>縄文時代と弥生時代の人々の生活や道具はどのように違っていたのか考えよう。</t>
  </si>
  <si>
    <t>縄文時代は狩猟・採集中心で土器や石器を使い、弥生時代は稲作の広まりにより農耕中心となり金属器や新しい道具が使われるようになった。</t>
  </si>
  <si>
    <t>なぜ日本列島の小国は中国との関係を深めることでまとまり始めたのか考えよう。</t>
  </si>
  <si>
    <t>日本列島の小国は中国との交流や金印の授受を通じて、次第にまとまりを強めていった。</t>
  </si>
  <si>
    <t>ヤマト王権はどのようにして各地の豪族を従えていったのか考えよう。</t>
  </si>
  <si>
    <t>ヤマト王権は鉄の流通や古墳の築造を通じて豪族を支配下に置き、外交関係を活用しながら勢力を拡大した。</t>
  </si>
  <si>
    <t>奈良時代の東海地方の暮らしは、縄文時代や弥生時代と比べてどのように変化したのか？</t>
  </si>
  <si>
    <t>奈良時代の東海地方では建築や人々の役割などに変化が見られ、縄文時代や弥生時代と比べて社会の仕組みや生活様式が発展している。</t>
  </si>
  <si>
    <t>蘇我氏や聖徳太子はなぜ仏教を重視し、どのような国づくりを目指したのか考えよう。</t>
  </si>
  <si>
    <t>蘇我氏や聖徳太子は中国や朝鮮半島との関係を意識し、仏教を取り入れることで中央集権的な国家体制を築こうとした。</t>
  </si>
  <si>
    <t>なぜ倭国は大宝律令を制定し、中央集権国家を目指したのか。</t>
  </si>
  <si>
    <t>倭国は白村江の戦いの敗北や周辺国の動向を受け、唐を手本に大宝律令を制定し、天皇を中心とした中央集権国家を築いた。</t>
  </si>
  <si>
    <t>なぜ墾田永年私財法が制定され、その結果どのように社会が変化したのか考えよう。</t>
  </si>
  <si>
    <t>墾田永年私財法は土地の私有を認めることで貴族や寺社の大土地所有を促し、律令体制の変質と農民の負担増加をもたらした。</t>
  </si>
  <si>
    <t>なぜ奈良時代の天平文化は大陸の影響を強く受けたのか考えよう。</t>
  </si>
  <si>
    <t>奈良時代の天平文化は、遣唐使などを通じて中国の進んだ制度や文化が伝わり、国際色豊かに発展したため大陸の影響を強く受けた。</t>
  </si>
  <si>
    <t>奈良時代の日本と唐の都・長安にはどのような共通点や違いがあり、それが日本の文化や社会にどのような影響を与えたのか考えよう。</t>
  </si>
  <si>
    <t>奈良時代の日本は唐の都・長安から多くの文化や制度を取り入れ、独自の発展を遂げた。</t>
  </si>
  <si>
    <t>平安時代の人々や貴族の生活は奈良時代と比べてどのように変化したのか、またどのような共通点があるのかを考えよう。</t>
  </si>
  <si>
    <t>平安時代の人々や貴族の生活は、奈良時代と比べて文化や暮らしに変化が見られる一方で、共通する点も多く存在している。</t>
  </si>
  <si>
    <t>なぜ藤原氏は摂関政治を通じて長期間にわたり権力を握り続けることができたのか考察しよう。</t>
  </si>
  <si>
    <t>藤原氏は天皇との姻戚関係を築き、摂政や関白の地位を独占することで権力を維持した。</t>
  </si>
  <si>
    <t>平安時代の文化はどのようにして中国の影響から日本独自のものへと変化したのか考えよう。</t>
  </si>
  <si>
    <t>遣唐使の停止をきっかけに、貴族の生活や好みに合わせた日本独自の文化が発展した。</t>
  </si>
  <si>
    <t>古代の日本で国づくりが進められた社会にはどのような特色があったのか、多角的に考察しよう。</t>
  </si>
  <si>
    <t>古代の日本の国づくりは人々の役割や宗教の影響など多様な要素が関わり合いながら進められたものである。</t>
  </si>
  <si>
    <t>武士による政治が始まったことで社会はどのように変化したのか予想しよう。</t>
  </si>
  <si>
    <t>武士による政治が始まったことで、社会の仕組みや人々の生活が大きく変化したと考えられる。</t>
  </si>
  <si>
    <t>鎌倉時代の農村の様子は平安時代と比べてどのように変化したのか、またどのような共通点があったのかを考えよう。</t>
  </si>
  <si>
    <t>鎌倉時代の農村は平安時代と比べて武士の屋敷や農業の発展などの変化が見られる一方、農民の生活や村の基本的な構造には共通点もあった。</t>
  </si>
  <si>
    <t>武士はどのようにして土地の所有や社会の変化を背景に力をつけていったのか考えよう。</t>
  </si>
  <si>
    <t>武士は荘園や公領をめぐる争いや地方の反乱を鎮圧する中で力をつけ、源氏や平氏が武士団をまとめて統率者となった。</t>
  </si>
  <si>
    <t>平清盛はどのようにして政治の実権を握ったのか考えよう。</t>
  </si>
  <si>
    <t>平清盛は院政の混乱や武士の台頭を背景に、経済力や人脈を活かして政治の実権を握った。</t>
  </si>
  <si>
    <t>鎌倉幕府はどのようにして武士たちを支配したのか考えよう。</t>
  </si>
  <si>
    <t>鎌倉幕府は御恩と奉公による主従関係を基盤とし、承久の乱を経て執権政治を確立し全国支配を強めた。</t>
  </si>
  <si>
    <t>なぜ鎌倉時代には武士の気風を反映した独自の文化や新しい仏教が生まれたのか考えよう。</t>
  </si>
  <si>
    <t>鎌倉時代には武士が政治の実権を握ったことで、その価値観や社会の変化に合わせた力強い文化や新しい仏教が生まれた。</t>
  </si>
  <si>
    <t>蒙古襲来は鎌倉幕府と御家人の関係にどのような変化をもたらしたのか？</t>
  </si>
  <si>
    <t>蒙古襲来によって御家人への恩賞が十分に与えられず、幕府と御家人の主従関係が揺らいだ。</t>
  </si>
  <si>
    <t>室町幕府の成立によって武家政権はどのように変化したのか？</t>
  </si>
  <si>
    <t>室町幕府の成立により、守護大名が力を持ち、武家政権の仕組みや支配のあり方が大きく変化した。</t>
  </si>
  <si>
    <t>室町幕府はなぜ明と朝貢形式で貿易を行ったのか。</t>
  </si>
  <si>
    <t>室町幕府は明との安定した関係を築き、倭寇対策や利益確保のために朝貢形式で貿易を行った。</t>
  </si>
  <si>
    <t>琉球王国やアイヌ民族は周辺諸国とどのような交易関係を築いたのか考えよう。</t>
  </si>
  <si>
    <t>琉球王国は中継貿易を行い、アイヌ民族は独自の文化を育みながら周辺地域と交易していた。</t>
  </si>
  <si>
    <t>室町時代の港町は鎌倉時代と比べてどのように変化したのか、またその理由はなぜかを考えよう。</t>
  </si>
  <si>
    <t>室町時代の港町は、鎌倉時代と比べて人や物の流れが活発になり、交易や町の発展が進んだことが特徴である。</t>
  </si>
  <si>
    <t>なぜ鎌倉時代から室町時代にかけて農業生産力の向上が産業や交通の発展につながったのか考えよう。</t>
  </si>
  <si>
    <t>農業生産力の向上によって余剰生産物が生まれ、手工業や流通など新たな職業や産業が発展し、交通や貨幣経済も成長した。</t>
  </si>
  <si>
    <t>なぜ民衆は共同体の結びつきを強め、自治的な行動を起こしたのか考えよう。</t>
  </si>
  <si>
    <t>民衆は自分たちの生活や権利を守るために、共同体の結びつきを強めて自治的な行動を起こした。</t>
  </si>
  <si>
    <t>応仁の乱をきっかけに、どのようにして戦国大名が領国支配を確立していったのかを考えよう。</t>
  </si>
  <si>
    <t>応仁の乱をきっかけに、戦国大名は独自の政策や支配体制を築き、領国支配を強めていった。</t>
  </si>
  <si>
    <t>なぜ室町時代には武家と公家の文化が融合し、庶民や地方にも文化が広がったのか考えよう。</t>
  </si>
  <si>
    <t>室町時代には武家と公家の文化が融合し、日本的な美意識や生活様式が形成され、庶民や地方にも広がったため、現代の文化や生活様式にも影響を与えている。</t>
  </si>
  <si>
    <t>武士による政治が始まったことで、社会や人々の生活はどのように変化したのかを考えよう。</t>
  </si>
  <si>
    <t>武士による政治の成立によって、身分や職業ごとの結びつきが強まり、社会の仕組みや人々の生活が大きく変化した。</t>
  </si>
  <si>
    <t>全国を統一する政権の誕生によって、社会はどのように変化したのか予想しよう。</t>
  </si>
  <si>
    <t>全国を統一する政権の誕生によって、社会の仕組みや人々の生活が大きく変化した。</t>
  </si>
  <si>
    <t>ヨーロッパはイスラム商人との交流によってどのように変化したのか考えよう。</t>
  </si>
  <si>
    <t>イスラム文化や学問がヨーロッパにもたらされ、ルネサンスや宗教改革などの社会的変革が起こった。</t>
  </si>
  <si>
    <t>なぜヨーロッパの人々は新航路の開拓を進め、世界各地に進出したのか考えよう。</t>
  </si>
  <si>
    <t>ヨーロッパの人々は貿易や布教、植民地化を目的に新航路を開拓し、世界の一体化を進めた。</t>
  </si>
  <si>
    <t>南蛮貿易やヨーロッパ諸国の来航は、日本の社会や文化にどのような変化をもたらしたのだろうか。</t>
  </si>
  <si>
    <t>南蛮貿易やヨーロッパ諸国の来航によって、鉄砲やキリスト教が伝わり、日本の社会や文化に大きな変化がもたらされた。</t>
  </si>
  <si>
    <t>安土桃山時代のまちづくりは室町時代と比べてどのように変化したのか？</t>
  </si>
  <si>
    <t>安土桃山時代のまちづくりは、築城や検地、刀狩などを通じて、より統一的で計画的な社会づくりが進められた。</t>
  </si>
  <si>
    <t>織田信長と豊臣秀吉はどのようにして全国統一を進めたのか。</t>
  </si>
  <si>
    <t>信長と秀吉は独自の政策や軍事力を用いて戦国大名を制圧し、中世社会の勢力を弱めて全国統一を実現した。</t>
  </si>
  <si>
    <t>秀吉はどのようにして中世的な土地制度を解体し、近世的な社会を築いたのだろうか。</t>
  </si>
  <si>
    <t>秀吉は検地と刀狩を実施することで兵農分離を進め、中世的な土地制度を解体し、近世的な土地支配を確立した。</t>
  </si>
  <si>
    <t>桃山文化はなぜ戦国大名や豪商の経済力と南蛮貿易の影響を受けて発展したのか考えよう。</t>
  </si>
  <si>
    <t>桃山文化は戦国大名や豪商の豊かな経済力と南蛮貿易による西洋文化の流入を背景に、豪壮で国際色豊かな特色をもって発展した。</t>
  </si>
  <si>
    <t>江戸幕府はなぜ大名や朝廷を統制するためにさまざまな制度や法令を整備したのか。</t>
  </si>
  <si>
    <t>江戸幕府は徳川氏による安定した支配を維持するため、大名や朝廷を統制する制度や法令を整備した。</t>
  </si>
  <si>
    <t>幕府はなぜ貿易の推進から統制へと政策を変えたのか、キリスト教との関係から考えよう。</t>
  </si>
  <si>
    <t>幕府はキリスト教の影響を警戒し、貿易の統制と禁教政策へと転換した。</t>
  </si>
  <si>
    <t>なぜ幕府は貿易の窓口を長崎、対馬、薩摩、松前の四つに限定したのか考えよう。</t>
  </si>
  <si>
    <t>幕府は外国との関係や国内の統制を保つために、貿易の窓口を四つに限定した。</t>
  </si>
  <si>
    <t>琉球王国とアイヌ民族は薩摩藩や松前藩とどのような関係にあったのか、またその関係がどのように形成されたのかを考えよう。</t>
  </si>
  <si>
    <t>琉球王国は薩摩藩の支配を受けつつ中国と朝貢貿易を行い、アイヌ民族は松前藩との交易や対立を通じて独自の関係を築いていた。</t>
  </si>
  <si>
    <t>江戸時代の街道沿いの農村の様子は、安土桃山時代と比べてどのように変化し、どのような点が共通しているのか？</t>
  </si>
  <si>
    <t>江戸時代の街道沿いの農村は、交通や物流の発展により人や物の動きが活発になった一方、農業や生活の基本的な営みには安土桃山時代からの継続も見られる。</t>
  </si>
  <si>
    <t>アジア州の気候にはどのような特徴があり、それは季節風（モンスーン）とどのように関係しているのか考えよう。</t>
  </si>
  <si>
    <t>アジア州の気候は季節風（モンスーン）の影響を強く受けており、地域ごとに異なる特徴がみられる。</t>
  </si>
  <si>
    <t>アジア州ではどのように自然環境が農業や人口分布、文化の形成に影響を与えてきたのか考えよう。</t>
  </si>
  <si>
    <t>アジア州では多様な自然環境が農業の種類や人口分布、宗教などの文化の形成に大きな影響を与えてきた。</t>
  </si>
  <si>
    <t>中国の急速な経済成長によって、社会にはどのような変化と課題が生じているのか考えよう。</t>
  </si>
  <si>
    <t>中国では急速な経済成長により生活が豊かになる一方、経済格差や環境問題などの新たな課題が生じている。</t>
  </si>
  <si>
    <t>韓国の生活・文化や産業は日本とどのように関わりながら発展してきたのか考えよう。</t>
  </si>
  <si>
    <t>韓国の生活・文化や産業は、日本との交流や影響を受けながら独自に発展してきた。</t>
  </si>
  <si>
    <t>東南アジアの国々はどのようにして工業化を進め、経済発展を実現してきたのか考えよう。</t>
  </si>
  <si>
    <t>東南アジアの国々は外国企業の進出や国際的な関わりを活用して工業化を進め、急速な経済発展を実現してきた。</t>
  </si>
  <si>
    <t>なぜインドでは情報通信技術(ICT)産業が急速に成長したのか、多角的に考えよう。</t>
  </si>
  <si>
    <t>インドでは高い教育水準や英語力、海外企業の進出などが背景となり、ICT産業が急速に成長した。</t>
  </si>
  <si>
    <t>中央アジアや西アジアの経済発展は、なぜ原油などの鉱産資源に大きく依存しているのか考えよう。</t>
  </si>
  <si>
    <t>中央アジアや西アジアの経済発展は、豊富な原油などの鉱産資源の産出とその輸出による利益に大きく支えられている。</t>
  </si>
  <si>
    <t>アジア州で急速な経済成長が地域や人々の生活にどのような影響を与えているのか考えよう。</t>
  </si>
  <si>
    <t>アジア州では急速な経済成長が人口増加や生活の変化、環境問題など多様な影響をもたらしている。</t>
  </si>
  <si>
    <t>ヨーロッパ州の地形や気候にはどのような特徴があり、それらはどのような要因によって生じているのか考えよう。</t>
  </si>
  <si>
    <t>ヨーロッパ州の地形は山脈や平野が特徴的で、気候は海流と偏西風の影響により緯度のわりに温暖である。</t>
  </si>
  <si>
    <t>ヨーロッパ州の文化にはどのような共通性と多様性があるのか、宗教や言語の観点から考えよう。</t>
  </si>
  <si>
    <t>ヨーロッパ州の文化はキリスト教を中心とした共通性がある一方、宗派や言語の違いによる多様性もみられる。</t>
  </si>
  <si>
    <t>なぜヨーロッパの国々はEUとして国境を越えた結びつきを強めてきたのか考えよう。</t>
  </si>
  <si>
    <t>ヨーロッパの国々は経済的・政治的な安定や発展を目指し、EUとして国境を越えた協力と統合を進めてきた。</t>
  </si>
  <si>
    <t>EUの統合によってヨーロッパ州の農業はどのように変化したのか考えよう。</t>
  </si>
  <si>
    <t>EUの統合により、ヨーロッパ州の農業は生産や流通の効率化、ブランド化、環境への配慮など多様な変化が生じた。</t>
  </si>
  <si>
    <t>EUの統合によってヨーロッパ州の工業はどのように変化したのか考えよう。</t>
  </si>
  <si>
    <t>EUの統合によってヨーロッパ州の工業は国境を越えた企業活動や生産拠点の移動が進み、地域間の経済格差や新たな課題も生じている。</t>
  </si>
  <si>
    <t>EUはなぜ経済格差の課題を抱えるようになったのか考えよう。</t>
  </si>
  <si>
    <t>EUの拡大により原加盟国と新規加盟国の間に経済格差が生じている。</t>
  </si>
  <si>
    <t>ヨーロッパ州で国どうしの結びつきが強まることで、地域にはどのような影響が生じているのかを多面的に考えよう。</t>
  </si>
  <si>
    <t>ヨーロッパ州では国どうしの結びつきが強まることで、経済や文化の交流が活発になり、共通性と多様性が共存する社会が形成されている。</t>
  </si>
  <si>
    <t>アフリカ州の地形や気候にはどのような特徴があるのか、地図や主題図を使って考えよう。</t>
  </si>
  <si>
    <t>アフリカ州は高原が多く、赤道付近は熱帯、北部と南部は乾燥帯や温帯など多様な気候が広がっている。</t>
  </si>
  <si>
    <t>なぜアフリカ州の産業には植民地時代の影響が今も残っているのか考えよう。</t>
  </si>
  <si>
    <t>アフリカ州の産業は、植民地時代に宗主国との結びつきが強められた結果、現在もその影響が残っている。</t>
  </si>
  <si>
    <t>アフリカ州の発展のためにはどのような支援や取り組みが必要なのか考えよう。</t>
  </si>
  <si>
    <t>アフリカ州の発展には、農産物や鉱産資源への依存からの脱却や多様な支援が必要である。</t>
  </si>
  <si>
    <t>なぜアフリカ州では特定の産物に頼る経済が地域にさまざまな影響を及ぼしているのか考えよう。</t>
  </si>
  <si>
    <t>アフリカ州では歴史的背景やヨーロッパ諸国との関係により、特定の産物に頼る経済が形成され、地域の発展や課題に大きな影響を与えている。</t>
  </si>
  <si>
    <t>北アメリカ州の地形や気候にはどのような特徴があるのか考えよう。</t>
  </si>
  <si>
    <t>北アメリカ州は多様な地形と気候が広がっている地域である。</t>
  </si>
  <si>
    <t>なぜ北アメリカ州では多様な民族や文化が生まれたのか、その歴史的背景と現在の社会への影響を考えよう。</t>
  </si>
  <si>
    <t>北アメリカ州では移民の歴史を背景に多様な民族や文化が形成され、現在の社会や文化に大きな影響を与えている。</t>
  </si>
  <si>
    <t>なぜアメリカ合衆国では大規模な農業と多様な農産物の生産・輸出が可能なのか考えよう。</t>
  </si>
  <si>
    <t>アメリカ合衆国では広大な土地や適地適作、大規模経営、アグリビジネスの発展により、多様な農産物を大量に生産・輸出できる。</t>
  </si>
  <si>
    <t>アメリカ合衆国の工業はどのようにして重工業から先端技術産業へと発展したのかを考えよう。</t>
  </si>
  <si>
    <t>アメリカ合衆国の工業は時代の変化に合わせて重工業から先端技術産業へと発展し、世界をリードするようになった。</t>
  </si>
  <si>
    <t>アメリカ合衆国の大量生産・大量消費の生活様式にはどのような特色と課題があるのか考えよう。</t>
  </si>
  <si>
    <t>アメリカ合衆国の生活様式は大量生産・大量消費が特徴であり、環境問題や資源の浪費などの課題がある。</t>
  </si>
  <si>
    <t>北アメリカ州で巨大な産業が発達したことによって、地域にはどのような影響が生じているのかを多面的に考えよう。</t>
  </si>
  <si>
    <t>北アメリカ州では、巨大な産業の発達が地域の経済や環境、社会にさまざまな影響を与えている。</t>
  </si>
  <si>
    <t>南アメリカ州の地形や気候にはどのような特徴があるのか、地図や雨温図を使って考えよう。</t>
  </si>
  <si>
    <t>南アメリカ州はアンデス山脈やアマゾン川流域など多様な地形と、緯度や標高による多様な気候が特徴である。</t>
  </si>
  <si>
    <t>南アメリカ州の文化や民族の特色は、どのような歴史的背景や交流によって形成されてきたのか考えよう。</t>
  </si>
  <si>
    <t>南アメリカ州の文化や民族の特色は、先住民と移民の交流や歴史的な背景によって形成されてきた。</t>
  </si>
  <si>
    <t>南アメリカ州の農業や工業はどのように発展し、その発展が経済や社会にどのような影響を与えているのか考えよう。</t>
  </si>
  <si>
    <t>南アメリカ州では豊かな資源や歴史的背景をもとに農業や工業が発展し、経済成長とともに貧富の差の拡大など社会的な課題も生じている。</t>
  </si>
  <si>
    <t>アマゾンの熱帯林開発が地域の環境や人々の生活にどのような影響を与えているのか考えよう。</t>
  </si>
  <si>
    <t>アマゾンの熱帯林開発は環境破壊や生態系の変化をもたらし、地域住民の生活にも大きな影響を与えている。</t>
  </si>
  <si>
    <t>南アメリカ州での農地や鉱山の開発が、地域の環境や人々の生活にどのような影響を与えているのか考えよう。</t>
  </si>
  <si>
    <t>南アメリカ州では、農地や鉱山の開発が地域の環境問題や人々の生活にさまざまな影響を及ぼしている。</t>
  </si>
  <si>
    <t>オセアニア州の三つの地域は、どのような地形と気候の特徴があるのかを調べよう。</t>
  </si>
  <si>
    <t>オセアニア州の三つの地域は、それぞれ異なる地形と気候の特徴をもっている。</t>
  </si>
  <si>
    <t>オセアニア州がどのようにして多文化社会へと変化してきたのか、その歴史的経緯を考えよう。</t>
  </si>
  <si>
    <t>オセアニア州は移民の出身国の多様化や白豪主義の廃止などを経て、多文化社会へと発展してきた。</t>
  </si>
  <si>
    <t>オセアニア州の産業が他地域との結びつきによってどのように発展してきたのかを考えよう。</t>
  </si>
  <si>
    <t>オセアニア州の産業は、農業や鉱業を中心に他地域との結びつきによって発展してきた。</t>
  </si>
  <si>
    <t>オセアニア州では他地域との結びつきの変化がどのように地域の特色や課題に影響を与えているのかを考えよう。</t>
  </si>
  <si>
    <t>オセアニア州では他地域との結びつきの変化が多文化社会の進展や新たな課題の発生など、地域の特色や課題に大きな影響を与えている。</t>
  </si>
  <si>
    <t>どのような視点や手順で学校周辺の地域の調査テーマを決めるとよいのだろうか。</t>
  </si>
  <si>
    <t>地図や写真、統計資料などから疑問を見つけて分類し、調査テーマを多面的に考えて決めることが大切である。</t>
  </si>
  <si>
    <t>調査テーマに対する仮説を検証するためには、どのような調査方法を選べばよいのか考えよう。</t>
  </si>
  <si>
    <t>調査テーマや仮説に応じて適切な調査方法を選ぶことが重要である。</t>
  </si>
  <si>
    <t>どのようにして野外調査を安全かつ効率的に行うルートや方法を考えればよいのか。</t>
  </si>
  <si>
    <t>野外調査を安全かつ効率的に行うためには、必要な持ち物や注意点を理解し、調査ルートや質問内容を具体的に計画することが重要である。</t>
  </si>
  <si>
    <t>効率的かつ効果的な野外調査を行うためにはどのような点に注意すればよいのか考えよう。</t>
  </si>
  <si>
    <t>効率的かつ効果的な野外調査を行うためには、事前の計画や記録方法の工夫、調査目的の明確化が重要である。</t>
  </si>
  <si>
    <t>どのように調査結果を分かりやすくまとめ、仮説を検証して発表すればよいのだろうか。</t>
  </si>
  <si>
    <t>調査の目的や方法、結果、結論を簡潔にまとめ、視覚的に分かりやすく整理することで、仮説の検証を効果的に発表できる。</t>
  </si>
  <si>
    <t>どのようにすれば調査結果を分かりやすくまとめて発表できるのだろうか。</t>
  </si>
  <si>
    <t>調査結果はテーマや目的、方法、結果、考察を簡潔にまとめ、視覚的に工夫して発表することで分かりやすく伝えられる。</t>
  </si>
  <si>
    <t>なぜ日本列島は山地が多く、地形の特徴が東西で異なっているのか考えよう。</t>
  </si>
  <si>
    <t>日本列島はフォッサマグナを境に東西で地形の特徴が異なり、太平洋を取り巻く変動帯の影響で山地が多い。</t>
  </si>
  <si>
    <t>日本の平野や海岸、川がつくる地形にはどのような特徴があり、それぞれの土地はどのように利用されているのか考えよう。</t>
  </si>
  <si>
    <t>日本の平野や海岸、川がつくる地形にはそれぞれ特徴があり、地形に応じて農業や都市、工業などの土地利用が行われている。</t>
  </si>
  <si>
    <t>なぜ日本各地で気候に違いが生じるのか、多角的に考察しよう。</t>
  </si>
  <si>
    <t>日本各地の気候の違いは、地形や緯度、海流、季節風などさまざまな要因が関係しているため生じている。</t>
  </si>
  <si>
    <t>なぜ日本では地震や火山、台風などの自然災害が多いのか、日本の地形や気候と関連付けて考えよう。</t>
  </si>
  <si>
    <t>日本は変動帯に位置し、四季が明瞭な気候や複雑な地形のため、地震や火山、気象災害が多発する。</t>
  </si>
  <si>
    <t>自然災害からの被害を減らすために、どのような備えや対策が必要なのだろうか。</t>
  </si>
  <si>
    <t>自然災害から身を守るためには、施設や設備による対策と情報共有や防災訓練などの両面から備えを行い、自助・共助・公助が相互に補完し合うことが重要である。</t>
  </si>
  <si>
    <t>なぜ日本の人口は三大都市圏に集中し、地方では人口減少や高齢化が進んでいるのか考えよう。</t>
  </si>
  <si>
    <t>日本の人口は三大都市圏に集中し、地方では少子高齢化や人口減少が進んでいるのは、都市への就職や進学の機会が多いことや、子育てと仕事の両立の難しさ、医療技術の進歩などが影響しているからである。</t>
  </si>
  <si>
    <t>日本は資源やエネルギーの自給率が低い中で、持続可能な社会を実現するためにどのような取り組みを行っているのか考えよう。</t>
  </si>
  <si>
    <t>日本は資源のリサイクルや省エネ家電の開発などを通じて、持続可能な社会の実現に向けた取り組みを進めている。</t>
  </si>
  <si>
    <t>日本の産業はどのような特徴や課題を持っているのか、地域ごとの背景とともに考えよう。</t>
  </si>
  <si>
    <t>日本の産業は自然環境や交通網、他地域との関係性などの条件により特色があり、第1次から第3次産業までそれぞれ異なる課題を抱えている。</t>
  </si>
  <si>
    <t>交通網や通信網の発達によって地域間の結びつきはどのように変化したのか考えよう。</t>
  </si>
  <si>
    <t>交通網や通信網の発達により地域間の移動や情報のやりとりが容易になり、結びつきが強まった。</t>
  </si>
  <si>
    <t>なぜ日本をさまざまな視点で地域区分することが重要なのか考えよう。</t>
  </si>
  <si>
    <t>日本をさまざまな視点で地域区分することで、その地域ごとの特色や多様性を理解できる。</t>
  </si>
  <si>
    <t>日本は自然環境や人口、産業、交通・通信などの特徴から、どのように地域に区分できるのか考えよう。</t>
  </si>
  <si>
    <t>日本は自然環境や人口、産業、交通・通信などの特徴をもとに、いくつかの地域に区分できる。</t>
  </si>
  <si>
    <t>江戸時代の身分制はどのようなしくみで、武士と百姓・町人の役割はどのように区別されていたのか考えよう。</t>
  </si>
  <si>
    <t>江戸時代の身分制は武士、百姓、町人などの身分ごとに役割や義務が明確に分けられ、特に年貢の納入などを通じて社会秩序が維持されていた。</t>
  </si>
  <si>
    <t>江戸時代の国内産業はどのように発達していったのか考えよう。</t>
  </si>
  <si>
    <t>江戸時代には新田開発や農具・肥料の工夫、商品作物や特産品の生産が進み、国内産業が発達した。</t>
  </si>
  <si>
    <t>なぜ江戸時代に交通網が整備されると大阪などの都市が発展したのか考えよう。</t>
  </si>
  <si>
    <t>交通網の整備によって人や物の流れが活発になり、大阪などの都市が経済や産業の中心として発展した。</t>
  </si>
  <si>
    <t>なぜ江戸時代前半に上方を中心とした町人文化が発展したのか考えよう。</t>
  </si>
  <si>
    <t>江戸時代前半に上方の町人階層が経済的に力を持ち、彼らを中心に多彩な町人文化が発展したためである。</t>
  </si>
  <si>
    <t>なぜ徳川吉宗の享保の改革は、貨幣経済の広まりによる社会の変化に十分対応できなかったのか考えよう。</t>
  </si>
  <si>
    <t>享保の改革は年貢米増徴など従来型の財政改革にとどまり、貨幣経済の進展や商品作物の普及による社会の変化には十分対応できなかった。</t>
  </si>
  <si>
    <t>田沼意次と松平定信の政策はどのように異なり、それぞれの背景には何があったのかを考えよう。</t>
  </si>
  <si>
    <t>田沼意次は貨幣経済の発達に対応した政策を進めたが失敗し、松平定信は農業重視の従来型政策で財政再建を図った。</t>
  </si>
  <si>
    <t>江戸時代後半の化政文化はどのようにして庶民の生活や社会に広がったのだろうか。</t>
  </si>
  <si>
    <t>化政文化は江戸の庶民を中心に多様な娯楽や新しい学問が広がり、社会や教育に大きな影響を与えた。</t>
  </si>
  <si>
    <t>全国を統一する政権の誕生によって、社会はどのように変化したのかを多角的に考察しよう。</t>
  </si>
  <si>
    <t>全国を統一する政権の誕生によって、農業や武器、社会構造などさまざまな面で社会が大きく変化し、近世の特色が生まれた。</t>
  </si>
  <si>
    <t>近代国家の建設を目指すことで社会はどのように変化したのか予想しよう。</t>
  </si>
  <si>
    <t>近代国家の建設を目指すことで、社会の仕組みや人々の生活が大きく変化したと考えられる。</t>
  </si>
  <si>
    <t>イギリスの市民革命やアメリカ独立戦争は、なぜ政治の仕組みを大きく変えるきっかけとなったのか考えよう。</t>
  </si>
  <si>
    <t>イギリスの市民革命やアメリカ独立戦争は、国民の権利や代表制を重視する政治体制への転換をもたらした。</t>
  </si>
  <si>
    <t>フランス革命によって政治や社会はどのように変化したのかを資料から考察する。</t>
  </si>
  <si>
    <t>フランス革命によって人民主権と基本的人権の尊重が確立し、政治や社会の仕組みが大きく変化した。</t>
  </si>
  <si>
    <t>産業革命によって社会や人々の生活はどのように変化したのかを考えよう。</t>
  </si>
  <si>
    <t>産業革命によって工業が発達し、資本主義社会が成立したが、生活環境の悪化や格差の拡大など新たな課題も生まれた。</t>
  </si>
  <si>
    <t>産業革命期のイギリスの出来事が、どのようにして現在の日本の生活や文化に影響を与えているのか考えよう。</t>
  </si>
  <si>
    <t>産業革命期のイギリスで生まれた技術や仕組みは、明治時代を通じて日本に伝わり、現在の生活や文化の基盤となっている。</t>
  </si>
  <si>
    <t>アメリカ・ドイツ・ロシアはどのように近代国家の建設を進め、その過程でどのような違いや共通点があったのか考察しよう。</t>
  </si>
  <si>
    <t>アメリカは領土拡大と南北戦争を経て、ドイツとロシアは市民革命を経ずに、それぞれ異なる方法で近代国家の建設を進めた。</t>
  </si>
  <si>
    <t>なぜ欧米諸国は産業革命後に世界各地へ進出し、植民地を広げていったのか考えよう。</t>
  </si>
  <si>
    <t>欧米諸国は産業革命による工業製品の大量生産により、原料と市場を求めて世界各地に進出し植民地を拡大した。</t>
  </si>
  <si>
    <t>アヘン戦争は東アジアや日本にどのような影響を与えたのか考察しよう。</t>
  </si>
  <si>
    <t>アヘン戦争は清の弱体化と欧米列強の進出を招き、日本にも開国や外交政策の見直しを迫る大きな影響を与えた。</t>
  </si>
  <si>
    <t>なぜ諸藩の改革は成功し、幕府の改革は失敗したのかを資料をもとに考察しよう。</t>
  </si>
  <si>
    <t>諸藩は独自の財政改革や産業振興に成功したが、幕府は広範な利害調整や社会不安への対応に失敗し、衰退した。</t>
  </si>
  <si>
    <t>開国は日本の社会や経済にどのような影響を与えたのだろうか。</t>
  </si>
  <si>
    <t>開国によって日本は外国との貿易が拡大し、経済や社会の仕組みに大きな変化が生じた。</t>
  </si>
  <si>
    <t>なぜ薩摩藩と長州藩は攘夷から倒幕へと考えを変えたのか、また大政奉還と王政復古の大号令が江戸幕府の滅亡にどのように関わったのかを考えよう。</t>
  </si>
  <si>
    <t>薩摩藩と長州藩は欧米諸国の影響や幕府の対応を見て倒幕へと方針を転換し、大政奉還と王政復古の大号令によって江戸幕府は滅亡し天皇中心の新政府が成立した。</t>
  </si>
  <si>
    <t>明治時代の養蚕業が盛んな地方都市は、江戸時代と比べてどのように変化したのか？</t>
  </si>
  <si>
    <t>明治時代の養蚕業が盛んな地方都市では、建物や人々の服装、外国とのつながりなどにおいて江戸時代と比べて大きな変化が見られる。</t>
  </si>
  <si>
    <t>新政府はどのような国づくりを目指して五箇条の御誓文や中央集権化などの改革を行ったのか考えよう。</t>
  </si>
  <si>
    <t>新政府は近代国家の建設を目指し、五箇条の御誓文による方針のもと中央集権化や身分制度の改革などを進めた。</t>
  </si>
  <si>
    <t>なぜ明治政府は富国強兵を目指して殖産興業や徴兵令、地租改正などの政策を実施したのか。</t>
  </si>
  <si>
    <t>明治政府は欧米諸国に対抗できる強い国をつくるため、経済発展と軍事力強化、安定した財源の確保を目的としてこれらの政策を実施した。</t>
  </si>
  <si>
    <t>明治政府はどのようにして欧米の文化や制度を取り入れ、国づくりを進めたのか考えよう。</t>
  </si>
  <si>
    <t>明治政府は欧米の文化や制度を積極的に取り入れ、教育の近代化や富国強兵政策を進めて国づくりを行った。</t>
  </si>
  <si>
    <t>新政府はなぜ岩倉使節団を派遣し、国境の画定を進めたのか。</t>
  </si>
  <si>
    <t>新政府は近代国家を目指し、欧米諸国との不平等条約の改正や国際的地位の向上、領土の明確化のために岩倉使節団の派遣や国境画定を進めた。</t>
  </si>
  <si>
    <t>新政府はなぜ沖縄や北海道を日本の統治下に置き、近代化を進めたのか考えよう。</t>
  </si>
  <si>
    <t>新政府は近隣諸国との関係や国防、士族の救済などを背景に、沖縄や北海道を統治下に置き近代化政策を進めた。</t>
  </si>
  <si>
    <t>自由民権運動はなぜ武力から言論による運動へと変化したのか。</t>
  </si>
  <si>
    <t>西南戦争後、政府への抵抗は武力から言論へと移り、自由民権運動が広がったためである。</t>
  </si>
  <si>
    <t>大日本帝国憲法の成立によって日本の政治や社会はどのように変化したのか考えよう。</t>
  </si>
  <si>
    <t>大日本帝国憲法の成立により、天皇中心の国家体制が確立し、議会や選挙制度が導入されたが、国民の権利や参政権には制限があった。</t>
  </si>
  <si>
    <t>明治政府はどのようにして領事裁判権を撤廃することができたのか、世界情勢の変化と国内の取り組みから考えよう。</t>
  </si>
  <si>
    <t>明治政府は国内の近代化と世界情勢の変化を背景に、列強との交渉を進めて領事裁判権の撤廃に成功した。</t>
  </si>
  <si>
    <t>日清戦争の結果、日本・中国・朝鮮の関係はどのように変化したのか考えよう。</t>
  </si>
  <si>
    <t>日清戦争の結果、日本は朝鮮への影響力を強め、中国は国力を弱め、朝鮮は独立を宣言したが列強の干渉を受けるようになった。</t>
  </si>
  <si>
    <t>日露戦争によって日本国内や外国との関係はどのように変化したのか考えよう。</t>
  </si>
  <si>
    <t>日露戦争によって日本は国際的な地位を高め、国内では国民の関心が高まる一方、アメリカやイギリスとの関係にも変化が生じた。</t>
  </si>
  <si>
    <t>日清・日露戦争後、朝鮮や中国ではどのような変化が起こったのか、資料をもとに考察しよう。</t>
  </si>
  <si>
    <t>日清・日露戦争後、朝鮮は日本の影響下に置かれ、中国では辛亥革命によって中華民国が成立し、アジア初の共和政が誕生した。</t>
  </si>
  <si>
    <t>なぜ日本の工業は軽工業から重工業へと発展していったのか、日清・日露戦争との関係に注目して考えよう。</t>
  </si>
  <si>
    <t>日本の工業は、日清・日露戦争による軍需の増大や鉄道の発達などを背景に、軽工業から重工業へと発展した。</t>
  </si>
  <si>
    <t>工業化の進展は都市や農村の人々の生活にどのような変化や課題をもたらしたのだろうか。</t>
  </si>
  <si>
    <t>工業化の進展により都市と農村の生活には貧富の差の拡大や労働問題、公害などの新たな社会課題が生じた。</t>
  </si>
  <si>
    <t>なぜ明治時代に欧米の文化が取り入れられ、新しい近代文化が形成されたのか考えよう。</t>
  </si>
  <si>
    <t>明治時代には欧米の文化や制度が積極的に取り入れられ、日本の伝統文化と融合して新しい近代文化が形成された。</t>
  </si>
  <si>
    <t>近代国家の建設を目指すことで社会はどのように変化したのか、自分の考えを多角的にまとめよう。</t>
  </si>
  <si>
    <t>近代国家の建設を目指すことで、社会の仕組みや人々の役割が大きく変化し、現在の社会につながっている。</t>
  </si>
  <si>
    <t>九州地方の地形や気候にはどのような特徴があり、それが自然災害の発生にどのように関係しているのか考えよう。</t>
  </si>
  <si>
    <t>九州地方は火山やリアス海岸、サンゴ礁など多様な地形と、温暖で雨の多い気候を持ち、これらが台風や豪雨、火山噴火などの自然災害の発生と深く関係している。</t>
  </si>
  <si>
    <t>火山は九州地方の人々の生活や産業にどのような影響を与えているのだろうか。</t>
  </si>
  <si>
    <t>火山は温泉や観光などの産業を発展させる一方で、噴火による被害を防ぐための工夫や備えが人々の生活に必要となっている。</t>
  </si>
  <si>
    <t>九州地方ではどのように自然環境を生かした農業が行われているのか考えよう。</t>
  </si>
  <si>
    <t>九州地方では火山活動によるシラス台地や温暖な気候を生かし、地域ごとに二毛作や促成栽培など特色ある農業が行われている。</t>
  </si>
  <si>
    <t>なぜ九州地方の都市や産業はアジアの国々に近いことによって発展したのか考えよう。</t>
  </si>
  <si>
    <t>九州地方の都市や産業は、アジアの国々に近いという地理的条件を活かして貿易や交流が盛んになり、発展してきた。</t>
  </si>
  <si>
    <t>南西諸島の自然環境はどのように人々の生活や産業、文化に影響を与えているのだろうか。</t>
  </si>
  <si>
    <t>南西諸島の自然環境は、独自の文化や特色ある産業、生活様式の形成に大きく影響している。</t>
  </si>
  <si>
    <t>九州地方の自然環境は人々の生活や産業にどのような影響を与えているのか考えよう。</t>
  </si>
  <si>
    <t>九州地方の自然環境は、農業や観光、防災など人々の生活や産業に大きな影響を与えている。</t>
  </si>
  <si>
    <t>なぜ中国・四国地方は山陰・瀬戸内・南四国の三つの地域に分けられるのか、地形や気候の特徴と関連づけて考えよう。</t>
  </si>
  <si>
    <t>中国・四国地方は山地の位置や特徴によって気候が異なり、山陰・瀬戸内・南四国の三つの地域に分けられる。</t>
  </si>
  <si>
    <t>本州四国連絡橋や高速道路網の整備によって、離島や山間部の人々の生活や他地域との結びつきはどのように変化したのだろうか。</t>
  </si>
  <si>
    <t>本州四国連絡橋や高速道路網の整備によって、離島や山間部の人々の移動や物流が便利になり、他地域との交流や経済活動が活発になった。</t>
  </si>
  <si>
    <t>瀬戸内海沿岸で工業が発達したのは、どのような自然環境や輸送の利点があったからだろうか。</t>
  </si>
  <si>
    <t>瀬戸内海沿岸は穏やかな海と良港に恵まれ、原料や製品の輸送がしやすかったため工業が発達した。</t>
  </si>
  <si>
    <t>瀬戸内や南四国の農業はどのようにして競争力を高め、全国へ市場を広げていったのか考えよう。</t>
  </si>
  <si>
    <t>瀬戸内や南四国の農業は、気候を生かした作物の栽培や品種改良、輸送方法の工夫によって競争力を高め、全国へ市場を広げてきた。</t>
  </si>
  <si>
    <t>交通網や情報通信技術の整備が、地域の観光産業や人々の暮らしにどのような変化をもたらしたのかを考えよう。</t>
  </si>
  <si>
    <t>交通網や情報通信技術の整備によって、観光客の増加や地域の活性化が進み、人々の暮らしも便利になった。</t>
  </si>
  <si>
    <t>中国・四国地方で交通網や通信網の整備が人々の生活や産業にどのような影響を与えているのか考えよう。</t>
  </si>
  <si>
    <t>交通網や通信網の整備によって中国・四国地方では人や物の移動が活発になり、産業の発展や地域の活性化が進んでいる。</t>
  </si>
  <si>
    <t>近畿地方の気候はなぜ北部・南部・中部で異なるのか、地形との関係から考えよう。</t>
  </si>
  <si>
    <t>近畿地方の気候は、山地や平野などの地形の違いによって北部・南部・中部で異なっている。</t>
  </si>
  <si>
    <t>なぜ琵琶湖と淀川の水質保全が京阪神大都市圏にとって重要なのかを考えよう。</t>
  </si>
  <si>
    <t>京阪神大都市圏の多くの人々の生活や産業が琵琶湖と淀川の水に支えられているため、水質保全は極めて重要である。</t>
  </si>
  <si>
    <t>阪神工業地帯では工業の発展による環境問題や地域課題をどのように解決しようとしてきたのか考えよう。</t>
  </si>
  <si>
    <t>阪神工業地帯では環境対策や中小企業の技術継承、地域住民との共存など多様な取り組みにより課題の解決を図ってきた。</t>
  </si>
  <si>
    <t>京都や奈良では、なぜ歴史的な景観や文化財の保全に力を入れているのだろうか。</t>
  </si>
  <si>
    <t>京都や奈良では、歴史的景観や文化財を守ることで地域の伝統や観光資源を大切にし、よりよい社会の実現を目指している。</t>
  </si>
  <si>
    <t>近畿地方の林業や漁業では、環境保全のためにどのような取り組みが行われているのか考えよう。</t>
  </si>
  <si>
    <t>近畿地方では、森林の間伐や植林、水産資源の管理や禁漁期間の設定など、環境に配慮したさまざまな取り組みが行われている。</t>
  </si>
  <si>
    <t>近畿地方では人口増加や産業発展の中で、どのように自然環境や歴史的景観の保全が行われてきたのかを考えよう。</t>
  </si>
  <si>
    <t>近畿地方では人口増加や産業発展に伴う課題に対応しながら、自然環境や歴史的景観の保全に多様な取り組みが行われてきた。</t>
  </si>
  <si>
    <t>中部地方の地形や気候にはどのような特徴があるのか、三つの地域ごとに考えよう。</t>
  </si>
  <si>
    <t>中部地方は日本アルプスなどの山脈や河川による多様な地形と、東海・中央高地・北陸それぞれ異なる気候の特徴がある地域である。</t>
  </si>
  <si>
    <t>なぜ名古屋市を中心とする地域で自動車工業が発展したのか考えよう。</t>
  </si>
  <si>
    <t>名古屋市を中心とする地域では、交通網の発達や周辺地域との結びつき、産業の移り変わりや人々の工夫によって自動車工業が発展した。</t>
  </si>
  <si>
    <t>静岡県で楽器の生産や製紙業がどのように発展してきたのか、地域の自然環境や資源との関わりから考えよう。</t>
  </si>
  <si>
    <t>静岡県では豊富な水資源や森林資源を生かし、それらを加工する技術が発展したことで、楽器の生産や製紙業が盛んになった。</t>
  </si>
  <si>
    <t>中央高地ではどのように自然環境や交通網の発展が産業の変化に影響を与えてきたのか考えよう。</t>
  </si>
  <si>
    <t>中央高地では自然環境や交通網の発展に応じて、農業や工業などの産業が時代とともに変化・発展してきた。</t>
  </si>
  <si>
    <t>北陸ではどのように雪や自然環境を生かして産業を発展させてきたのか考えよう。</t>
  </si>
  <si>
    <t>北陸では雪どけ水を利用した稲作や水力発電、冬の副業による技術の発展など、自然環境を生かして多様な産業が発展してきた。</t>
  </si>
  <si>
    <t>中部地方の三つの地域で産業がどのように発達・変化してきたのか、その背景にはどのような自然環境や交通網の整備が関係しているのかを考えよう。</t>
  </si>
  <si>
    <t>中部地方の三つの地域では、それぞれの自然環境や交通網の整備を背景に異なる産業が発達・変化してきた。</t>
  </si>
  <si>
    <t>関東地方の地形や気候にはどのような特徴があるのか、また人口集中が都市の気候にどのような影響を与えているのかを考えよう。</t>
  </si>
  <si>
    <t>関東地方は日本最大の平野と周囲の山地に特徴があり、人口集中によって都市の気候にも変化が生じている。</t>
  </si>
  <si>
    <t>なぜ東京には昼間人口と夜間人口に大きな差が生じるのか考えよう。</t>
  </si>
  <si>
    <t>東京の中心部には多くの人が通勤・通学で集まるため、昼間人口が夜間人口より大きくなる。</t>
  </si>
  <si>
    <t>なぜ東京大都市圏では人口集中による都市問題が発生し、どのような対策がとられてきたのか考えよう。</t>
  </si>
  <si>
    <t>東京大都市圏では人口集中により過密や都市機能の問題が発生し、都市機能の移転や再開発、ニュータウンの整備などの対策が進められてきた。</t>
  </si>
  <si>
    <t>なぜ東京大都市圏では工業や第3次産業が発達しているのか、その背景を人口の集中や交通網の発達と関連づけて考えよう。</t>
  </si>
  <si>
    <t>東京大都市圏では人口の集中と交通網の発達が工業や第3次産業の発展を支えている。</t>
  </si>
  <si>
    <t>東京大都市圏の周辺の農業地域や山間部は、どのようにして都市と結びつき、その役割や課題に対応しているのか考えよう。</t>
  </si>
  <si>
    <t>東京大都市圏の周辺の農業地域や山間部は、都市への農産物供給や自然環境の保全などの役割を担い、高齢化や過疎といった課題に対して移住促進や交流人口の増加などの取り組みが行われている。</t>
  </si>
  <si>
    <t>関東地方に人口が集中することで人々の生活や産業にどのような影響が生じているのか考えよう。</t>
  </si>
  <si>
    <t>関東地方では人口の集中により都市圏の拡大や産業の発展が進む一方、交通渋滞や住宅不足などの課題も生じている。</t>
  </si>
  <si>
    <t>東北地方の地形や緯度は、どのようにその気候の特徴に影響を与えているのだろうか。</t>
  </si>
  <si>
    <t>東北地方の気候は、南北に長い地形や緯度の違い、そして盆地や平野の分布によって特徴づけられている。</t>
  </si>
  <si>
    <t>東北地方の伝統的な祭りや行事は、交通網の整備によってどのように変化してきたのだろうか。</t>
  </si>
  <si>
    <t>東北地方の伝統的な祭りや行事は、交通網の整備によって地域外からの参加者が増え、地域の生活や文化にも新たな変化が生まれている。</t>
  </si>
  <si>
    <t>東北地方の人々は冷涼な気候の中で、どのような工夫をして稲作や畑作を発展させてきたのだろうか。</t>
  </si>
  <si>
    <t>東北地方の人々は冷涼な気候に適した品種の開発や栽培方法の工夫を行い、稲作や畑作を発展させてきた。</t>
  </si>
  <si>
    <t>東北地方で水産業や果樹栽培が盛んなのはなぜか、自然環境や生産者の工夫から考えよう。</t>
  </si>
  <si>
    <t>東北地方では豊かな自然環境と生産者の工夫により、水産業や果樹栽培が盛んである。</t>
  </si>
  <si>
    <t>東北地方の工業や人々の生活は、交通網の整備によってどのように変化してきたのだろうか。</t>
  </si>
  <si>
    <t>東北地方では交通網の整備によって工業が発展し、人々の生活も便利になった。</t>
  </si>
  <si>
    <t>東北地方の人々の生活や文化は、自然環境や交通網の整備によってどのように変化してきたのだろうか。</t>
  </si>
  <si>
    <t>東北地方の人々の生活や文化は、自然環境や交通網の整備の影響を受けて多様に変化してきた。</t>
  </si>
  <si>
    <t>北海道地方の気候が地域によってどのように異なり、その理由はなぜか考えよう。</t>
  </si>
  <si>
    <t>北海道地方の気候は、地形や海流の影響を受けて地域ごとに異なっている。</t>
  </si>
  <si>
    <t>北海道地方の人々は雪をどのように克服し、また活用して生活しているのだろうか。</t>
  </si>
  <si>
    <t>北海道地方の人々は雪に備える工夫をしながら、雪を観光やエネルギーなどに活用して生活している。</t>
  </si>
  <si>
    <t>北海道地方ではどのように厳しい自然環境を克服して畑作や稲作を発展させてきたのか考えよう。</t>
  </si>
  <si>
    <t>北海道地方では土地改良や品種改良などの工夫によって、厳しい自然環境を克服し畑作や稲作を発展させてきた。</t>
  </si>
  <si>
    <t>なぜ北海道地方では酪農や漁業が盛んになったのか、自然環境との関わりから考えよう。</t>
  </si>
  <si>
    <t>北海道では冷涼な気候や豊かな海流などの自然環境が、酪農や漁業の発展に大きく関わっている。</t>
  </si>
  <si>
    <t>北海道の自然環境はどのように観光産業の発展に影響を与えているのか考えよう。</t>
  </si>
  <si>
    <t>北海道の豊かな自然や新鮮な農水産物が観光産業の発展に大きく貢献している。</t>
  </si>
  <si>
    <t>北海道地方の冷涼な自然環境は人々の生活や産業にどのような影響を与えているのだろうか。</t>
  </si>
  <si>
    <t>北海道地方では冷涼な自然環境を生かし、生活や産業にさまざまな工夫をして発展してきた。</t>
  </si>
  <si>
    <t>どのようにして地域の地理的な課題を見つけ、持続可能な地域づくりのためのテーマを設定できるか考えよう。</t>
  </si>
  <si>
    <t>地域の地理的な課題を把握し、持続可能な地域づくりに向けた追究テーマを主体的に設定できる。</t>
  </si>
  <si>
    <t>どのようにして地域の実態を正確に調査し、必要な資料や情報を集めればよいのか考えよう。</t>
  </si>
  <si>
    <t>地域の実態を調査するには、調査計画に基づいて資料や情報を積極的に収集し、効果的に活用することが重要である。</t>
  </si>
  <si>
    <t>なぜ地域の魅力と課題は生まれるのか、調査結果から考察しよう。</t>
  </si>
  <si>
    <t>地域の魅力と課題は、さまざまな要因が複雑に関係し合って生まれていることがわかる。</t>
  </si>
  <si>
    <t>地域の課題を解決するためにはどのような取り組みが必要か考えよう。</t>
  </si>
  <si>
    <t>地域の課題を解決するためには、多面的に考察し、地域の魅力を生かした具体的な取り組みを主体的に構想することが重要である。</t>
  </si>
  <si>
    <t>どのようにして地域の課題を解決し、魅力を高める提案を分かりやすく他者に伝えることができるか考えよう。</t>
  </si>
  <si>
    <t>地域の課題解決と魅力向上のためのアイデアを、説得力を持って他者に分かりやすく提案することができる。</t>
  </si>
  <si>
    <t>二度の世界大戦を経験したことで社会はどのように変化したのか予想しよう。</t>
  </si>
  <si>
    <t>二度の世界大戦を経験したことで、社会や人々の生活、価値観が大きく変化した。</t>
  </si>
  <si>
    <t>第一次世界大戦はそれまでの戦争とどのように異なっていたのかを考える。</t>
  </si>
  <si>
    <t>第一次世界大戦は同盟関係や総力戦体制により、世界規模で多くの国と人々を巻き込んだ点でそれまでの戦争と大きく異なっていた。</t>
  </si>
  <si>
    <t>日本はなぜ第一次世界大戦に参戦し、中国に二十一か条の要求を行ったのか？</t>
  </si>
  <si>
    <t>日本は第一次世界大戦を利用して中国への影響力拡大を図り、二十一か条の要求を行った。</t>
  </si>
  <si>
    <t>第一次世界大戦後、欧米諸国ではどのような変化が起こったのかを資料から考察しよう。</t>
  </si>
  <si>
    <t>第一次世界大戦後、欧米諸国ではパリ講和会議によるベルサイユ条約の締結や国際連盟の設立、民族自決の動き、女性の参政権拡大など多様な変化が起こった。</t>
  </si>
  <si>
    <t>第一次世界大戦後、アジアで民族自決の考え方がどのように広がり、各国でどのような民族運動が起こったのかを考えよう。</t>
  </si>
  <si>
    <t>第一次世界大戦後、アジアでは民族自決の考え方が広がり、朝鮮・インド・中国などで独立や権利を求める民族運動が活発化した。</t>
  </si>
  <si>
    <t>大正時代から昭和初期の駅前の様子は、明治時代と比べてどのように変化したのか、またどのような共通点があったのかを考えよう。</t>
  </si>
  <si>
    <t>大正時代から昭和初期の駅前は、交通手段や娯楽の発展など明治時代と比べて変化が見られる一方、駅を中心とした人々の集まりやにぎわいなど共通点もあった。</t>
  </si>
  <si>
    <t>なぜ第一次世界大戦後に護憲運動や政党内閣の成立など、民主主義を求める動きが強まったのか考えよう。</t>
  </si>
  <si>
    <t>第一次世界大戦後、経済成長や米騒動などを背景に世論の力が高まり、護憲運動を通じて民主主義を求める動きが強まったため、政党内閣が成立した。</t>
  </si>
  <si>
    <t>なぜ男子普通選挙の実現が国民の政治参加意識を高め、さまざまな社会運動の発展につながったのか考えよう。</t>
  </si>
  <si>
    <t>男子普通選挙の実現は国民の政治参加意識を高め、大正デモクラシーの風潮の中で多様な社会運動が発展した。</t>
  </si>
  <si>
    <t>なぜ大正時代から昭和時代初期にかけて都市で大衆文化が発展し、自由や民主主義的な考え方が広まったのか考えよう。</t>
  </si>
  <si>
    <t>工業の発達や都市化、欧米文化の影響により、都市で大衆文化が発展し、自由や民主主義的な考え方が広まった。</t>
  </si>
  <si>
    <t>第二次世界大戦期の阪神地域の都市の様子は、大正〜昭和初期と比べてどのように変化したのか、またどのような共通点があるのかを考えよう。</t>
  </si>
  <si>
    <t>第二次世界大戦期の阪神地域の都市は、大正〜昭和初期と比べて戦争の影響による変化が見られる一方、生活や人々の営みに共通点も存在していた。</t>
  </si>
  <si>
    <t>世界恐慌が日本の都市と農村の生活や政治にどのような影響を与えたのか考えよう。</t>
  </si>
  <si>
    <t>世界恐慌は日本の都市と農村の生活を悪化させ、政党政治の行き詰まりを招いた。</t>
  </si>
  <si>
    <t>世界恐慌に対して欧米諸国はどのような経済政策をとり、その目的は何だったのか考えよう。</t>
  </si>
  <si>
    <t>欧米諸国は自国経済を守るためにブロック経済などの政策を実施し、経済的な安定を図った。</t>
  </si>
  <si>
    <t>なぜ満州事変以後に軍部が台頭し、政党政治が衰退したのかを資料から考察しよう。</t>
  </si>
  <si>
    <t>満州事変以後、五・一五事件や二・二六事件を経て軍部が台頭し、政党政治は衰退した。</t>
  </si>
  <si>
    <t>なぜ日本では日中戦争の長期化に伴い、国民生活に大きな影響を与える政策が実施されたのか。</t>
  </si>
  <si>
    <t>日本は日中戦争の長期化に対応するため、戦争遂行に必要な物資や人員を確保し国民を動員する政策を実施した。</t>
  </si>
  <si>
    <t>第二次世界大戦が始まって以降、日本はドイツ・アメリカ・ソ連などとどのような関係を築き、なぜそのような外交政策をとったのか考えよう。</t>
  </si>
  <si>
    <t>日本は自国の安全保障や国益を守るため、日独伊三国同盟や日ソ中立条約を結び、欧米諸国との関係を変化させながら外交政策を展開した。</t>
  </si>
  <si>
    <t>なぜ日本の植民地や占領下の地域で抗日運動が起こったのか考えよう。</t>
  </si>
  <si>
    <t>日本の植民地や占領下の地域では、日本の支配や政策に対する反発から抗日運動が起こった。</t>
  </si>
  <si>
    <t>戦局の悪化によって日本の人々の暮らしはどのように変化したのか考えよう。</t>
  </si>
  <si>
    <t>戦局の悪化により、国民は物資の不足や勤労動員、学徒出陣、学童疎開など厳しい生活を強いられるようになった。</t>
  </si>
  <si>
    <t>第二次世界大戦は日本や世界にどのような影響を与えたのだろうか。</t>
  </si>
  <si>
    <t>第二次世界大戦は多くの犠牲者や被害をもたらし、日本や世界に深刻な影響を与えた。</t>
  </si>
  <si>
    <t>二度の世界大戦を経験したことで日本社会はどのように変化し、現在の社会とどのようにつながっているのかを考えよう。</t>
  </si>
  <si>
    <t>二度の世界大戦を経て日本社会は大きく変化し、その変化は現代社会にも影響を与えている。</t>
  </si>
  <si>
    <t>戦後の日本の社会はどのように変化し、現在へつながってきたのか予想しよう。</t>
  </si>
  <si>
    <t>戦後の日本の社会は、経済成長や生活の変化などを通じて大きく発展し、現在の社会につながってきた。</t>
  </si>
  <si>
    <t>高度経済成長期のまちは大正時代や戦時中と比べてどのように変化したのか？</t>
  </si>
  <si>
    <t>高度経済成長期のまちは交通手段や生活の様子が大きく発展し、以前の時代と比べて豊かで活気ある社会へと変化した。</t>
  </si>
  <si>
    <t>敗戦後、日本の人々の生活や社会はどのように変化したのか考えよう。</t>
  </si>
  <si>
    <t>敗戦後、日本はGHQの指導のもとで軍国主義の排除と民主化が進められ、人々の生活や社会は大きく変化した。</t>
  </si>
  <si>
    <t>戦後の日本で行われた民主化政策はどのようにして国民の生活や社会に影響を与えたのか考えよう。</t>
  </si>
  <si>
    <t>戦後の日本では、財閥解体や農地改革、日本国憲法の制定などの民主化政策が実施され、国民の権利や平等が保障される社会が築かれた。</t>
  </si>
  <si>
    <t>冷戦は日本や世界各地にどのような影響を与えたのだろうか。</t>
  </si>
  <si>
    <t>冷戦は東西陣営の対立を生み、ドイツや朝鮮の分断、日本の占領政策の転換や警察予備隊の創設、核開発競争など多方面に影響を与えた。</t>
  </si>
  <si>
    <t>なぜ日本はサンフランシスコ平和条約を結ぶことで国際社会に復帰できたのか、またその過程でどのような課題が残されたのかを考えよう。</t>
  </si>
  <si>
    <t>日本はサンフランシスコ平和条約の締結により独立を回復し国際社会に復帰したが、冷戦構造や在日韓国・朝鮮人の権利問題などの課題も残された。</t>
  </si>
  <si>
    <t>なぜ沖縄はアメリカ軍基地を残したまま日本へ返還されたのか、ベトナム戦争との関係から考えよう。</t>
  </si>
  <si>
    <t>沖縄は東アジアの軍事拠点としてアメリカの安全保障上の要請があり、ベトナム戦争の影響も受けてアメリカ軍基地を残したまま日本へ返還された。</t>
  </si>
  <si>
    <t>高度経済成長は私たちの生活や社会にどのような影響を与えたのだろうか。</t>
  </si>
  <si>
    <t>高度経済成長は生活の向上とともに公害などの社会問題も生み出したが、日本はそれらに対応しながら発展を続けてきた。</t>
  </si>
  <si>
    <t>日本の経済発展は国内や国際社会にどのような影響を与えたのか考えよう。</t>
  </si>
  <si>
    <t>日本の経済発展は国内のバブル経済や国際社会との貿易摩擦など多様な影響を与えた。</t>
  </si>
  <si>
    <t>戦後復興期から高度経済成長期にかけて、人々の生活や文化はどのように変化したのかをマスメディアの発達やアメリカ文化の影響から考察しよう。</t>
  </si>
  <si>
    <t>戦後復興期から高度経済成長期にかけて、アメリカ文化の影響やマスメディアの発達により人々の生活や文化は大きく多様化した。</t>
  </si>
  <si>
    <t>冷戦終結後、なぜグローバル化が進展し、同時に地域紛争やテロが激化したのかを考えよう。</t>
  </si>
  <si>
    <t>冷戦終結後、国境を越えた経済活動や人・情報の移動が活発になった一方で、民族や宗教などの対立が表面化し、地域紛争やテロが激化した。</t>
  </si>
  <si>
    <t>冷戦終結後、日本の政治や経済、アジア諸国との関係はどのように変化したのかを資料から考察しよう。</t>
  </si>
  <si>
    <t>冷戦終結後、日本では政権交代や経済不況が進行し、アジア諸国との経済的な結びつきが強まる一方で新たな課題も生じた。</t>
  </si>
  <si>
    <t>歴史から学んだことをどのように現代社会の課題解決に生かすことができるのか考えよう。</t>
  </si>
  <si>
    <t>歴史の教訓を踏まえ、国際社会と協力しながら持続可能な社会の実現に向けて主体的に取り組むことが重要である。</t>
  </si>
  <si>
    <t>戦後の日本社会はどのように変化し、どのようにして現在の日本社会につながってきたのかを多面的に考察しよう。</t>
  </si>
  <si>
    <t>戦後の日本社会は政治や経済、社会のさまざまな変化を経て、現代の日本社会へとつながってきた。</t>
  </si>
  <si>
    <t>なぜ歴史的な経緯を踏まえて現代社会の課題を考えることが、よりよい未来の社会を構想するうえで重要なのか？</t>
  </si>
  <si>
    <t>歴史的な経緯を理解することで、現代社会の課題の本質や背景を多角的に捉え、よりよい未来の社会を構想するための具体的な手がかりを得ることができる。</t>
  </si>
  <si>
    <t>45年前と今の「二度見駅」周辺のまち並みはどのように変化し、なぜそのような変化が起こったのか考えよう。</t>
  </si>
  <si>
    <t>45年間で情報化、グローバル化、少子高齢化などの影響により、まち並みや社会の様子が大きく変化したことがわかる。</t>
  </si>
  <si>
    <t>持続可能な社会を実現するために、私たちはどのようなことを大切にしていくべきなのか考えよう。</t>
  </si>
  <si>
    <t>持続可能な社会を実現するためには、将来の世代のことも考えながら、資源や環境を大切にし、今できる行動を積極的に行うことが重要である。</t>
  </si>
  <si>
    <t>情報化が進む現代社会は私たちの生活にどのような影響をもたらしているのか考えよう。</t>
  </si>
  <si>
    <t>情報化の進展により、私たちの生活は便利になる一方で、情報の扱い方や社会の変化に対応する力が求められている。</t>
  </si>
  <si>
    <t>グローバル化の進展は私たちの生活にどのような影響をもたらすのか考えよう。</t>
  </si>
  <si>
    <t>グローバル化の進展により、ヒトやモノ、カネ、情報が国境を越えて移動し、各国の相互依存や協力が必要となるなど、私たちの生活に多様な影響が生じている。</t>
  </si>
  <si>
    <t>少子高齢化が進むことで私たちの生活にどのような影響があるのか考えよう。</t>
  </si>
  <si>
    <t>少子高齢化が進むと、家庭や日常生活の変化だけでなく、国民経済や財政状況の悪化など社会全体にさまざまな影響が生じる。</t>
  </si>
  <si>
    <t>文化は私たちの生活にどのような影響をもたらしているのか考えよう。</t>
  </si>
  <si>
    <t>文化は科学技術や芸術、宗教などを通じて私たちの生活や人生をより豊かにしている。</t>
  </si>
  <si>
    <t>日本の文化はどのように自然や社会との調和の中で育まれてきたのかを考えよう。</t>
  </si>
  <si>
    <t>日本の文化は自然や社会との調和を大切にしながら発展し、地域ごとに特色を持って継承されてきたものである。</t>
  </si>
  <si>
    <t>意見が対立したとき、どのようにして合意に至ることができるのか考えよう。</t>
  </si>
  <si>
    <t>人は社会集団の中で異なる考えや利害を持つため対立が起こるが、話し合いや協力を通じて合意を形成することができる。</t>
  </si>
  <si>
    <t>よりよい合意をつくるためには、どのように効率や公正の観点を取り入れる必要があるのだろうか。</t>
  </si>
  <si>
    <t>よりよい合意をつくるためには、効率と公正の観点を踏まえて意見をまとめることが重要である。</t>
  </si>
  <si>
    <t>なぜ私たちはみんなで決めたきまりや契約を守る必要があるのだろうか。</t>
  </si>
  <si>
    <t>みんなで合意してつくったきまりや契約を守ることで、権利や利益が保障され、公正で効率的な社会が実現できる。</t>
  </si>
  <si>
    <t>どのようにすればマンションの騒音問題について、効率と公正の観点からみんなが納得できる合意をつくることができるだろうか。</t>
  </si>
  <si>
    <t>効率と公正の観点を働かせて議論し、情報を取捨選択しながら解決策を提案・検討することで、みんなが納得できる合意をつくることができる。</t>
  </si>
  <si>
    <t>よりよい社会生活を営むために、私たちはどのようなことを大切にしていけばよいのか多面的に考えよう。</t>
  </si>
  <si>
    <t>よりよい社会生活を営むためには、対立と合意、効率と公正などの観点から多様な価値観を尊重し、協力し合うことが大切である。</t>
  </si>
  <si>
    <t>私たちの暮らしの中で日本国憲法の三大原則はどのように関わっているのか考えよう。</t>
  </si>
  <si>
    <t>私たちの暮らしのさまざまな場面が日本国憲法の三大原則と関わっており、身近な課題も憲法と結びついていることがわかる。</t>
  </si>
  <si>
    <t>立憲主義はどのようなしくみで国家権力を制限し、国民の権利を守っているのか考えよう。</t>
  </si>
  <si>
    <t>立憲主義は憲法によって国家権力を制限し、国民の権利や自由を守るしくみである。</t>
  </si>
  <si>
    <t>人権保障はどのような歴史的過程を経て実現されてきたのか。</t>
  </si>
  <si>
    <t>人権保障は歴史的な闘争や社会の変化を通じて徐々に実現されてきたものである。</t>
  </si>
  <si>
    <t>日本国憲法は大日本帝国憲法と比べてどのような特色を持っているのか、国民の位置づけの違いに注目して考えよう。</t>
  </si>
  <si>
    <t>日本国憲法は国民主権・基本的人権の尊重・平和主義を三大原理とし、国民が主権者として位置づけられている点が大日本帝国憲法と大きく異なる。</t>
  </si>
  <si>
    <t>国民が主権をもつとはどのようなことなのか、またそのしくみはどのようになっているのか考えよう。</t>
  </si>
  <si>
    <t>国民が主権をもつとは、国の政治の最終的な決定権が国民にあり、選挙や国民投票などを通じてその意思が政治に反映されるしくみである。</t>
  </si>
  <si>
    <t>日本国憲法はどのように平和主義を定めているのか。</t>
  </si>
  <si>
    <t>日本国憲法は第9条で戦争の放棄と戦力の不保持を定め、平和主義を明確に規定している。</t>
  </si>
  <si>
    <t>なぜ多数決だけでは民主主義が十分に実現できないのか考えよう。</t>
  </si>
  <si>
    <t>多数決だけでは少数意見が尊重されず、公正な議論や一人ひとりの意思の反映が必要であるため、民主主義の実現には配慮が求められる。</t>
  </si>
  <si>
    <t>日本国憲法はどのようにして個人の尊重と基本的人権の保障を実現しているのか考えよう。</t>
  </si>
  <si>
    <t>日本国憲法は個人の尊重と法の下の平等を基礎に、自由権・社会権・参政権などの基本的人権を保障している。</t>
  </si>
  <si>
    <t>なぜ日本国憲法では生命・身体の自由について多くの条文が設けられているのか考えよう。</t>
  </si>
  <si>
    <t>生命・身体の自由は人権の根幹であり、国家権力による侵害を防ぐために多くの条文で厳重に保障されている。</t>
  </si>
  <si>
    <t>日本国憲法はどのようにして平等権を保障しているのか考えよう。</t>
  </si>
  <si>
    <t>日本国憲法は不合理な区別を禁じることで平等権を保障している。</t>
  </si>
  <si>
    <t>どのようにして日本社会に存在するさまざまな差別や不平等をなくすことができるのか考えよう。</t>
  </si>
  <si>
    <t>差別や不平等をなくすためには、多様性を認め合い、互いを尊重する姿勢を持つことが大切である。</t>
  </si>
  <si>
    <t>日本国憲法はどのように社会権を保障しているのか考えよう。</t>
  </si>
  <si>
    <t>日本国憲法は生存権、教育を受ける権利、勤労の権利、労働基本権などの社会権を保障し、国家が人間らしい生活を支える義務を持つことを定めている。</t>
  </si>
  <si>
    <t>日本国憲法はどのようにして人権を守るための権利や制度を保障しているのか考えよう。</t>
  </si>
  <si>
    <t>日本国憲法は参政権や国務請求権などの権利を保障し、子どもの人権を守るための法律や制度も整備されている。</t>
  </si>
  <si>
    <t>なぜ社会の変化に伴って新しい人権の保障が求められるようになったのか考えよう。</t>
  </si>
  <si>
    <t>社会の変化や技術の発展により新しい人権の必要性が生まれ、憲法13条などを根拠に法律で認められるようになってきた。</t>
  </si>
  <si>
    <t>情報化が進む現代社会で、どのような新しい人権の保障が求められているのかを考えよう。</t>
  </si>
  <si>
    <t>情報化の進展によりプライバシーの権利や知る権利など新しい人権の保障が求められている。</t>
  </si>
  <si>
    <t>なぜ日本国憲法では基本的人権が保障されているにもかかわらず、公共の福祉のために人権が制限される場合があるのか考えよう。</t>
  </si>
  <si>
    <t>日本国憲法では、すべての人の人権を守るために、個人の権利が他者の権利や社会全体の利益と衝突する場合、公共の福祉の観点から人権が制限されることがある。</t>
  </si>
  <si>
    <t>青果店の立ち退きをめぐる権利の対立について、効率と公正の観点からどのように合意形成を図ることができるか考えよう。</t>
  </si>
  <si>
    <t>効率と公正の観点を踏まえ、さまざまな立場の意見を尊重しながら話し合いや交渉を通じて合意形成を図ることが重要である。</t>
  </si>
  <si>
    <t>三権分立はどのようなしくみで権力の濫用を防いでいるのか。</t>
  </si>
  <si>
    <t>三権分立は立法・行政・司法が互いに抑制と均衡を保つことで権力の濫用を防いでいる。</t>
  </si>
  <si>
    <t>なぜ最高裁判所は「憲法の番人」と呼ばれているのか考えよう。</t>
  </si>
  <si>
    <t>最高裁判所は違憲審査権を持ち、憲法の基本原理を守る役割を担っているため「憲法の番人」と呼ばれている。</t>
  </si>
  <si>
    <t>私たちはなぜ憲法を自分たちの生活や社会の課題と結びつけて考える必要があるのだろうか。</t>
  </si>
  <si>
    <t>憲法は私たちの権利や社会の在り方を定め、民主的な社会を築くために自分たちの生活や課題と結びつけて考えることが大切である。</t>
  </si>
  <si>
    <t>なぜ自分たちが政治に積極的に参加することが、みんなが暮らしやすい社会づくりにつながるのか考えよう。</t>
  </si>
  <si>
    <t>自分たちが政治に積極的に参加することで、市民の意見や願いが社会に反映され、みんなが暮らしやすい社会をつくることができる。</t>
  </si>
  <si>
    <t>なぜ民主主義では一人ひとりの意思を反映させることが重要なのか考えよう。</t>
  </si>
  <si>
    <t>民主主義では一人ひとりの意思を反映させることで、利害の対立を調整し社会全体の利益を増進できるからである。</t>
  </si>
  <si>
    <t>なぜ国民一人ひとりがメディアリテラシーを身につけることが重要なのか考えよう。</t>
  </si>
  <si>
    <t>国民一人ひとりがメディアリテラシーを身につけることで、公正な世論の形成と民主政治の実現に貢献できる。</t>
  </si>
  <si>
    <t>なぜ民主政治のもとで複数の政党が存在することが重要なのか考えよう。</t>
  </si>
  <si>
    <t>複数の政党が存在することで、国民の多様な意見や価値観が政策に反映されやすくなり、選挙を通じて国民が自分の考えに近い政党を選択できるからである。</t>
  </si>
  <si>
    <t>なぜ日本では複数の選挙制度が採用されているのか、その理由と課題を考えよう。</t>
  </si>
  <si>
    <t>日本では多様な民意を反映しつつ公正な代表を選ぶために複数の選挙制度が採用されているが、それぞれに課題も存在する。</t>
  </si>
  <si>
    <t>なぜ国会は国権の最高機関であり、唯一の立法機関とされているのか考えよう。</t>
  </si>
  <si>
    <t>国会は国民の代表によって構成され、法律を制定する唯一の機関として憲法で定められているため、国権の最高機関とされている。</t>
  </si>
  <si>
    <t>国会の審議はどのようなルールで行われ、法律案が成立するまでにどのような過程があるのか考えよう。</t>
  </si>
  <si>
    <t>国会の審議は常会・臨時会・特別会などの種類やルールに基づき、法律案の提出から審議、可決、公布、施行までの過程を経て行われている。</t>
  </si>
  <si>
    <t>内閣はどのようにして国民の要望を実現する役割を果たしているのか考えよう。</t>
  </si>
  <si>
    <t>内閣は行政事務の指揮監督や予算案の作成など幅広い権限をもち、国会の信任を受けて国民の要望を実現している。</t>
  </si>
  <si>
    <t>なぜ現代の行政では行政権の拡大が進み、行政改革や規制緩和が求められているのか考えよう。</t>
  </si>
  <si>
    <t>現代の行政は社会の複雑化に対応するため行政権が拡大し、その弊害を是正するために行政改革や規制緩和が進められている。</t>
  </si>
  <si>
    <t>なぜ裁判は三審制を採用し、公開で行われるのかを考えよう。</t>
  </si>
  <si>
    <t>裁判は誤判を防ぎ公正さを保つために三審制を採用し、公開することで透明性と市民の信頼を確保している。</t>
  </si>
  <si>
    <t>司法はどのようにして法の支配を実現しているのか考えよう。</t>
  </si>
  <si>
    <t>司法は刑事裁判での権利保障や裁判員制度の導入などを通じて、法の支配を実現している。</t>
  </si>
  <si>
    <t>裁判員としてどのように証拠や主張を多面的に分析し、公正な判決を導くことができるのか考えよう。</t>
  </si>
  <si>
    <t>裁判員は証拠や主張を多角的に検討し、公正な判断をもとに判決を導くことが重要である。</t>
  </si>
  <si>
    <t>地方自治が「民主主義の学校」とよばれるのはなぜか考えよう。</t>
  </si>
  <si>
    <t>地方自治は住民が身近な政治に参加し、民主主義を学び実践する場であるため「民主主義の学校」とよばれる。</t>
  </si>
  <si>
    <t>なぜ地方の政治では、住民が議員や首長を直接選挙で選び、直接民主制が幅広く認められているのか考えよう。</t>
  </si>
  <si>
    <t>地方の政治では、住民の意思を反映させるために、議員や首長の直接選挙や直接請求権などの直接民主制が幅広く認められている。</t>
  </si>
  <si>
    <t>なぜ多くの地方公共団体は自主財源だけでは十分な財政運営ができず、国からの地方交付税交付金に依存しているのか考えよう。</t>
  </si>
  <si>
    <t>多くの地方公共団体は自主財源が不足しているため、国からの地方交付税交付金に依存して財政運営を行っている。</t>
  </si>
  <si>
    <t>なぜ若者の投票率が低いことは問題なのか、どのような影響があるのか考えよう。</t>
  </si>
  <si>
    <t>若者の投票率が低いと若者の意見が政治に反映されにくくなり、社会全体のバランスが崩れる可能性がある。</t>
  </si>
  <si>
    <t>自分たちのまちをよりよくするためには、どのような予算案を作ればよいのだろうか。</t>
  </si>
  <si>
    <t>効率と公正の観点から多面的に考えた予算案を作ることで、自分たちのまちをよりよくすることができる。</t>
  </si>
  <si>
    <t>民主主義の担い手として、私たちはどのように政治に関わっていけばよいのかを多面的に考えよう。</t>
  </si>
  <si>
    <t>私たちは対立と合意、効率と公正などの観点から多面的に考え、意見交換を通じて自分なりの政治への関わり方を見出すことができる。</t>
  </si>
  <si>
    <t>私たちの暮らしの中で経済活動はどのように行われているのか考えよう。</t>
  </si>
  <si>
    <t>私たちの暮らしは生産と消費を中心とした経済活動によって成り立っている。</t>
  </si>
  <si>
    <t>経済活動は私たちの生活にどのような役割を果たしているのか考えよう。</t>
  </si>
  <si>
    <t>経済活動は生活を豊かにするための手段であり、分業や交換、資源の効率的な配分を通じて私たちの生活を支えている。</t>
  </si>
  <si>
    <t>なぜ分業と交換は無人島での生活において必要なのか考えよう。</t>
  </si>
  <si>
    <t>分業と交換は、それぞれの得意分野を活かして効率的に生活し、必要なものを手に入れるために必要である。</t>
  </si>
  <si>
    <t>家計はなぜ収入と支出のバランスを考えて消費や貯蓄、借金を選択する必要があるのか。</t>
  </si>
  <si>
    <t>家計は限られた収入の中で支出や貯蓄、借金を計画的に選択することで、将来の生活を安定させる役割を果たしている。</t>
  </si>
  <si>
    <t>なぜ流通の合理化や販売形態の多様化が私たちの消費生活に影響を与えるのか考えよう。</t>
  </si>
  <si>
    <t>流通の合理化や販売形態の多様化によって、私たちはより便利に多様な方法で商品を購入できるようになったが、その一方で情報の取捨選択や消費者としての注意も必要である。</t>
  </si>
  <si>
    <t>政府はどのようにして消費者の権利を守っているのか考えよう。</t>
  </si>
  <si>
    <t>政府は法律や制度を整備し、消費者が安全に取引できるように権利を守っている。</t>
  </si>
  <si>
    <t>限られたお金の中で一人暮らしに必要な支出をどのように選択し、優先順位を決めればよいのだろうか。</t>
  </si>
  <si>
    <t>一人暮らしでは使えるお金が限られているため、必要な支出を見極めて優先順位をつけて選択することが大切である。</t>
  </si>
  <si>
    <t>企業は経済活動においてどのような目的で活動し、どのような役割を果たしているのか考えよう。</t>
  </si>
  <si>
    <t>企業は利益の追求だけでなく、雇用の提供や技術革新など多様な役割を果たし、分業と交換を通じて私たちの生活を支えている。</t>
  </si>
  <si>
    <t>株式会社はどのようなしくみで資金を集め、経営が行われているのか考えよう。</t>
  </si>
  <si>
    <t>株式会社は株式を発行して多くの人から資金を集め、株主が経営に参加するしくみで運営されている。</t>
  </si>
  <si>
    <t>企業の競争は私たちの生活にどのような影響を与えているのか考えよう。</t>
  </si>
  <si>
    <t>企業の競争は商品やサービスの質の向上や価格の低下などを通じて私たちの生活を豊かにしているが、独占や寡占が進むと消費者の利益が損なわれることがある。</t>
  </si>
  <si>
    <t>なぜ労働者の権利は法律によって保障されているのか考えよう。</t>
  </si>
  <si>
    <t>労働者の権利は、働く人々が安心して生活し社会に貢献できるようにするため、法律によって保障されている。</t>
  </si>
  <si>
    <t>日本の労働環境はどのように変化し、その変化がどのような問題をもたらしたのかを考えよう。</t>
  </si>
  <si>
    <t>日本の労働環境は雇用形態の多様化や働き方の柔軟化が進み、それに伴う問題点に対して行政や企業が改善策を講じてきた。</t>
  </si>
  <si>
    <t>なぜ現代社会において企業には社会的責任（CSR）が求められているのか、多面的に考察しよう。</t>
  </si>
  <si>
    <t>企業には消費者や従業員、地域社会、国際社会など多様な関係者と良好な関係を築き、持続可能な社会の実現に貢献する責任が求められている。</t>
  </si>
  <si>
    <t>パン屋さんを起業するためには、どのようにして開業資金を集め、利益を出していけばよいのか考えよう。</t>
  </si>
  <si>
    <t>パン屋さんを起業するには、必要な開業資金を計算し、資金の集め方や利益の出し方を計画することが重要である。</t>
  </si>
  <si>
    <t>市場経済ではどのようにして価格が決まり、需要と供給のバランスが保たれるのか考えよう。</t>
  </si>
  <si>
    <t>市場経済では価格が需要と供給のバランスをとることで、生産や消費の資源配分が効率的に行われている。</t>
  </si>
  <si>
    <t>お金は経済活動においてどのような役割を果たしているのか考えよう。</t>
  </si>
  <si>
    <t>お金は財やサービスの交換を円滑にする役割を果たしている。</t>
  </si>
  <si>
    <t>金融機関は私たちの生活や社会にどのような役割を果たしているのか考えよう。</t>
  </si>
  <si>
    <t>金融機関は、資金の仲介や経済活動の支援、新しい金融サービスの提供などを通じて、私たちの生活や社会の発展に重要な役割を果たしている。</t>
  </si>
  <si>
    <t>日本銀行はどのようにして金融政策を通じて私たちの生活や企業活動に影響を与えているのか考えよう。</t>
  </si>
  <si>
    <t>日本銀行は金融政策を通じてお金の量を調整し、家計や企業の経済活動に大きな影響を与えている。</t>
  </si>
  <si>
    <t>市場経済において政府が財政を通じて果たす役割はどのようなものか考えよう。</t>
  </si>
  <si>
    <t>政府は市場経済において、公共サービスの提供、所得の再分配、景気変動の安定化などの役割を財政を通じて果たしている。</t>
  </si>
  <si>
    <t>なぜ国民は税金の使いみちに関心をもつ必要があるのか考えよう。</t>
  </si>
  <si>
    <t>税金は国民生活を支えるために集められ、使いみちに関心をもつことでよりよい社会づくりに参加できるからである。</t>
  </si>
  <si>
    <t>なぜ社会資本の老朽化や環境問題への対応が今後の社会にとって重要なのか考えよう。</t>
  </si>
  <si>
    <t>社会資本の老朽化や環境問題への対応は、私たちの生活の安全や持続可能な社会の実現に直結する重要な課題である。</t>
  </si>
  <si>
    <t>少子高齢化が進む中で、日本の社会保障制度はどのような課題を抱えているのか考えよう。</t>
  </si>
  <si>
    <t>日本の社会保障制度は、少子高齢化による財政負担の増大や受益と負担のバランスの課題を抱えている。</t>
  </si>
  <si>
    <t>少子高齢化が進む中で、日本の財政はどのようにあるべきかを考えよう。</t>
  </si>
  <si>
    <t>日本の財政は、少子高齢化による課題を踏まえ、効率と公正を両立しつつ持続可能な仕組みを目指す必要がある。</t>
  </si>
  <si>
    <t>なぜ赤字バス路線の存続に税金を使うべきか、効率と公正の観点からどのように考えればよいのか。</t>
  </si>
  <si>
    <t>赤字バス路線の存続には、効率と公正のバランスを考慮し、地域住民の生活や経済活動を支える社会資本としての役割を重視して判断することが重要である。</t>
  </si>
  <si>
    <t>景気の変動は企業や私たちの生活にどのような影響を与えるのだろうか。</t>
  </si>
  <si>
    <t>景気の変動は企業の業績や雇用、家計の収入や消費に大きな影響を与えるため、安定した経済成長と適切な政策が重要である。</t>
  </si>
  <si>
    <t>グローバル化の進展は企業や私たちの生活にどのような影響を与えているのか考えよう。</t>
  </si>
  <si>
    <t>グローバル化の進展は企業の海外進出や為替レートの変動を通じて、私たちの生活や経済活動にさまざまなメリットとデメリットをもたらしている。</t>
  </si>
  <si>
    <t>少子高齢化やグローバル化、デジタル化がこれからの日本経済にどのような影響を与えるのか考えよう。</t>
  </si>
  <si>
    <t>少子高齢化やグローバル化、デジタル化は日本経済の成長や課題に大きな影響を与えている。</t>
  </si>
  <si>
    <t>経済活動はどのようにして私たちの社会を豊かにしているのだろうか。</t>
  </si>
  <si>
    <t>経済活動は分業と交換を通じて効率的に財やサービスを分配し、私たちの生活を豊かにしている。</t>
  </si>
  <si>
    <t>経済成長が著しいA国で生じている環境問題や経済格差などの課題に対して、国際社会はどのような支援ができるのか考えよう。</t>
  </si>
  <si>
    <t>国際社会はA国の経済成長による課題解決のため、SDGsの目標に基づいた支援や協力を行うことが重要である。</t>
  </si>
  <si>
    <t>なぜ国際社会では主権国家同士が国際法や国際協調を必要とするのか考えよう。</t>
  </si>
  <si>
    <t>主権国家同士が平和的に共存し、利害の衝突を解決するためには国際法と国際協調が不可欠である。</t>
  </si>
  <si>
    <t>日本が主張する国境線にはどのような歴史的背景や根拠があるのか考察しよう。</t>
  </si>
  <si>
    <t>日本が主張する国境線には、歴史的な経緯や条約、国際法などに基づく根拠がある。</t>
  </si>
  <si>
    <t>国際連合はどのようにして国際社会の平和と安全を維持しようとしているのか。</t>
  </si>
  <si>
    <t>国際連合は集団安全保障の考えの下、国際紛争の解決や持続可能な開発目標の推進を通じて国際社会の平和と安全を維持している。</t>
  </si>
  <si>
    <t>SDGsを達成するために、なぜ国際機関や政府、NGO、民間企業など多様な立場の人々が協調して取り組む必要があるのか考えよう。</t>
  </si>
  <si>
    <t>SDGsを達成するためには、さまざまな立場の人々が協力し合うことで、より効果的に持続可能な社会を実現できるからである。</t>
  </si>
  <si>
    <t>なぜ現代において地域紛争や内戦、テロリズムが続き、難民問題が深刻化しているのかを考えよう。</t>
  </si>
  <si>
    <t>現代の紛争や難民問題は、領土や資源、民族や宗教、経済格差、不公正な統治など複数の要因が複雑に絡み合って発生している。</t>
  </si>
  <si>
    <t>なぜ核兵器や大量破壊兵器の軍縮は進みにくいのか、どのように国際協調を進めればよいのか考えよう。</t>
  </si>
  <si>
    <t>核兵器や大量破壊兵器の軍縮が進まない背景には核抑止や新たな技術の登場など複雑な要因があり、国際協調を進めるためには各国の信頼関係や対話の強化が重要である。</t>
  </si>
  <si>
    <t>なぜ地球環境問題の解決には国際協調が必要なのか考えよう。</t>
  </si>
  <si>
    <t>地球環境問題は国境を越えて影響を及ぼすため、すべての国が協力して取り組むことが必要である。</t>
  </si>
  <si>
    <t>なぜ再生可能エネルギーへの転換が国際社会で求められているのか。</t>
  </si>
  <si>
    <t>化石燃料は有限で地球温暖化の原因となるため、持続可能な社会の実現には再生可能エネルギーへの転換が必要である。</t>
  </si>
  <si>
    <t>脱炭素社会の実現に向けて、国際社会はどのような協力や取り組みを行っているのか考えよう。</t>
  </si>
  <si>
    <t>脱炭素社会の実現には、国際社会が協力して温室効果ガスの削減や循環経済の推進など多様な取り組みを進めている。</t>
  </si>
  <si>
    <t>グローバル化が進む中で、なぜ国家間や国内で格差が拡大しているのか考えよう。</t>
  </si>
  <si>
    <t>グローバル化の進展により、国家間や国内で経済的・社会的な格差が拡大している。</t>
  </si>
  <si>
    <t>国際社会はどのように協力して貧困問題の解消に取り組むべきか考えよう。</t>
  </si>
  <si>
    <t>国際社会は政府開発援助やフェアトレード、マイクロクレジットなど多様な支援活動を通じて協力し、貧困問題の解消に取り組んでいる。</t>
  </si>
  <si>
    <t>日本はなぜ国際社会で平和主義を重視した外交や国際協力を行う必要があるのか。</t>
  </si>
  <si>
    <t>日本は唯一の被爆国として平和主義を掲げ、国際協調や国際協力を通じて世界の平和と発展に貢献する役割を果たしている。</t>
  </si>
  <si>
    <t>2040年の日本の電源構成は持続可能性や効率、公正などの観点からどのように考えるべきか。</t>
  </si>
  <si>
    <t>2040年の日本の電源構成は、持続可能性や効率、公正、希少性、協調など多様な観点を踏まえて多面的に検討し、安定したエネルギー供給を実現する案を主体的に考えることが重要である。</t>
  </si>
  <si>
    <t>世界平和と人類の福祉の増大を実現するために、国際社会はどのような支援や対策を行うべきか、多面的に考えよう。</t>
  </si>
  <si>
    <t>国際社会は対立と合意、効率と公正、協調、持続可能性などの観点から多様な支援や対策を行うことで、世界平和と人類の福祉の増大を目指している。</t>
  </si>
  <si>
    <t>なぜ自分が関心を持つ社会課題を選び、その課題を探究する必要があるのか考えよう。</t>
  </si>
  <si>
    <t>自分の関心と社会の課題を重ねて探究することで、よりよい社会の実現に向けた主体的な学びができる。</t>
  </si>
  <si>
    <t>どのようにして課題解決に必要な情報を集め、適切に選択できるのか考えよう。</t>
  </si>
  <si>
    <t>課題解決に必要な情報は、目的に合った資料を選び、適切な方法で収集・整理することで得られる。</t>
  </si>
  <si>
    <t>どのようにしてまとめた資料を多面的に考察し、よりよい解決策を導き出すことができるか考えよう。</t>
  </si>
  <si>
    <t>まとめた資料を多面的に考察し、意見交換を通じて解決策を修正することで、よりよい解決策を導き出すことができる。</t>
  </si>
  <si>
    <t>どのようにして課題の解決策を多面的に考察し、根拠をもって他者にわかりやすくレポートにまとめることができるか。</t>
  </si>
  <si>
    <t>課題の解決策を多角的に考察し、根拠を示しながら他者に伝わるようにレポートとしてまとめることができる。</t>
  </si>
  <si>
    <t>なぜ身近な環境には多様な生物がいるのか、どのように観察すればよいかを考える。</t>
  </si>
  <si>
    <t>身近な場所や自然に多くの生物が存在し、それらを分類する視点を持つことができた。</t>
  </si>
  <si>
    <t>どのような特徴に注目し、どのような方法で身近な生物を観察・記録すればよいかを探る。</t>
  </si>
  <si>
    <t>ルーペを正しく使いながら、色や形など複数の観察視点で生物とその環境を記録できた。</t>
  </si>
  <si>
    <t>なぜスケッチや顕微鏡観察が必要なのか、どのように生物カードを作成するかを学ぶ。</t>
  </si>
  <si>
    <t>双眼実体顕微鏡を使い、観察した生物をスケッチして生物カードにまとめることができた。</t>
  </si>
  <si>
    <t>どのように観察結果を発表し、他者の意見を取り入れて記録を深めるかを考える。</t>
  </si>
  <si>
    <t>観察記録を発表し合い、多様な視点や新たな発見を生物カードに追加できた。</t>
  </si>
  <si>
    <t>なぜ生物の特徴に注目して分類する必要があるのか、どのような基準で分類できるかを考える。</t>
  </si>
  <si>
    <t>生物の共通点や相違点を基準にグループ分けし、チャート図やベン図で表現できた。</t>
  </si>
  <si>
    <t>どのように分類の基準を説明し、さらに生物を分類する方法を考えるかを探る。</t>
  </si>
  <si>
    <t>分類の基準や結果を説明し、他の生徒と協力してさらに多様な分類方法を見いだすことができた。</t>
  </si>
  <si>
    <t>なぜ植物の分類には花のつくりに注目する必要があるのかを考え、観察方法を検討しよう。</t>
  </si>
  <si>
    <t>花のつくりに注目することで、植物を分類するための重要な共通点や相違点を見いだせることがわかった。</t>
  </si>
  <si>
    <t>どのようにしてさまざまな植物の花のつくりを観察し、共通点や相違点を見つけることができるかを調べよう。</t>
  </si>
  <si>
    <t>花の各部分を分解し観察することで、花の共通する構造や異なる特徴を明らかにできた。</t>
  </si>
  <si>
    <t>なぜ子房や胚珠の観察が植物の分類に役立つのかを考え、観察結果から被子植物の特徴をまとめよう。</t>
  </si>
  <si>
    <t>子房や胚珠の観察により、被子植物では子房が果実に、胚珠が種子になることが理解できた。</t>
  </si>
  <si>
    <t>どのようにして被子植物と裸子植物の共通点や相違点を見いだすことができるかを考え、観察しよう。</t>
  </si>
  <si>
    <t>被子植物は子房があり、裸子植物は子房がないなど、両者の特徴の違いを整理できた。</t>
  </si>
  <si>
    <t>なぜ葉脈や根の特徴に注目すると植物を分類できるのかを考え、観察を通して分類の基準を見つけよう。</t>
  </si>
  <si>
    <t>葉脈や根の形状を観察することで、植物を分類するための具体的な基準を見いだせた。</t>
  </si>
  <si>
    <t>どのように葉脈や根、子葉の特徴を関連づけて単子葉類と双子葉類を区別できるかを考えよう。</t>
  </si>
  <si>
    <t>葉脈や根、子葉の特徴をもとに、単子葉類と双子葉類の違いを明確に理解できた。</t>
  </si>
  <si>
    <t>なぜ種子をつくらない植物のからだのつくりやふえ方に注目する必要があるのかを考え、観察しよう。</t>
  </si>
  <si>
    <t>種子をつくらない植物は胞子でふえるなど、種子植物との違いを観察から理解できた。</t>
  </si>
  <si>
    <t>どのようにして種子植物とシダ植物やコケ植物の共通点と相違点を説明できるかを考え、まとめよう。</t>
  </si>
  <si>
    <t>観察結果をもとに、種子植物とシダ植物やコケ植物の特徴やふえ方の違いを説明できた。</t>
  </si>
  <si>
    <t>なぜ植物の特徴を図や表にまとめて分類することが重要なのかを考え、実際に分類活動を行おう。</t>
  </si>
  <si>
    <t>植物の特徴を図や表で整理することで、多様な植物を効果的に分類できることがわかった。</t>
  </si>
  <si>
    <t>なぜ動物を分類する必要があるのか、身近な動物の共通点と相違点に注目して考えよう。</t>
  </si>
  <si>
    <t>動物を分類することで、特徴や違いを理解しやすくなることが分かった。</t>
  </si>
  <si>
    <t>どのようにして動物のからだのつくりを観察し、共通点や相違点を見つけるのか調べよう。</t>
  </si>
  <si>
    <t>観察や記録を通して、動物のからだの特徴を具体的に把握できた。</t>
  </si>
  <si>
    <t>なぜ背骨の有無が動物の分類に重要なのかを考え、動物を脊椎動物と無脊椎動物に分けてみよう。</t>
  </si>
  <si>
    <t>背骨の有無によって動物を大きく2つのグループに分けられることが分かった。</t>
  </si>
  <si>
    <t>どのように脊椎動物をさらに分類できるのか、分類の基準を考えてみよう。</t>
  </si>
  <si>
    <t>脊椎動物は生活場所や子の生まれ方などの特徴でさらにグループ分けできると理解した。</t>
  </si>
  <si>
    <t>なぜ脊椎動物が5つのグループに分けられるのか、その特徴を整理しよう。</t>
  </si>
  <si>
    <t>脊椎動物は特徴ごとに5つのグループに分けられることを理解した。</t>
  </si>
  <si>
    <t>どのように無脊椎動物を分類できるのか、からだのつくりの違いに注目して考えよう。</t>
  </si>
  <si>
    <t>無脊椎動物は節足動物や軟体動物など、からだの特徴で分類できると分かった。</t>
  </si>
  <si>
    <t>なぜ無脊椎動物の中でもさらにグループ分けができるのか、観察を通して考えよう。</t>
  </si>
  <si>
    <t>無脊椎動物も複数のグループに分けられ、それぞれに特徴があることを理解した。</t>
  </si>
  <si>
    <t>どのように動物の分類表や図を作成すれば、適切に分類できるのか考えよう。</t>
  </si>
  <si>
    <t>分類の順序や基準を整理し、動物を正しく分類できる表を作成できた。</t>
  </si>
  <si>
    <t>なぜ動物の分類が生活や社会と関わるのか、学んだことをもとに考えをまとめよう。</t>
  </si>
  <si>
    <t>動物の分類の知識が身近な生活や社会の中でも役立つことを実感した。</t>
  </si>
  <si>
    <t>なぜ身のまわりの物質をさまざまな方法で調べる必要があるのかを考え、調べる観点や方法を話し合う。</t>
  </si>
  <si>
    <t>物質ごとに異なる性質があることや、調べる方法によって違いが明らかになることを理解した。</t>
  </si>
  <si>
    <t>どのように金属と非金属の性質を比べて共通点や相違点を見いだすのかを実験を通して考える。</t>
  </si>
  <si>
    <t>金属と非金属には性質の違いがあり、実験によってその特徴を具体的に捉えられることが分かった。</t>
  </si>
  <si>
    <t>なぜ密度が物質の区別に役立つのか、どのように密度を求めるのかを学び、計算方法を理解する。</t>
  </si>
  <si>
    <t>密度は物質ごとに固有であり、質量と体積から計算して区別できることを身につけた。</t>
  </si>
  <si>
    <t>どのように実験で求めた密度を使って金属の種類を特定できるのかを考える。</t>
  </si>
  <si>
    <t>実験で得た密度の値から、金属の種類を正しく特定できるようになった。</t>
  </si>
  <si>
    <t>なぜ白い粉末の物質を区別するのが難しいのかを考え、どのような方法で見分けるかを計画する。</t>
  </si>
  <si>
    <t>白い粉末は見た目で区別できないため、性質を調べる実験計画を立てることが重要だと分かった。</t>
  </si>
  <si>
    <t>どのように実験結果をもとに白い粉末を分類し、根拠を示して説明できるかを考える。</t>
  </si>
  <si>
    <t>実験結果から各粉末の性質の違いを根拠に分類し、説明できるようになった。</t>
  </si>
  <si>
    <t>なぜ探究活動をふり返ることが大切なのかを考え、学んだ内容を生活や社会と結びつけて考察する。</t>
  </si>
  <si>
    <t>探究活動のふり返りを通して、学んだ知識を生活や社会に活かす視点を持つことができた。</t>
  </si>
  <si>
    <t>なぜ発泡入浴剤から出る泡の正体や気体の性質に着目して問題を見いだすことが重要なのか考える。</t>
  </si>
  <si>
    <t>身のまわりの気体の性質に注目し、観察から科学的な疑問や課題を発見できるようになる。</t>
  </si>
  <si>
    <t>どのように実験を通して二酸化炭素や酸素などの気体を発生・捕集し、その性質を科学的に考察できるか探究する。</t>
  </si>
  <si>
    <t>実験結果を根拠に、発生した気体の種類や性質を科学的に判断できるようになる。</t>
  </si>
  <si>
    <t>なぜさまざまな気体の発生方法や捕集方法を理解し、異なる方法でも同じ気体が得られるのか説明できることが大切なのか考える。</t>
  </si>
  <si>
    <t>複数の発生・捕集方法を整理し、性質が同じであれば同じ気体であることを理解できる。</t>
  </si>
  <si>
    <t>どのように気体の性質（水への溶けやすさや密度）によって適切な捕集方法を選び、その手順を考えることができるか検討する。</t>
  </si>
  <si>
    <t>気体の性質に応じて適切な捕集法を選択し、科学的根拠に基づいて手順を考えられるようになる。</t>
  </si>
  <si>
    <t>なぜ物質が水にとける現象が起こるのか、身のまわりの例や実験結果から考察しよう。</t>
  </si>
  <si>
    <t>物質が水にとける現象は、粒子が水中に均一に広がることで起こると理解できる。</t>
  </si>
  <si>
    <t>どのように粒子のモデルを使って、物質が水にとけるようすを説明できるか考えよう。</t>
  </si>
  <si>
    <t>粒子のモデルを用いることで、溶解時に粒子がばらばらに広がり、質量が変わらないことを説明できる。</t>
  </si>
  <si>
    <t>なぜ溶質・溶媒・溶液・水溶液の定義や質量パーセント濃度の計算が重要なのか考えよう。</t>
  </si>
  <si>
    <t>溶質・溶媒・溶液の違いや濃度計算を理解することで、水溶液の性質を定量的に扱えるようになる。</t>
  </si>
  <si>
    <t>どのようにして水溶液から溶質をとり出す方法があるのか、蒸発以外の方法も含めて考えよう。</t>
  </si>
  <si>
    <t>蒸発や冷却など、複数の方法で水溶液から溶質を取り出せることがわかる。</t>
  </si>
  <si>
    <t>なぜ加熱や冷却によって水溶液から物質がとり出せるのか、実験を通して調べよう。</t>
  </si>
  <si>
    <t>加熱や冷却によって溶解度が変化し、再結晶などの現象が起こることを実験で確かめられる。</t>
  </si>
  <si>
    <t>どのように溶解度や再結晶の違いが生じるのか、溶解度曲線や実験結果をもとに考察しよう。</t>
  </si>
  <si>
    <t>溶解度や再結晶の違いは物質や温度によるものであり、溶解度曲線を使ってその関係を読み取れる。</t>
  </si>
  <si>
    <t>なぜ水以外の物質も状態変化を起こすのか、どのように固体・液体・気体の姿が変わるのかを身のまわりの例から考える。</t>
  </si>
  <si>
    <t>水以外の物質も温度変化によって固体・液体・気体の状態変化を起こすことがわかった。</t>
  </si>
  <si>
    <t>なぜ物質が状態変化すると体積や質量がどう変化するのか、ロウを例に実験し考察する。</t>
  </si>
  <si>
    <t>ロウの状態変化では体積は変化するが質量は変化しないことを実験で確かめた。</t>
  </si>
  <si>
    <t>どのように粒子のモデルを使って、状態変化時の質量と体積の関係を説明できるか考える。</t>
  </si>
  <si>
    <t>粒子の大きさや間隔を考慮することで、質量は変わらず体積が変化する理由を粒子モデルで説明できた。</t>
  </si>
  <si>
    <t>なぜ状態変化の際に温度が一定になるのか、グラフを用いて水やエタノールの沸点・融点を調べる。</t>
  </si>
  <si>
    <t>状態変化中は温度が一定になり、沸点や融点は物質ごとに決まっていることをグラフから理解した。</t>
  </si>
  <si>
    <t>どのように沸点の違いを利用して混合物を分離できるのか、実験を通して考える。</t>
  </si>
  <si>
    <t>沸点の違いを利用して混合物から純粋な物質を分離できることを実験で確かめた。</t>
  </si>
  <si>
    <t>なぜ蒸留が社会で利用されているのか、実験結果や生活例から考察する。</t>
  </si>
  <si>
    <t>蒸留は混合物を分離する方法として社会で広く利用されていることを理解した。</t>
  </si>
  <si>
    <t>なぜ身のまわりの物が見えるのか、光の性質と光源についてどのように説明できるか考える。</t>
  </si>
  <si>
    <t>身のまわりの物が見えるのは、光源から出た光が物体に当たり、反射して目に届くからであると理解できる。</t>
  </si>
  <si>
    <t>なぜ鏡で光が反射するとき、光の進み方に規則性があるのかを観察・実験を通して調べる。</t>
  </si>
  <si>
    <t>鏡で反射する光は、入射角と反射角が等しくなるという規則性があることを発見できる。</t>
  </si>
  <si>
    <t>どのようにして鏡に映る物体の見かけの位置や光の道筋を作図できるか考える。</t>
  </si>
  <si>
    <t>鏡による像の位置や光の進む道筋を、反射の法則を使って正しく作図できるようになる。</t>
  </si>
  <si>
    <t>なぜ光が透明な物質を通るときに進み方が変わるのか、屈折の現象を実験で確かめる。</t>
  </si>
  <si>
    <t>光は空気とガラスなどの境界面で屈折し、進む方向が変わることを実験で確認できる。</t>
  </si>
  <si>
    <t>どのようにして屈折した光の道筋や物体の見え方を作図し、現象を説明できるか考える。</t>
  </si>
  <si>
    <t>屈折した光の道筋を作図し、物体の見え方が変化する理由を理解できる。</t>
  </si>
  <si>
    <t>なぜ全反射が起こるのか、またその現象がどのように利用されているかを考える。</t>
  </si>
  <si>
    <t>全反射は、光がある角度以上でガラスや水から空気に進むときに起こり、光ファイバーなどに利用されていると分かる。</t>
  </si>
  <si>
    <t>どのようにして凸レンズを通る光の進み方と像のでき方の関係を考察できるか調べる。</t>
  </si>
  <si>
    <t>凸レンズを通る光の進み方によって、像の大きさや向きが変化することを理解できる。</t>
  </si>
  <si>
    <t>なぜ凸レンズによる像のでき方が光源・レンズ・スクリーンの位置によって変わるのか、実験で確かめる。</t>
  </si>
  <si>
    <t>光源・レンズ・スクリーンの位置関係によって、実像や虚像の大きさや向きが変わることを実験で確認できる。</t>
  </si>
  <si>
    <t>どのようにして凸レンズを通る光の進み方や像のでき方の規則性をまとめ、生活の中で活用できるか考える。</t>
  </si>
  <si>
    <t>凸レンズの性質を使い、映画館などで大きな像を映す仕組みを理解し、生活に応用できることに気づく。</t>
  </si>
  <si>
    <t>なぜ物体と凸レンズの距離によって像の大きさや向きが変わるのか、作図を通して説明できるか考える。</t>
  </si>
  <si>
    <t>物体と凸レンズの距離によって、像の位置や大きさ、向きが変化することを作図で説明できるようになる。</t>
  </si>
  <si>
    <t>なぜ音は物体の振動によって生じるのか、身のまわりの物体を観察しながら考えよう。</t>
  </si>
  <si>
    <t>音は物体が振動することで発生することを観察から理解できる。</t>
  </si>
  <si>
    <t>どのように音は空気や他の物体を通して伝わるのか、実験を通して調べよう。</t>
  </si>
  <si>
    <t>音は空気や糸などの物体を介して伝わり、媒質がなければ伝わらないことが分かる。</t>
  </si>
  <si>
    <t>なぜ音の大きさや高さは発音体の振動と関係しているのか、楽器を使った実験で確かめよう。</t>
  </si>
  <si>
    <t>音の大きさは振幅、高さは振動数と関係していることを実験から理解できる。</t>
  </si>
  <si>
    <t>どのようにオシロスコープの波形から音の大きさや高さの違いを読み取れるのか、実験結果をもとに考えよう。</t>
  </si>
  <si>
    <t>オシロスコープの波形から音の大きさや高さの違いを視覚的に捉えられるようになる。</t>
  </si>
  <si>
    <t>なぜ楽器や声の仕組みを理解することが生活や社会に役立つのか、学んだことを身近な事例と結びつけて考えよう。</t>
  </si>
  <si>
    <t>音の性質や仕組みを理解することで、日常生活や社会のさまざまな場面に応用できることが分かる。</t>
  </si>
  <si>
    <t>なぜ身のまわりの物体にはたらく力に注目する必要があるのかを考え、日常生活の中から力の例を探す。</t>
  </si>
  <si>
    <t>身のまわりの物体に力がはたらいている場面を見つけ、力の存在に気づくことができた。</t>
  </si>
  <si>
    <t>どのように物体にはたらく力の種類を分類できるのかを考え、具体的な事例をもとに力の種類を整理する。</t>
  </si>
  <si>
    <t>物体にはたらく力を垂直抗力、摩擦力、弾性力、重力、磁石の力、電気の力などに分類できた。</t>
  </si>
  <si>
    <t>なぜばねばかりのしくみを観察し、ばねののびと力の関係に注目する必要があるのかを考える。</t>
  </si>
  <si>
    <t>ばねばかりの観察から、ばねののびと加わる力の関係に問題意識をもつことができた。</t>
  </si>
  <si>
    <t>どのようにばねののびと力の大きさの関係を実験で調べることができるのかを考え、実験を行う。</t>
  </si>
  <si>
    <t>ばねに加える力とばねののびの間に規則性があることを実験で確かめた。</t>
  </si>
  <si>
    <t>なぜ実験結果をグラフに表す必要があるのかを考え、フックの法則について理解を深める。</t>
  </si>
  <si>
    <t>実験の測定値をグラフに表し、フックの法則を理解できた。</t>
  </si>
  <si>
    <t>どのように物体にはたらく力を矢印で表現できるのかを考え、力の三要素（作用点・向き・大きさ）を図示する。</t>
  </si>
  <si>
    <t>物体にはたらく力を矢印で正しく図示し、三要素を説明できた。</t>
  </si>
  <si>
    <t>なぜ2つの力がはたらいても物体が動かない場合があるのかを考え、力のつり合いについて実験する。</t>
  </si>
  <si>
    <t>2つの力がつり合うと物体が動かないことを実験で理解した。</t>
  </si>
  <si>
    <t>どのように力のつり合いの条件をまとめ、学んだ内容を生活や社会と関連づけて考えることができるのかをふり返る。</t>
  </si>
  <si>
    <t>力のつり合いの条件を理解し、学習内容を生活や社会の事例に結びつけて考えることができた。</t>
  </si>
  <si>
    <t>なぜ大地の歴史を知る手がかりが身近な地形や地層、岩石にあるのかを鳥瞰図やチェックリストを使って探し、どのようにそれらから大地の歴史を読み取れるか話し合おう。</t>
  </si>
  <si>
    <t>身近な地形や地層、岩石が大地の歴史を知る手がかりになることに気づき、過去の出来事を推測できることを理解した。</t>
  </si>
  <si>
    <t>どのように身近な地形や岩石を観察し、その特徴や成因を記録することで大地の成り立ちを考えることができるのかを調べよう。</t>
  </si>
  <si>
    <t>観察と記録を通して、地形や岩石の特徴からその成因や大地の変化を考察できるようになった。</t>
  </si>
  <si>
    <t>なぜ火山の形や噴火のしかたは異なるのかを、マグマの性質と関連づけて考察する。</t>
  </si>
  <si>
    <t>火山の形や噴火の違いは、マグマの粘性の違いによって生じることが分かった。</t>
  </si>
  <si>
    <t>どのように火山灰はでき、どのような物質で構成されているのかを観察し調べる。</t>
  </si>
  <si>
    <t>火山灰はマグマがもとになっており、さまざまな鉱物の粒で構成されていることが分かった。</t>
  </si>
  <si>
    <t>なぜ火山灰の色や形が異なるのか、また火山灰の観察から何が分かるのかをまとめる。</t>
  </si>
  <si>
    <t>火山灰には色や形の異なる複数の鉱物が含まれ、火山ごとに鉱物の種類や割合が異なることが分かった。</t>
  </si>
  <si>
    <t>どのように火成岩や深成岩はでき、その特徴は何かを観察し考察する。</t>
  </si>
  <si>
    <t>火成岩はマグマが冷えて固まることででき、冷え方の違いによって火山岩と深成岩の特徴が異なることが分かった。</t>
  </si>
  <si>
    <t>なぜ火山岩と深成岩で組織や色が異なるのかを、観察結果や鉱物の割合と関連づけて考察する。</t>
  </si>
  <si>
    <t>火山岩と深成岩の組織や色の違いは、冷え方や含まれる鉱物の割合の違いによることが分かった。</t>
  </si>
  <si>
    <t>どのように火山は私たちの生活に影響を与えているのか、火山の恵みと災害の両面から考える。</t>
  </si>
  <si>
    <t>火山は温泉や肥沃な土壌などの恵みをもたらす一方、噴火による災害もあるため、防災意識を高めることが重要だと分かった。</t>
  </si>
  <si>
    <t>なぜ地震のゆれは異なる場所で異なるように伝わるのかを、観察や実習を通して考える。</t>
  </si>
  <si>
    <t>地震のゆれは震源からの距離や地盤の状態によって伝わり方が異なることがわかった。</t>
  </si>
  <si>
    <t>どのように地震のゆれの特徴や震度の違いが生じるのか、実習の結果から分析する。</t>
  </si>
  <si>
    <t>震央から離れるほどゆれ始めの時刻が遅くなり、震度が小さくなることを理解した。</t>
  </si>
  <si>
    <t>なぜ地震は特定の場所で多く発生するのか、プレートの動きと関連づけて考察する。</t>
  </si>
  <si>
    <t>地震はプレートの境界付近で多く発生し、その原因はプレートの動きによる岩盤のずれであると理解した。</t>
  </si>
  <si>
    <t>どのように陸の浅い場所や海溝付近で異なるタイプの地震が発生するのかを調べる。</t>
  </si>
  <si>
    <t>陸の浅い場所では活断層による地震、海溝付近ではプレート境界型地震や津波が発生することがわかった。</t>
  </si>
  <si>
    <t>なぜ地震災害への備えが重要なのか、過去の事例や防災対策を調べて考える。</t>
  </si>
  <si>
    <t>地震災害の被害を減らすためには、事前の備えや防災意識の向上が不可欠であると理解した。</t>
  </si>
  <si>
    <t>なぜ地層は異なる粒子でできているのかを、れき・砂・泥の成り立ちから考える。</t>
  </si>
  <si>
    <t>粒子の大きさによって水中での沈む速さが異なり、異なる層が形成されることが分かった。</t>
  </si>
  <si>
    <t>どのようにして堆積岩ができるのかを、観察や実験を通して調べる。</t>
  </si>
  <si>
    <t>堆積岩は粒子の大きさや成分の違いによって分類され、特徴が異なることを理解した。</t>
  </si>
  <si>
    <t>なぜチャートには砂や泥がほとんど含まれないのか、そのでき方や環境と関連づけて説明する。</t>
  </si>
  <si>
    <t>チャートは主に生物の殻が堆積してでき、砂や泥が届きにくい大洋で形成されることが分かった。</t>
  </si>
  <si>
    <t>どのように地層や化石から過去の環境や生物の様子を読み取ることができるのかを考える。</t>
  </si>
  <si>
    <t>地層や化石から当時の環境や生物の特徴、示相化石と示準化石の違いを理解した。</t>
  </si>
  <si>
    <t>なぜ海底でできた地層が山脈や山地として見られるのか、その理由を探る。</t>
  </si>
  <si>
    <t>地層は長い時間をかけてプレート運動などの力で隆起し、山脈や山地になることが分かった。</t>
  </si>
  <si>
    <t>どのように身近な地層を観察し、大地の歴史を読み取る計画を立てることができるかを考える。</t>
  </si>
  <si>
    <t>露頭観察の方法や計画を立て、地層観察から大地の歴史を推測する手順を理解した。</t>
  </si>
  <si>
    <t>どのようにして露頭の観察を行い、地層の特徴を記録・スケッチできるかを実践する。</t>
  </si>
  <si>
    <t>露頭の全体像や各層の特徴を観察し、スケッチや柱状図で正確に記録できた。</t>
  </si>
  <si>
    <t>なぜ地層の観察記録から過去の環境やその変化を推定できるのかを考察する。</t>
  </si>
  <si>
    <t>観察記録をもとに各層の堆積環境や地域の環境変化を推定し、表現できた。</t>
  </si>
  <si>
    <t>どのように離れた地点の地層の重なり方や広がり方から、地下の地層や環境の変化を読み取ることができるのかを考える。</t>
  </si>
  <si>
    <t>離れた地点の地層の重なりや広がりから、地下の地層構造や堆積環境の変化を推定できた。</t>
  </si>
  <si>
    <t>なぜホットケーキのやわらかさが生まれるのか、どのように調べる方法を考えるか。</t>
  </si>
  <si>
    <t>ホットケーキのやわらかさの原因を調べる方法を見いだし、調査の見通しを立てることができた。</t>
  </si>
  <si>
    <t>なぜ炭酸水素ナトリウムを加熱するとホットケーキがふっくらするのか、どのような変化が起こるかを実験で確かめる。</t>
  </si>
  <si>
    <t>炭酸水素ナトリウムを加熱することで発生する気体や残った物質を観察し、ホットケーキがふっくらする理由を理解した。</t>
  </si>
  <si>
    <t>なぜ酸化銀を加熱すると変化が起こるのか、化学変化と分解、状態変化の違いをどのように見分けるか。</t>
  </si>
  <si>
    <t>酸化銀や炭酸水素ナトリウムの分解を通して、化学変化と状態変化の違いを説明できるようになった。</t>
  </si>
  <si>
    <t>なぜ水は熱では分解できないのに電流を流すと分解できるのか、どのように電気分解を行うか。</t>
  </si>
  <si>
    <t>水の電気分解の方法と、発生する気体の調べ方を理解し、操作できるようになった。</t>
  </si>
  <si>
    <t>なぜ水に電流を流すと気体が発生するのか、どのような物質ができるのかを実験で確かめる。</t>
  </si>
  <si>
    <t>水の電気分解で発生した気体が水素と酸素であることを、実験結果と既習内容から判断できた。</t>
  </si>
  <si>
    <t>なぜ物質は細かくしていくと粒子になるのか、どのように原子や元素の性質を理解するか。</t>
  </si>
  <si>
    <t>物質が原子という粒子でできており、原子の種類が元素であることや元素記号で表せることを理解した。</t>
  </si>
  <si>
    <t>なぜ分子は原子が結びついてできるのか、どのように分子や化学式を表すのかを考える。</t>
  </si>
  <si>
    <t>分子が原子の結合によってできていることや、化学式で物質を表す方法を説明できるようになった。</t>
  </si>
  <si>
    <t>なぜ物質は単体や化合物、混合物などに分類できるのか、どのように化学式や粒子モデルを使って分類するか。</t>
  </si>
  <si>
    <t>化学式や粒子モデルを用いて、物質を単体・化合物・混合物などに分類し、構成の違いを理解できた。</t>
  </si>
  <si>
    <t>なぜ異なる物質が結びつくと新しい性質を持つ物質ができるのかを、粒子のモデルを使って予想しよう。</t>
  </si>
  <si>
    <t>異なる物質が結びつくことで、元の物質とは異なる性質を持つ新しい物質ができることを理解した。</t>
  </si>
  <si>
    <t>どのように鉄と硫黄を加熱することで新しい物質ができるのかを実験し、その変化を観察しよう。</t>
  </si>
  <si>
    <t>鉄と硫黄を加熱すると、元の性質とは異なる新しい物質ができることを実験で確かめた。</t>
  </si>
  <si>
    <t>なぜ物質どうしが結びつく化学変化が起こるのかを、具体的な例をもとに説明しよう。</t>
  </si>
  <si>
    <t>物質どうしが結びつく化学変化の仕組みや例を理解し、説明できるようになった。</t>
  </si>
  <si>
    <t>どのように化学式や化学反応式を使って化学変化を表すのか、その決まりを考えよう。</t>
  </si>
  <si>
    <t>化学式や化学反応式を使って、化学変化を正しく表す方法を理解した。</t>
  </si>
  <si>
    <t>なぜ粒子のモデルを使うことで化学変化を矛盾なく説明できるのか、実習を通して考えよう。</t>
  </si>
  <si>
    <t>粒子のモデルを使うことで、化学変化のルールや仕組みを明確に説明できることが分かった。</t>
  </si>
  <si>
    <t>どのように化学反応式の数字や記号の意味を理解し、正しく化学反応式を作れるか考えよう。</t>
  </si>
  <si>
    <t>化学反応式の数字や記号の意味を理解し、正しい化学反応式を作成できるようになった。</t>
  </si>
  <si>
    <t>なぜ学んだ化学反応式の知識を生活や社会の中で活用できるのか、具体例を挙げて考えよう。</t>
  </si>
  <si>
    <t>化学反応式の知識を使って、身近な化学変化を説明したり社会に応用できることを理解した。</t>
  </si>
  <si>
    <t>なぜ物質が燃えるときに変化が起こるのか、ろうそくや木などの燃焼を観察しながら考えよう。</t>
  </si>
  <si>
    <t>物質が燃えるときには酸素と反応し、化学変化が起こることがわかる。</t>
  </si>
  <si>
    <t>どのようにスチールウールを燃やす実験で集気びんの中の水面が上がるのか、その理由を考え、班で話し合おう。</t>
  </si>
  <si>
    <t>スチールウールが燃えると酸素が使われ、集気びん内の気体が減るため水面が上がることが理解できる。</t>
  </si>
  <si>
    <t>なぜ酸化や還元、燃焼、金属以外の物質の酸化が起こるのか、具体例をもとに説明しよう。</t>
  </si>
  <si>
    <t>酸化や還元、燃焼は物質が酸素と結びついたり離れたりすることで起こることが説明できる。</t>
  </si>
  <si>
    <t>どのように金属の酸化物から酸素を取り除いて金属に戻すことができるか、方法を考えよう。</t>
  </si>
  <si>
    <t>酸化銅から酸素を取り除くには、炭素などの物質と加熱して化学変化を起こす方法があるとわかる。</t>
  </si>
  <si>
    <t>なぜ炭素を使って酸化銅から酸素を奪うことができるのか、実験結果を粒子のモデルで表現しよう。</t>
  </si>
  <si>
    <t>炭素が酸化銅から酸素を奪い、二酸化炭素と銅ができることを粒子のモデルで表せる。</t>
  </si>
  <si>
    <t>どのように水素が酸化銅から酸素を奪うのか、化学変化の仕組みを生活や社会と結びつけて考えよう。</t>
  </si>
  <si>
    <t>水素が酸化銅から酸素を奪い、水と銅ができることを理解し、学んだ内容を生活や社会に応用できる。</t>
  </si>
  <si>
    <t>なぜ化学変化の前後で物質全体の質量がどのように変化するかを予想し、原子や分子のモデルで考えるのかを説明しよう。</t>
  </si>
  <si>
    <t>化学変化の前後で物質全体の質量は変わらないことを、原子や分子の視点から予想できるようになる。</t>
  </si>
  <si>
    <t>どのように化学変化の前後で物質全体の質量が変化するかを実験によって調べ、その仕組みを原子や分子と関連づけて考えよう。</t>
  </si>
  <si>
    <t>実験を通して、化学変化の前後で物質全体の質量が変わらないことを原子や分子の視点で理解できる。</t>
  </si>
  <si>
    <t>なぜ閉鎖系で化学変化が起こるとき物質全体の質量が変わらないのか、質量保存の法則や原子の種類・数の変化の有無から説明しよう。</t>
  </si>
  <si>
    <t>質量保存の法則により、化学変化の前後で原子の種類や数が変わらないため、全体の質量が保存されることを説明できる。</t>
  </si>
  <si>
    <t>どのように金属と酸素が結びつくとき、それぞれの質量に関係があるのかを実験を通して見いだそう。</t>
  </si>
  <si>
    <t>金属と酸素が結びつくとき、それぞれの質量には一定の関係があることを実験から見いだせる。</t>
  </si>
  <si>
    <t>なぜ金属の質量とできた酸化物や結びつく酸素の質量の間に決まりがあるのか、データやグラフをもとに考えよう。</t>
  </si>
  <si>
    <t>金属の質量とできた酸化物や酸素の質量の間には一定の関係があることをデータから理解できる。</t>
  </si>
  <si>
    <t>どのように物質どうしが結びつくとき、それぞれの質量が一定の割合で結びつくのかを生活や社会の事例と関連づけて考えよう。</t>
  </si>
  <si>
    <t>物質どうしが結びつくとき、それぞれの質量が一定の割合で結びつくことを具体例を通して説明できる。</t>
  </si>
  <si>
    <t>なぜ日常生活で熱が発生する化学変化があるのかを考え、どのような例があるか話し合う。</t>
  </si>
  <si>
    <t>日常生活には燃焼以外にも熱が発生する化学変化があることに気づくことができた。</t>
  </si>
  <si>
    <t>どのように化学変化によって温度が変化するかを実験で調べる。</t>
  </si>
  <si>
    <t>化学変化には熱の出入りがともなうことを実験を通して理解できた。</t>
  </si>
  <si>
    <t>なぜ化学変化で温度が上がる場合と下がる場合があるのかを考え、発熱反応と吸熱反応について学ぶ。</t>
  </si>
  <si>
    <t>発熱反応と吸熱反応の違いや化学エネルギーの概念を理解できた。</t>
  </si>
  <si>
    <t>どのように化学変化が日常生活で役立っているかを調べ、紹介文にまとめて発表する。</t>
  </si>
  <si>
    <t>化学変化が日常生活で役立つ具体例を調べてまとめ、他者と共有することができた。</t>
  </si>
  <si>
    <t>なぜ顕微鏡を使う際に正しい操作方法や器具の扱い方を理解することが重要なのか考えよう。</t>
  </si>
  <si>
    <t>顕微鏡の正しい操作や器具の扱い方を理解することで、安全かつ正確にミクロの世界を観察できるようになる。</t>
  </si>
  <si>
    <t>なぜ植物のからだを顕微鏡で観察する必要があるのかを考え、観察方法を工夫しよう。</t>
  </si>
  <si>
    <t>植物のからだのつくりを顕微鏡で観察し、観察操作やスケッチの技能を身につけた。</t>
  </si>
  <si>
    <t>どのように植物の細胞の特徴や共通点を見つけることができるのかを観察結果から考えよう。</t>
  </si>
  <si>
    <t>植物の細胞に見られる共通点や特徴を言葉や図でまとめることができた。</t>
  </si>
  <si>
    <t>なぜ動物の細胞も観察する必要があるのかを考え、観察方法や材料を工夫して調べよう。</t>
  </si>
  <si>
    <t>動物の細胞を観察し、植物の細胞との違いや観察技能を身につけた。</t>
  </si>
  <si>
    <t>どのように動物の細胞と植物の細胞の共通点や相違点をまとめられるかを考えよう。</t>
  </si>
  <si>
    <t>動物と植物の細胞の特徴や違いを比較し、図や表で整理できた。</t>
  </si>
  <si>
    <t>なぜ生物のからだが細胞からできているのかを考え、水中の小さな生物を観察してみよう。</t>
  </si>
  <si>
    <t>単細胞生物と多細胞生物の違いや特徴を観察し、説明できるようになった。</t>
  </si>
  <si>
    <t>どのように単細胞生物と多細胞生物の細胞の役割や構造の違いを理解できるかを考えよう。</t>
  </si>
  <si>
    <t>単細胞生物と多細胞生物の細胞の特徴や役割分担についてまとめることができた。</t>
  </si>
  <si>
    <t>なぜ多様な生物に共通して細胞が基本単位となるのかをふり返り、自己の理解を深めよう。</t>
  </si>
  <si>
    <t>生物のからだが細胞からできていることを多様な例から理解し、自分の成長や変化を自覚できた。</t>
  </si>
  <si>
    <t>なぜ植物の葉の緑色の部分で光合成が行われるのかを観察や実験を通して考える。</t>
  </si>
  <si>
    <t>葉の緑色の部分でのみデンプンが作られることから、光合成は葉の緑色の部分で行われていると分かった。</t>
  </si>
  <si>
    <t>どのように葉の細胞の中で光合成が行われている部分を実験で確かめるのかを考える。</t>
  </si>
  <si>
    <t>ヨウ素液による染色と顕微鏡観察で、葉緑体のある細胞で光合成が行われていることを確認した。</t>
  </si>
  <si>
    <t>なぜ葉緑体で光合成が行われるのか、実験結果をもとに自分の考えをまとめる。</t>
  </si>
  <si>
    <t>葉緑体が光合成の場であり、光が当たることでデンプンが生成されることを理解した。</t>
  </si>
  <si>
    <t>光合成にはどのような材料が必要なのか、実験や観察を通して調べる方法を考える。</t>
  </si>
  <si>
    <t>光合成には光、水、二酸化炭素が必要であることを実験で確かめた。</t>
  </si>
  <si>
    <t>なぜ植物は呼吸をするのか、また光合成と呼吸の違いについて考える。</t>
  </si>
  <si>
    <t>植物は昼も夜も呼吸をしており、昼は光合成も同時に行っていることを理解した。</t>
  </si>
  <si>
    <t>どのように植物の吸水と蒸散の関係を調べるか、実験方法を考える。</t>
  </si>
  <si>
    <t>蒸散が起こることで吸水が生じることを、実験計画を立てて調べることができた。</t>
  </si>
  <si>
    <t>吸水と蒸散の関係について、仮説を立てて実験し、結果を記録・考察する。</t>
  </si>
  <si>
    <t>蒸散を制御することで吸水量が変化することを実験で確認した。</t>
  </si>
  <si>
    <t>なぜ蒸散が吸水に影響を与えるのか、実験結果を整理して考察する。</t>
  </si>
  <si>
    <t>葉で蒸散が起こることで水が吸い上げられる仕組みを理解した。</t>
  </si>
  <si>
    <t>水は植物のどの部分を通っているのか、観察や実験を通して調べる。</t>
  </si>
  <si>
    <t>色水を使った観察で、水が根から茎、葉へと維管束を通って移動することを確認した。</t>
  </si>
  <si>
    <t>どのように根や茎のつくりが水や養分の吸収・運搬に役立っているのかをまとめる。</t>
  </si>
  <si>
    <t>根毛が表面積を広げて効率よく吸水し、維管束が水や養分を全身に運ぶことを理解した。</t>
  </si>
  <si>
    <t>なぜ動物のからだのつくりとはたらきが生命維持に重要なのかを考え、消化のしくみについて調べよう。</t>
  </si>
  <si>
    <t>動物の消化のしくみが、食物を吸収しやすい形に変えるために重要であることがわかった。</t>
  </si>
  <si>
    <t>どのようにだ液がデンプンを分解するのか、実験方法を考え実際に確かめよう。</t>
  </si>
  <si>
    <t>だ液によってデンプンが麦芽糖に分解されることを実験で確認できた。</t>
  </si>
  <si>
    <t>なぜ対照実験が必要なのかを考え、だ液のはたらきを比較して考察しよう。</t>
  </si>
  <si>
    <t>対照実験により、だ液の有無でデンプンの分解に違いが生じることが明確になった。</t>
  </si>
  <si>
    <t>どのように消化管や消化酵素が働いて食物を分解するのかを整理しよう。</t>
  </si>
  <si>
    <t>消化管と消化酵素が連携して、さまざまな成分を分解していることが理解できた。</t>
  </si>
  <si>
    <t>なぜ小腸の構造が吸収に適しているのか、消化された養分の吸収のしくみを調べよう。</t>
  </si>
  <si>
    <t>小腸の柔毛が表面積を広げ、効率よく養分を吸収できることがわかった。</t>
  </si>
  <si>
    <t>どのように酸素が体内に取り込まれ、細胞の呼吸に使われるのかを考えよう。</t>
  </si>
  <si>
    <t>肺で酸素が取り込まれ、血液によって全身の細胞に運ばれ利用されることが理解できた。</t>
  </si>
  <si>
    <t>なぜ心臓や血管が必要なのか、血液循環のしくみを図や言葉で説明しよう。</t>
  </si>
  <si>
    <t>心臓と血管が連携して、酸素や養分を全身に運ぶ血液循環を実現していることがわかった。</t>
  </si>
  <si>
    <t>どのように血液が肺と全身を循環し、物質のやりとりをしているのかを整理しよう。</t>
  </si>
  <si>
    <t>肺循環と体循環が連携し、血液が酸素や二酸化炭素、養分などを運んでいることを理解した。</t>
  </si>
  <si>
    <t>なぜ尿が作られ排出されるのか、腎臓のはたらきと排出のしくみを調べよう。</t>
  </si>
  <si>
    <t>腎臓が血液中の不要物を尿として排出し、体内環境を保っていることがわかった。</t>
  </si>
  <si>
    <t>どのように動物の器官と細胞のはたらきが結びついて生命を維持しているのかをふり返ろう。</t>
  </si>
  <si>
    <t>各器官のはたらきが細胞の活動と連携し、生命維持に役立っていることを総合的に理解した。</t>
  </si>
  <si>
    <t>なぜ植物と動物のからだのつくりやはたらきに違いがあるのか、両者を比較してまとめよう。</t>
  </si>
  <si>
    <t>植物と動物の細胞や器官の違い・共通点を整理し、それぞれの生命維持のしくみを比較できた。</t>
  </si>
  <si>
    <t>なぜ動物は外界からの刺激を受け取る必要があるのか、どのようにして刺激を感知するのかを考える。</t>
  </si>
  <si>
    <t>動物は感覚器官を使って外界の刺激を受け取り、生存や行動に役立てていることがわかる。</t>
  </si>
  <si>
    <t>ヒトの感覚器官はどのような種類があり、それぞれがどのような刺激を受け取るのかを調べる。</t>
  </si>
  <si>
    <t>ヒトには視覚・聴覚・嗅覚などの感覚器官があり、それぞれ特定の刺激を受容していることを理解できる。</t>
  </si>
  <si>
    <t>感覚器官で受け取った刺激がどのように神経を通じて伝わり、反応につながるのかを実験を通して探究する。</t>
  </si>
  <si>
    <t>刺激は神経を通じて中枢神経に伝わり、適切な反応が起こる仕組みを実験で確認できる。</t>
  </si>
  <si>
    <t>刺激から反応までの流れや反射の特徴について、実験結果をもとに説明する。</t>
  </si>
  <si>
    <t>刺激から反応までの一連の流れや、反射が無意識に起こる現象であることを理解できる。</t>
  </si>
  <si>
    <t>骨や筋肉はどのように連携して体を動かしているのか、実際の観察やモデルを使って考察する。</t>
  </si>
  <si>
    <t>骨と筋肉が協力して体の運動を生み出していることや、筋肉の収縮が骨格の動きにつながることを理解できる。</t>
  </si>
  <si>
    <t>なぜ気象要素には気温、湿度、風向、風速、風力、気圧などがあるのかを理解し、それぞれの単位や表し方を説明できるようにする。</t>
  </si>
  <si>
    <t>気象要素の種類とその単位、表し方を理解できるようになった。</t>
  </si>
  <si>
    <t>なぜ圧力が物体にかかる面積によって異なるのかを調べ、圧力の定義と計算方法を理解する。</t>
  </si>
  <si>
    <t>圧力は力がかかる面積によって変わることと、その計算方法を理解した。</t>
  </si>
  <si>
    <t>どのように大気圧が生じるのか、また大気圧の大きさや単位について調べる。</t>
  </si>
  <si>
    <t>大気圧は空気の重さによって生じ、高度によって変化し、単位はhPaで表すことを理解した。</t>
  </si>
  <si>
    <t>なぜ大気圧があらゆる方向からはたらいているのかを考え、実験や観察からその性質をまとめる。</t>
  </si>
  <si>
    <t>大気圧は空気の質量によって全方向から物体に作用していることを理解した。</t>
  </si>
  <si>
    <t>どのように気圧と風が関係しているのか、天気図の等圧線や高気圧・低気圧の特徴を調べる。</t>
  </si>
  <si>
    <t>気圧の高低は等圧線で表され、風は気圧の高い所から低い所へ吹くことを理解した。</t>
  </si>
  <si>
    <t>なぜ風は気圧の高いところから低いところへ吹くのか、また高気圧・低気圧の空気の動きについて考える。</t>
  </si>
  <si>
    <t>風は気圧差によって生じ、高気圧・低気圧の鉛直方向の空気の動きとも関係していることがわかった。</t>
  </si>
  <si>
    <t>どのように気象要素が天気の変化と関係しているのか、雨が降り始めるときの気象要素の変化を考察する。</t>
  </si>
  <si>
    <t>雨が降り始めると気象要素が変化し、それぞれが天気の変化に関係していることを理解した。</t>
  </si>
  <si>
    <t>どのように学校内で気象観測を計画し、各気象要素の観測方法を理解するかを考える。</t>
  </si>
  <si>
    <t>各気象要素の観測方法を理解し、具体的な気象観測計画を立てることができた。</t>
  </si>
  <si>
    <t>なぜ気象観測の記録が重要なのか、観測結果をどのように整理・共有するかを実践する。</t>
  </si>
  <si>
    <t>観測結果を正確に記録し、他班と共有・整理することでデータの活用ができた。</t>
  </si>
  <si>
    <t>どのように気象観測の結果をまとめ、既存データと比較して気象要素の時間変化を分析するかを考える。</t>
  </si>
  <si>
    <t>観測データと既存データを比較し、気象要素の時間変化をグラフなどで整理できた。</t>
  </si>
  <si>
    <t>なぜ観測場所によって気象要素が異なるのか、観測結果の違いから天気と気象要素の関係を考察する。</t>
  </si>
  <si>
    <t>観測場所による気象要素の違いと天気の関係を考察し、まとめることができた。</t>
  </si>
  <si>
    <t>どのように水蒸気が水滴に変化するのか、露点や結露の条件を実験計画として立てる。</t>
  </si>
  <si>
    <t>水蒸気が水滴になる条件を身近な現象や実験計画を通して探究できた。</t>
  </si>
  <si>
    <t>なぜ露点の測定が必要なのか、実験を通して水蒸気が水滴に変わる条件を調べる。</t>
  </si>
  <si>
    <t>露点の測定実験により、水蒸気が水滴に変わる温度や条件を明らかにできた。</t>
  </si>
  <si>
    <t>どのように気温や湿度の変化が水蒸気の凝結に影響するのか、実験結果をもとに考察する。</t>
  </si>
  <si>
    <t>温度が下がると飽和水蒸気量が減り、水蒸気が凝結して水滴になることを理解した。</t>
  </si>
  <si>
    <t>なぜ湿度の求め方が重要なのか、湿度の計算やグラフでの変化、日常現象への応用を考える。</t>
  </si>
  <si>
    <t>湿度の計算方法を理解し、グラフや日常の現象に応用して説明できるようになった。</t>
  </si>
  <si>
    <t>なぜ雲は発生するのか、どのような条件で雲ができるのかを実験を通して考える。</t>
  </si>
  <si>
    <t>気圧が下がると空気が膨張し温度が下がることで、空気中の水蒸気が凝結し雲ができることを理解した。</t>
  </si>
  <si>
    <t>なぜ空気のかたまりが上昇すると雲ができるのか、実験結果から科学的に説明する。</t>
  </si>
  <si>
    <t>空気の上昇による気圧と温度の変化が、飽和水蒸気量の減少と結露を引き起こし雲ができることを説明できた。</t>
  </si>
  <si>
    <t>なぜ冷たい空気と暖かい空気が混じり合わず前線ができるのか、演示実験を通して考える。</t>
  </si>
  <si>
    <t>密度の違いにより冷たい空気と暖かい空気がすぐには混じり合わず、前線が形成されることを理解した。</t>
  </si>
  <si>
    <t>どのように前線の通過が気象要素の変化と関係しているのか、グラフや資料から読み取る。</t>
  </si>
  <si>
    <t>前線の通過によって気温や気圧、風向きなどの気象要素が急激に変化することを読み取ることができた。</t>
  </si>
  <si>
    <t>なぜ寒冷前線や温暖前線の通過で天気が変化するのか、ペーパークラフトや資料を使って考える。</t>
  </si>
  <si>
    <t>寒冷前線や温暖前線の通過により雲の発生や天気の変化が起こることを、身近な例と関連づけて説明できた。</t>
  </si>
  <si>
    <t>どのように学んだ気象の知識を生活や社会に生かせるか、データの分析や振り返りを通して考える。</t>
  </si>
  <si>
    <t>気象データをグラフ化し、前線の種類や天気の変化を推定することで、学んだ内容を生活や社会に応用できることを理解した。</t>
  </si>
  <si>
    <t>なぜ日本付近では天気が西から東へ変化するのかを、北半球の大気の流れや偏西風と関連づけて考える。</t>
  </si>
  <si>
    <t>日本付近の天気は、偏西風などの大気の流れによって西から東へ変化することを理解した。</t>
  </si>
  <si>
    <t>どのように天気図や気象衛星画像を使って、天気の変化や大気の循環を読み取るのかを調べる。</t>
  </si>
  <si>
    <t>天気図や衛星画像から、天気の変化や大気の循環の規則性を見いだせるようになった。</t>
  </si>
  <si>
    <t>なぜ日本列島付近で季節風の風向が冬と夏で変わるのかを、陸と海のあたたまり方の違いと関連づけて説明する。</t>
  </si>
  <si>
    <t>季節風や海陸風は、陸と海のあたたまり方の違いによって生じることを理解した。</t>
  </si>
  <si>
    <t>どのように日本の夏と冬の天気の特徴が、影響する気団や高気圧と関係しているのかを考える。</t>
  </si>
  <si>
    <t>日本の夏と冬の天気は、それぞれ異なる気団や高気圧の影響を受けていることがわかった。</t>
  </si>
  <si>
    <t>なぜ春と秋、梅雨や台風の天気が特徴的なのかを、気団や偏西風との関係から説明する。</t>
  </si>
  <si>
    <t>春や秋、梅雨、台風の天気は、気団や偏西風の影響によって特徴づけられることを理解した。</t>
  </si>
  <si>
    <t>どのように翌日の天気を予想するためのデータや手順を考え、科学的根拠に基づいて予想を立てるかを検討する。</t>
  </si>
  <si>
    <t>天気予報には、気象データをもとに科学的な手順で予想を立てることが重要であるとわかった。</t>
  </si>
  <si>
    <t>なぜ天気予報が外れることがあるのかを考え、より正確な予報を作成するための方法を改善する。</t>
  </si>
  <si>
    <t>天気予報の精度向上には、予想と実際の天気を比較し、予報手法を改善することが必要だと理解した。</t>
  </si>
  <si>
    <t>どのように気象現象がもたらすめぐみや災害について調べ、災害の発生するしくみや防災の重要性を考える。</t>
  </si>
  <si>
    <t>気象現象は恵みと災害の両面があり、災害のしくみを知り防災に努めることが大切だと学んだ。</t>
  </si>
  <si>
    <t>なぜ気象現象と人間の生活や社会との関わりを多面的にとらえることが重要なのかを考え、自分の考えをまとめる。</t>
  </si>
  <si>
    <t>気象現象と人間社会の関わりを多面的に考察し、自然と共生する視点を持つことの重要性を理解した。</t>
  </si>
  <si>
    <t>なぜ日常生活で静電気が発生するのかを、経験や観察をもとに考える。</t>
  </si>
  <si>
    <t>静電気は物体同士のこすれや乾燥した環境など特定の条件で発生することがわかった。</t>
  </si>
  <si>
    <t>どのように静電気の性質（引き合う・反発し合う）を実験で確かめるのかを調べる。</t>
  </si>
  <si>
    <t>静電気を帯びた物体同士が引き合ったり反発し合ったりすることを実験で確認できた。</t>
  </si>
  <si>
    <t>なぜ電気には2種類（＋と－）があり、どのようにして静電気力が生じるのかを説明する。</t>
  </si>
  <si>
    <t>－の電気の移動によって＋と－が生じ、同符号は反発し異符号は引き合うことが理解できた。</t>
  </si>
  <si>
    <t>どのように放電や真空放電が起こるのか、観察を通してその条件を考える。</t>
  </si>
  <si>
    <t>放電は高電圧や真空状態など特定の条件で一瞬にして起こることが観察できた。</t>
  </si>
  <si>
    <t>なぜ電流の向きと電子の流れの向きが逆になるのかを理解し、区別して説明する。</t>
  </si>
  <si>
    <t>電流は＋から－に流れるとされるが、実際には電子が－から＋に移動していることがわかった。</t>
  </si>
  <si>
    <t>放射線にはどのような性質があり、どのように利用されているのかを調べてまとめる。</t>
  </si>
  <si>
    <t>放射線には複数の種類があり、性質や利用方法、人体への影響について理解しまとめることができた。</t>
  </si>
  <si>
    <t>なぜ回路のつなぎ方によって電流の流れ方が異なるのかを考え、さまざまな回路を描いて説明する。</t>
  </si>
  <si>
    <t>回路のつなぎ方によって電流の流れ方や回路の特徴が異なることに気づくことができた。</t>
  </si>
  <si>
    <t>どのように直列回路と並列回路を組み立て、明るさや電流の違いを調べるのかを実験を通して考える。</t>
  </si>
  <si>
    <t>直列回路と並列回路の構成や明るさの違い、回路図での表現方法を理解できた。</t>
  </si>
  <si>
    <t>なぜ直列回路と並列回路の各点で流れる電流の大きさが異なるのかを予想し、測定して確かめる。</t>
  </si>
  <si>
    <t>直列回路と並列回路の各点で流れる電流の関係性を測定し、違いを説明できた。</t>
  </si>
  <si>
    <t>どのように直列回路と並列回路の各点の電流値を測定し、その関係性を見いだすのかを実験で探究する。</t>
  </si>
  <si>
    <t>直列回路と並列回路の各点の電流値の関係性を実験から見いだし、表現できた。</t>
  </si>
  <si>
    <t>なぜ乾電池の電圧が回路に電流を流す働きを持つのかを考え、電圧計の使い方を学ぶ。</t>
  </si>
  <si>
    <t>電圧計の使い方を理解し、電圧が電流を流す原動力であることを説明できた。</t>
  </si>
  <si>
    <t>どのように直列回路と並列回路の各区間の電圧を測定し、その関係性を調べるのかを実験で明らかにする。</t>
  </si>
  <si>
    <t>直列回路と並列回路の各区間の電圧の関係性を測定し、違いを理解できた。</t>
  </si>
  <si>
    <t>なぜ水流モデルを使うと電圧の関係が分かりやすくなるのかを考え、回路図と対応させて理解する。</t>
  </si>
  <si>
    <t>水流モデルを用いて電圧の関係を視覚的に理解し、回路図と結びつけて説明できた。</t>
  </si>
  <si>
    <t>どのように抵抗器に加える電圧と流れる電流の関係を調べる実験計画を立てるのかを考える。</t>
  </si>
  <si>
    <t>電圧と電流の関係性を調べるための実験計画を立て、必要な条件を整理できた。</t>
  </si>
  <si>
    <t>なぜ電圧と電流が比例関係にあるのかを実験結果から考察し、オームの法則を導く。</t>
  </si>
  <si>
    <t>電圧と電流が比例関係にあることを実験から見いだし、オームの法則を理解できた。</t>
  </si>
  <si>
    <t>どのように直列回路と並列回路における合成抵抗の関係性を見いだすのかを考える。</t>
  </si>
  <si>
    <t>直列回路と並列回路の合成抵抗の関係性を理解し、計算できた。</t>
  </si>
  <si>
    <t>なぜ電気エネルギーがさまざまな形のエネルギーに変換されるのかを日常生活の例から考える。</t>
  </si>
  <si>
    <t>電気エネルギーが熱や光など他のエネルギーに変換されることを日常生活と結びつけて理解できた。</t>
  </si>
  <si>
    <t>どのように異なる条件で電熱線の発熱量を比較する実験方法を考えるのかを検討する。</t>
  </si>
  <si>
    <t>発熱量を比較するための実験条件や方法を自分で考え、整理できた。</t>
  </si>
  <si>
    <t>なぜ電熱線に流れる電流の大きさが発熱量に影響するのかを実験で確かめる。</t>
  </si>
  <si>
    <t>電流の大きさと発熱量の関係を実験で明らかにし、説明できた。</t>
  </si>
  <si>
    <t>どのように電流や時間と発生する熱量の関係を考察し、電力量や熱量の意味を理解するのかをまとめる。</t>
  </si>
  <si>
    <t>電流や時間が発生する熱量に関係していることや、電力量と熱量の違いを理解できた。</t>
  </si>
  <si>
    <t>なぜ磁界や磁力線が重要なのかを、これまでの学習や生活経験から考える。</t>
  </si>
  <si>
    <t>磁界や磁力線は、磁石や電流の働きを理解するための基本的な概念であることが分かる。</t>
  </si>
  <si>
    <t>どのようにコイルを流れる電流が磁界をつくるのか、実験を通して調べる。</t>
  </si>
  <si>
    <t>コイルに電流を流すと、その周囲に磁界が生じることが観察できる。</t>
  </si>
  <si>
    <t>なぜ電流の向きやコイルの形によって磁界の向きや強さが変わるのか、実験結果から考察する。</t>
  </si>
  <si>
    <t>電流の向きやコイルの巻き方によって磁界の向きや強さが決まることが分かる。</t>
  </si>
  <si>
    <t>どのように磁界中のコイルに電流を流すとコイルが動くのか、身近な材料でモーターを作って確かめる。</t>
  </si>
  <si>
    <t>磁界中のコイルに電流を流すと、コイルが力を受けて回転することが分かる。</t>
  </si>
  <si>
    <t>なぜ磁界の中においたコイルに電流を流すと力が生じるのか、実験を通して観察する。</t>
  </si>
  <si>
    <t>磁界と電流の向きによって、コイルが特定の方向に力を受けることが観察できる。</t>
  </si>
  <si>
    <t>どのように磁界の向き、電流の向き、力の向きが関係しているのか、実験結果をもとにまとめる。</t>
  </si>
  <si>
    <t>磁界・電流・力の向きは互いに直角の関係にあり、モーターの回転原理につながることが分かる。</t>
  </si>
  <si>
    <t>なぜ発電機にはコイルと磁石が使われているのか、発電の仕組みを考察する。</t>
  </si>
  <si>
    <t>コイルと磁石を使うことで、運動エネルギーを電気エネルギーに変換できることが分かる。</t>
  </si>
  <si>
    <t>どのようにコイルと磁石の動きで電流が発生するのか、実験を通して調べる。</t>
  </si>
  <si>
    <t>コイルに磁石を近づけたり遠ざけたりすると、電流が発生することが確認できる。</t>
  </si>
  <si>
    <t>なぜ磁石とコイルの動きによって電流の向きや大きさが変わるのか、実験結果から考察する。</t>
  </si>
  <si>
    <t>磁石とコイルの動きの方向や速さによって、誘導電流の向きや大きさが変化することが分かる。</t>
  </si>
  <si>
    <t>どのように直流と交流が異なるのか、発光ダイオードやオシロスコープを使って調べる。</t>
  </si>
  <si>
    <t>直流は一定方向に流れる電流、交流は向きが周期的に変わる電流であることが分かる。</t>
  </si>
  <si>
    <t>なぜ発電所から家庭までの送電に工夫が必要なのか、送電の仕組みを調べる。</t>
  </si>
  <si>
    <t>高電圧送電や変圧器の利用により、エネルギー損失を抑えて効率的に電気を送る工夫がされていることが分かる。</t>
  </si>
  <si>
    <t>どのように電流と磁界の学習内容が生活や社会に役立っているか、具体例を挙げて考える。</t>
  </si>
  <si>
    <t>電流と磁界の原理は、発電やモーターなど日常生活の多くの場面で活用されていることが理解できる。</t>
  </si>
  <si>
    <t>どのようにして自分の好きな教科や食べ物について英語で伝えることができるか考えよう。</t>
  </si>
  <si>
    <t>自分の好きな教科や食べ物について、簡単な英語の語句や表現を使って伝えることができる。</t>
  </si>
  <si>
    <t>どのようにして自分の好きなキャラクターについて英語で紹介できるか考えよう。</t>
  </si>
  <si>
    <t>自分の好きなキャラクターについて、簡単な英語の語句や表現を使って紹介できる。</t>
  </si>
  <si>
    <t>どのようにして友達の放課後の過ごし方や朝食について英語で質問し、答えることができるか考えよう。</t>
  </si>
  <si>
    <t>友達の放課後の過ごし方や朝食について、簡単な英語表現を使って質問したり答えたりできる。</t>
  </si>
  <si>
    <t>どのようにして自分が行ってみたい国や地域について英語で伝えることができるか考えよう。</t>
  </si>
  <si>
    <t>自分が行ってみたい国や地域について、簡単な英語の語句や表現を使って伝えることができる。</t>
  </si>
  <si>
    <t>なぜアルファベットや英語の音を正しく聞き分けて話すことが大切なのか考えよう。</t>
  </si>
  <si>
    <t>英語の音と文字を正しく理解し使うことで、相手に正確に伝えることができる。</t>
  </si>
  <si>
    <t>なぜアルファベットや簡単な単語の正しい書き方を覚えることが大切なのか考えよう。</t>
  </si>
  <si>
    <t>アルファベットや簡単な単語の正しい書き方を覚えることで、英語の基礎力が身につく。</t>
  </si>
  <si>
    <t>なぜ小学校で学んだ語句や表現を中学校でも確認する必要があるのか考えよう。</t>
  </si>
  <si>
    <t>小学校で学んだ語句や表現を確認することで、中学校の英語学習の基礎をしっかり固めることができる。</t>
  </si>
  <si>
    <t>どのように自分の好きなことや特徴を英語で紹介できるか考えよう。</t>
  </si>
  <si>
    <t>I am ... や I like ... を使って自分のことを英語で紹介できる。</t>
  </si>
  <si>
    <t>どのようにして相手の趣味や好きなことについて英語で質問し、答えることができるか考えよう。</t>
  </si>
  <si>
    <t>相手の趣味や好きなことについて、Are you ...? や Do you practice ...? などの表現を使って英語で質問し、I am not ... や I do not practice ... で答えることができる。</t>
  </si>
  <si>
    <t>どのようにして相手に好きなことや放課後の過ごし方を英語で質問できるか考えよう。</t>
  </si>
  <si>
    <t>相手に好きなことや放課後の過ごし方を英語で質問するには、“What do you like?”や“What do you do after school?”などの表現を使うとよい。</t>
  </si>
  <si>
    <t>どのようにして『How many ...?』を使って数をたずねることができるか考えよう。</t>
  </si>
  <si>
    <t>『How many ...?』を使うことで、物の数をたずねる英文を作ることができる。</t>
  </si>
  <si>
    <t>好きな有名人やキャラクターがどのようなことができるのか英語で紹介しよう。</t>
  </si>
  <si>
    <t>好きな有名人やキャラクターの特技やできることをShe can...やHe can...を使って英語で表現できる。</t>
  </si>
  <si>
    <t>どのようにして相手にできることやできないことを英語でたずねたり答えたりするのか考えよう。</t>
  </si>
  <si>
    <t>Can you ...? や I cannot ... を使って、相手にできることやできないことを英語でたずねたり答えたりできる。</t>
  </si>
  <si>
    <t>なぜ自分がその人物にあこがれるのかを説明しよう。</t>
  </si>
  <si>
    <t>自分があこがれる理由を明確にして、その人物の魅力を伝えることができる。</t>
  </si>
  <si>
    <t>英語の語順はなぜ日本語と異なるのか考えよう。</t>
  </si>
  <si>
    <t>英語は主語・動詞・目的語の語順で文を作るため、日本語と語順が異なる。</t>
  </si>
  <si>
    <t>どのようにして人の誕生日を英語でたずねることができるか考えよう。</t>
  </si>
  <si>
    <t>人の誕生日をたずねるときは“ When is your birthday?”と聞き、月や日付の言い方を使って答える。</t>
  </si>
  <si>
    <t>どのようにして自分のお気に入りの場所や店を英語で紹介できるか考えよう。</t>
  </si>
  <si>
    <t>This is ... や This is not ... の文を使って、自分のお気に入りの場所や店を英語で紹介できる。</t>
  </si>
  <si>
    <t>どのようにして『Is this ...?』『What is this?』を使って日本のものについて質問できるか考えよう。</t>
  </si>
  <si>
    <t>『Is this ...?』『What is this?』を使うことで、日本のものについて英語で質問やクイズを出すことができる。</t>
  </si>
  <si>
    <t>どのようにして好きなキャラクターを英語で紹介できるか考えよう。</t>
  </si>
  <si>
    <t>好きなキャラクターをWho is ...? やI like him [her].を使って英語で紹介できる。</t>
  </si>
  <si>
    <t>どのように英語でヒントを作れば相手に伝わりやすいか考えよう。</t>
  </si>
  <si>
    <t>相手が分かりやすいように簡単な英語でヒントを作ることが大切である。</t>
  </si>
  <si>
    <t>be動詞と一般動詞はどのように使い分けるのか考えよう。</t>
  </si>
  <si>
    <t>be動詞は「〜です」「〜にいる」などの状態を表し、一般動詞は動作や行動を表すときに使う。</t>
  </si>
  <si>
    <t>どのようにして英語で道案内を分かりやすく伝えることができるか考えよう。</t>
  </si>
  <si>
    <t>道案内では、簡単な英語表現と身振りを使って相手に分かりやすく伝えることが大切である。</t>
  </si>
  <si>
    <t>町の案内図からどのようにして必要な情報を見つけることができるか考えよう。</t>
  </si>
  <si>
    <t>町の案内図では、目的地や必要な場所を示す記号や名前を手がかりに情報を見つけることができる。</t>
  </si>
  <si>
    <t>昨年の夏休みにしたことをどのように英語で紹介できるか考えよう。</t>
  </si>
  <si>
    <t>昨年の夏休みにしたことを英語でI went to ...やI enjoyed ...を使って紹介できる。</t>
  </si>
  <si>
    <t>どのようにして自分の行きたい場所とそこでやりたいことを英語で紹介できるか考えよう。</t>
  </si>
  <si>
    <t>自分の行きたい場所とそこでやりたいことを英語で紹介できるようになる。</t>
  </si>
  <si>
    <t>どのように自分の夏休みにしたいことを英語でリストにして発表できるか考えよう。</t>
  </si>
  <si>
    <t>自分の夏休みにしたいことを英語でリストにして発表できる。</t>
  </si>
  <si>
    <t>どのようにしてフードコートの店内放送から必要な情報を聞き取ることができるか考えよう。</t>
  </si>
  <si>
    <t>フードコートの店内放送では、強勢に注意しながらメニューの説明を聞くことで必要な情報を聞き取ることができる。</t>
  </si>
  <si>
    <t>どのようにしてフードコートで英語を使って注文できるか考えよう。</t>
  </si>
  <si>
    <t>フードコートで英語を使って注文するには、基本的な注文表現やメニューの言い方を使えばよい。</t>
  </si>
  <si>
    <t>どのようにして英語でヒントを作り、相手に伝わるクイズを作ることができるか考えよう。</t>
  </si>
  <si>
    <t>英語で簡単なヒント文を作り、相手に伝わるクイズを作ることができる。</t>
  </si>
  <si>
    <t>なぜ3人称単数現在形では動詞に-sや-esをつけるのか？</t>
  </si>
  <si>
    <t>3人称単数現在形では主語がhe, she, itなどのとき、動詞に-sや-esをつける決まりがある。</t>
  </si>
  <si>
    <t>どのようにして身近な人について英語で紹介し、質問できるか考えよう。</t>
  </si>
  <si>
    <t>身近な人について英語で紹介し、相手に質問する方法を学んだ。</t>
  </si>
  <si>
    <t>Whose ...? を使って持ち主をどのようにたずねるのか説明しよう。</t>
  </si>
  <si>
    <t>Whose ...? は物の持ち主をたずねるときに使う表現である。</t>
  </si>
  <si>
    <t>なぜ自分の好きなキャラクターを選んだのか英語で説明しよう。</t>
  </si>
  <si>
    <t>自分の好きなキャラクターとその理由を英語で伝えることができる。</t>
  </si>
  <si>
    <t>なぜ日本で特定のキャラクターが人気があるのか説明しよう。</t>
  </si>
  <si>
    <t>日本で人気のあるキャラクターは、そのデザインやストーリー、文化的背景が多くの人に共感されているからである。</t>
  </si>
  <si>
    <t>なぜ3人称単数現在形では動詞にsやesがつくのか考えよう。</t>
  </si>
  <si>
    <t>3人称単数現在形では主語がheやsheなどのとき、動詞にsやesをつける決まりがある。</t>
  </si>
  <si>
    <t>どのようにして競技会場のアナウンスの要点を聞き取ることができるか考えよう。</t>
  </si>
  <si>
    <t>競技会場のアナウンスでは、強調される語や文の強勢に注意することで要点を聞き取ることができる。</t>
  </si>
  <si>
    <t>どのようにしてイベントの案内から必要な情報を見つけることができるか考えよう。</t>
  </si>
  <si>
    <t>イベントの案内では、日時や場所、内容などの必要な情報をキーワードや見出しから読み取ることができる。</t>
  </si>
  <si>
    <t>なぜ動詞にingをつけて現在進行形を表すのか考えよう。</t>
  </si>
  <si>
    <t>動詞にingをつけることで、今まさに行っている動作を表すことができる。</t>
  </si>
  <si>
    <t>どのようにして写真を使って学校の昼食について英語で説明できるか考えよう。</t>
  </si>
  <si>
    <t>写真を見ながら学校の昼食について英語で説明し、質問に答えることができる。</t>
  </si>
  <si>
    <t>どのようにして『Which』を使って物や人を選ぶ質問を作るのか考えよう。</t>
  </si>
  <si>
    <t>『Which』は選択肢の中から特定のものや人を尋ねるときに使う疑問詞である。</t>
  </si>
  <si>
    <t>学校生活の好きなことについてどのように英語で伝えることができるか考えよう。</t>
  </si>
  <si>
    <t>自分の学校生活の好きなことを英語で表現できるようになる。</t>
  </si>
  <si>
    <t>どのようにして日本の学校生活や行事を英語でわかりやすく紹介できるか考えよう。</t>
  </si>
  <si>
    <t>日本の学校生活や行事を写真とともに英語でわかりやすく紹介することができる。</t>
  </si>
  <si>
    <t>なぜ過去形を使って自分の経験を伝えることが大切なのか考えよう。</t>
  </si>
  <si>
    <t>過去形を使うことで自分が中学生になってがんばったことを正確に伝えることができる。</t>
  </si>
  <si>
    <t>どのようにして過去の経験について英語で質問したり答えたりできるか考えよう。</t>
  </si>
  <si>
    <t>過去の経験について英語で質問したり答えたりするには、Did you ～? や I did not ～. などの表現を使う。</t>
  </si>
  <si>
    <t>アスリートが大切にしていることは何か、要点をどのようにまとめられるか考えよう。</t>
  </si>
  <si>
    <t>アスリートが大切にしていることは、努力や目標を持つこと、仲間との協力などである。</t>
  </si>
  <si>
    <t>いろいろな疑問文はどのように作るのか考えよう。</t>
  </si>
  <si>
    <t>いろいろな疑問文は疑問詞や語順を工夫して作ることができる。</t>
  </si>
  <si>
    <t>どのようなロボットが理想的だと考えるか、理由を考えて申し込みフォームに記入しよう。</t>
  </si>
  <si>
    <t>理想のロボットの特徴や機能を考え、申し込みフォームに英語で記入することができる。</t>
  </si>
  <si>
    <t>物語『Alice and Humpty Dumpty』の概要をどのように読み取ることができるか考えよう。</t>
  </si>
  <si>
    <t>物語の登場人物や出来事、結末に注目して概要を読み取ることができる。</t>
  </si>
  <si>
    <t>旅行や遠足で訪れた場所と、そこで感じたことをどのように英語で伝えるか考えよう。</t>
  </si>
  <si>
    <t>訪れた場所や感じたことを英語で表現するには、過去形や感想を使って伝えるとよい。</t>
  </si>
  <si>
    <t>どのようにして過去進行形を使って、1月1日午前0時にしていたことを英語で表現するのか考えよう。</t>
  </si>
  <si>
    <t>過去進行形を使うことで、特定の過去の時点で進行中だった動作を英語で表現できる。</t>
  </si>
  <si>
    <t>どのようにして相手の様子や気持ちを英語で表現できるのか考えよう。</t>
  </si>
  <si>
    <t>相手の様子や気持ちを表すときは“You look 〜.”の形を使う。</t>
  </si>
  <si>
    <t>冬休みの出来事をどのように英語で伝えることができるか考えよう。</t>
  </si>
  <si>
    <t>冬休みの出来事を英語で簡単に伝えることができる。</t>
  </si>
  <si>
    <t>なぜそのできごとが思い出に残ったのかを英語で説明しよう。</t>
  </si>
  <si>
    <t>そのできごとが思い出に残った理由を英語で説明できるようになる。</t>
  </si>
  <si>
    <t>過去形と過去進行形はどのように使い分けるのか考えよう。</t>
  </si>
  <si>
    <t>過去形は過去の出来事を表し、過去進行形は過去のある時点で進行中だった動作を表す。</t>
  </si>
  <si>
    <t>映画の予告編を聞いて、どのような内容かを説明できるか考えよう。</t>
  </si>
  <si>
    <t>映画の予告編を聞くことで、登場人物やストーリーの概要を理解できる。</t>
  </si>
  <si>
    <t>映画館のウェブサイトからどのように必要な情報を見つけることができるか考えよう。</t>
  </si>
  <si>
    <t>映画館のウェブサイトでは、上映時間や料金などの必要な情報を英語で読み取ることができる。</t>
  </si>
  <si>
    <t>どのようにして自分が選んだ非常食とその理由を英語で伝えることができるか考えよう。</t>
  </si>
  <si>
    <t>自分が選んだ非常食とその理由を英語でIt will be ...やBecause ...を使って伝えることができる。</t>
  </si>
  <si>
    <t>非常持ち出し袋に何を入れるべきか、英語でどのように伝えるか考えよう。</t>
  </si>
  <si>
    <t>非常持ち出し袋に入れるものを英語で説明できるようになる。</t>
  </si>
  <si>
    <t>非常食の重要な点はどのようにまとめられるか考えよう。</t>
  </si>
  <si>
    <t>非常食の必要性や特徴を簡潔にまとめることができる。</t>
  </si>
  <si>
    <t>未来を表す表現はどのように使い分けるのか考えよう。</t>
  </si>
  <si>
    <t>未来を表す表現はwillやbe going toなどを文の状況に応じて使い分ける。</t>
  </si>
  <si>
    <t>天気予報を聞いて、どのように必要な情報を聞き取ることができるか考えよう。</t>
  </si>
  <si>
    <t>天気予報を聞くときは、キーワードや重要なフレーズに注意して必要な情報を聞き取ることができる。</t>
  </si>
  <si>
    <t>どのようにして英語で手伝いを依頼し、相手の返事に応じて会話を続けることができるか考えよう。</t>
  </si>
  <si>
    <t>英語で手伝いを依頼し、相手の承諾や断りに応じて適切に会話を続けることができる。</t>
  </si>
  <si>
    <t>どのように日本の昔話を英語で分かりやすく伝えることができるか考えよう。</t>
  </si>
  <si>
    <t>日本の昔話を英語で分かりやすく伝える工夫をすることが大切である。</t>
  </si>
  <si>
    <t>物語『Sleepy Lord Thunder』の概要をどのように捉えることができるか考えよう。</t>
  </si>
  <si>
    <t>『Sleepy Lord Thunder』は、眠そうな雷様が登場し、彼の行動や出来事を通して物語の大まかな流れを理解できる。</t>
  </si>
  <si>
    <t>学校で今年度行われる予定の行事について、willを使ってどのように英語で伝えることができるか考えよう。</t>
  </si>
  <si>
    <t>willを使うことで、今年度の学校行事の予定を英語で表現できる。</t>
  </si>
  <si>
    <t>どのようにしてbe going toを使って週末の予定を伝えることができるか考えよう。</t>
  </si>
  <si>
    <t>be going toを使うことで自分の週末の予定を英語で伝えることができる。</t>
  </si>
  <si>
    <t>どのようにして1年生のときに経験した学校行事を英語で紹介できるか考えよう。</t>
  </si>
  <si>
    <t>1年生のときに経験した学校行事を英語で紹介する方法を学んだ。</t>
  </si>
  <si>
    <t>なぜ英語では時制を使い分ける必要があるのか考えよう。</t>
  </si>
  <si>
    <t>英語では出来事が起こる時を明確に伝えるために時制を使い分ける必要がある。</t>
  </si>
  <si>
    <t>空港のアナウンスからどのように必要な情報を聞き取ることができるか考えよう。</t>
  </si>
  <si>
    <t>空港のアナウンスでは強勢やキーワードに注意して聞くことで必要な情報を正確に聞き取ることができる。</t>
  </si>
  <si>
    <t>どのようにして博物館のイベント案内から必要な情報を見つけることができるか考えよう。</t>
  </si>
  <si>
    <t>博物館のイベント案内では、日時や場所、内容などの必要な情報を本文から読み取ることができる。</t>
  </si>
  <si>
    <t>小さいときに好きだった本について、When I was ... を使ってどのように伝えられるか考えよう。</t>
  </si>
  <si>
    <t>When I was ... を使うことで、過去の自分の経験や好きだった本について英語で伝えることができる。</t>
  </si>
  <si>
    <t>自分の好きな作家や漫画家について、I think (that) ... を使ってどのように紹介できるか考えよう。</t>
  </si>
  <si>
    <t>I think (that) ... を使って自分の好きな作家や漫画家を英語で紹介できる。</t>
  </si>
  <si>
    <t>be sure (that) ... の使い方はどのような場面で適切か考えよう。</t>
  </si>
  <si>
    <t>be sure (that) ... は相手に確実に何かをするよう伝えるときに使う表現である。</t>
  </si>
  <si>
    <t>なぜ自分の好きな本を英語で説明することが大切なのか考えよう。</t>
  </si>
  <si>
    <t>自分の好きな本を英語で説明することで、自己表現力と英語でのコミュニケーション力が高まる。</t>
  </si>
  <si>
    <t>どのようにしてALTの先生におすすめの日本語の本や物語を紹介できるか考えよう。</t>
  </si>
  <si>
    <t>ALTの先生におすすめの日本語の本や物語を英語でわかりやすく紹介する方法を学んだ。</t>
  </si>
  <si>
    <t>なぜ英語では接続詞を使う必要があるのか考えよう。</t>
  </si>
  <si>
    <t>英語では文と文をつなげて意味を明確にするために接続詞を使う。</t>
  </si>
  <si>
    <t>チャリティーコンサートの案内を聞いて、どのように要点を正確に聞き取ることができるか考えよう。</t>
  </si>
  <si>
    <t>チャリティーコンサートの案内を聞く際は、日時や場所、目的などの重要な情報に注意して聞き取ることが大切である。</t>
  </si>
  <si>
    <t>どのようにして店員に自分の要望を伝え、適切な提案を受けることができるか考えよう。</t>
  </si>
  <si>
    <t>自分の要望を英語で伝え、店員から提案を受けて買い物ができる。</t>
  </si>
  <si>
    <t>なぜ自分がその職場体験先を選んだのか英語で説明しよう。</t>
  </si>
  <si>
    <t>自分の夢や興味に基づいて職場体験先を選んだ理由を英語で伝えることができる。</t>
  </si>
  <si>
    <t>どのようにして食べ残しを減らすために自分がしていることを英語で伝えることができるか考えよう。</t>
  </si>
  <si>
    <t>自分が食べ残しを減らすためにしていることを英語で伝えることができる。</t>
  </si>
  <si>
    <t>mustとmust notはどのような場面で使い分けるのか考えよう。</t>
  </si>
  <si>
    <t>mustは「～しなければならない」、must notは「～してはいけない」という意味で使い分ける。</t>
  </si>
  <si>
    <t>将来やりたいことについてどのように英語で話せばよいか考えよう。</t>
  </si>
  <si>
    <t>将来やりたいことを英語で表現するには、want toや職業名などを使って自分の希望を伝えることができる。</t>
  </si>
  <si>
    <t>田村陽至さんがどのようにしてパンを捨てずに活用しているのかを説明しよう。</t>
  </si>
  <si>
    <t>田村陽至さんはパンの廃棄を減らすために、売れ残りのパンを工夫して再利用している。</t>
  </si>
  <si>
    <t>to不定詞とmustはどのような場面で使い分けるのか考えよう。</t>
  </si>
  <si>
    <t>to不定詞は目的や理由を表すときに使い、mustは強い義務や必要を表すときに使う。</t>
  </si>
  <si>
    <t>どのようにしてボイスメッセージから必要な情報を聞き取ることができるか考えよう。</t>
  </si>
  <si>
    <t>ボイスメッセージでは、キーワードや話し手の意図に注意して聞くことで必要な情報を聞き取ることができる。</t>
  </si>
  <si>
    <t>なぜ自分はその夢を持つようになったのかを説明しよう。</t>
  </si>
  <si>
    <t>自分の夢を持つ理由やきっかけを英語で説明できるようになる。</t>
  </si>
  <si>
    <t>物語『ピーターラビットのおはなし』の概要をどのように読み取ることができるか考えよう。</t>
  </si>
  <si>
    <t>どのようにして飲み水を手に入れているかを英語で説明しよう。</t>
  </si>
  <si>
    <t>私たちは水道やペットボトルなどから飲み水を手に入れていると英語で説明できる。</t>
  </si>
  <si>
    <t>なぜ洗濯は私たちの生活にとって重要なのか英語で説明しよう。</t>
  </si>
  <si>
    <t>洗濯は清潔な衣服を保ち健康的な生活を送るために重要である。</t>
  </si>
  <si>
    <t>have to と do not have to の違いはどのような点にあるか説明しよう。</t>
  </si>
  <si>
    <t>have to は「～しなければならない」、do not have to は「～する必要はない」という意味である。</t>
  </si>
  <si>
    <t>地球を守るために自分ができることは何か、どのように英語で伝えられるか考えよう。</t>
  </si>
  <si>
    <t>地球を守るために自分ができることを英語で表現できるようになった。</t>
  </si>
  <si>
    <t>身近な環境問題にはどのようなものがあり、どのように解決できるかを考えよう。</t>
  </si>
  <si>
    <t>身近な環境問題にはごみの増加やエネルギーの無駄遣いなどがあり、リサイクルや節電などの行動で解決できる。</t>
  </si>
  <si>
    <t>どのようにして『There is [are] ～』や動名詞、『have to ～』を使って自分の身の回りのことを表現できるか考えよう。</t>
  </si>
  <si>
    <t>『There is [are] ～』や動名詞、『have to ～』を使うことで、自分の身の回りの状況や日常の義務を英語で表現できる。</t>
  </si>
  <si>
    <t>ラジオニュースの概要をどのように聞き取ることができるか考えよう。</t>
  </si>
  <si>
    <t>ラジオニュースの要点を聞き取り、内容を簡潔にまとめることができる。</t>
  </si>
  <si>
    <t>山に遊びに行ったらしたいことや修学旅行のお土産について、どのように英語で即興で伝え合うことができるか考えよう。</t>
  </si>
  <si>
    <t>山での活動や修学旅行のお土産について、即興で英語を使って話し合うことができる。</t>
  </si>
  <si>
    <t>どのようにして海外からの旅行者に日本のおすすめの場所を英語で紹介できるか考えよう。</t>
  </si>
  <si>
    <t>海外からの旅行者に日本のおすすめの場所を英語で紹介する方法を学んだ。</t>
  </si>
  <si>
    <t>なぜ建物や場所に愛称をつけることがあるのか考えよう。</t>
  </si>
  <si>
    <t>建物や場所に愛称をつけることで親しみやすくなり、コミュニケーションが円滑になる。</t>
  </si>
  <si>
    <t>どのようにして『show you how to ～』を使って手順を説明できるか考えよう。</t>
  </si>
  <si>
    <t>『show you how to ～』を使うことで、相手に手順や方法を分かりやすく説明できる。</t>
  </si>
  <si>
    <t>なぜ自分が勧める場所が町の中で良い場所なのか説明しよう。</t>
  </si>
  <si>
    <t>自分が勧める場所の魅力や理由を英語で説明できるようになる。</t>
  </si>
  <si>
    <t>どのようにして自分の町や地域の魅力を英語で効果的に伝えることができるか考えよう。</t>
  </si>
  <si>
    <t>自分の町や地域の特徴や魅力を英語で分かりやすく伝える工夫が大切である。</t>
  </si>
  <si>
    <t>動詞+ A + Bの形や疑問詞+ to不定詞はどのように使い分けるのか？</t>
  </si>
  <si>
    <t>動詞+ A + Bの形は「AにBを〜する」、疑問詞+ to不定詞は「どのように〜すればよいか」を表すときに使う。</t>
  </si>
  <si>
    <t>どのようにして駅で困っている旅行者に英語で電車の乗り換えを案内できるか考えよう。</t>
  </si>
  <si>
    <t>駅で困っている旅行者に英語で分かりやすく電車の乗り換えを案内することができる。</t>
  </si>
  <si>
    <t>どのようにしてオンラインショップのウェブサイトから必要な情報を見つけることができるか考えよう。</t>
  </si>
  <si>
    <t>オンラインショップのウェブサイトでは、商品の説明や価格、購入方法などの必要な情報を英語で読み取ることができる。</t>
  </si>
  <si>
    <t>どのように比較級や最上級を使って日本の魅力を海外の旅行者に伝えることができるか考えよう。</t>
  </si>
  <si>
    <t>比較級や最上級を使うことで、日本の魅力を他国と比べて強調して伝えることができる。</t>
  </si>
  <si>
    <t>どのように比較級や最上級を使って、歓迎会で企画する文化体験を説明できるか考えよう。</t>
  </si>
  <si>
    <t>比較級や最上級を使うことで、文化体験の魅力や特徴を効果的に伝えることができる。</t>
  </si>
  <si>
    <t>どのようにして海外から来た旅行者に折り紙の魅力を英語で伝えることができるか考えよう。</t>
  </si>
  <si>
    <t>折り紙の魅力や作り方を英語でわかりやすく伝えるには、比較表現や音変化を使いながら説明することが大切である。</t>
  </si>
  <si>
    <t>どのようにして英文メールの要点を正確に読み取ることができるか考えよう。</t>
  </si>
  <si>
    <t>英文メールの要点は、重要な情報や主旨に注目して読むことで正確に読み取ることができる。</t>
  </si>
  <si>
    <t>なぜ比較級や助動詞を使うことで、より正確に自分の考えや状況を表現できるのか考えよう。</t>
  </si>
  <si>
    <t>比較級や助動詞を使うことで、物事の違いや可能性・義務などを具体的に伝えることができる。</t>
  </si>
  <si>
    <t>なぜ日本のおすすめの食べ物をランキングにして紹介することが海外の生徒にとって有益なのか考えよう。</t>
  </si>
  <si>
    <t>日本のおすすめの食べ物をランキングにして紹介することで、海外の生徒に日本文化や食の魅力を分かりやすく伝えることができる。</t>
  </si>
  <si>
    <t>バーチャルツアーの案内文から、どのようにして概要を読み取ることができるか考えよう。</t>
  </si>
  <si>
    <t>案内文の主な内容やポイントとなる情報を見つけることで、概要を正しく読み取ることができる。</t>
  </si>
  <si>
    <t>どのようにして過去の経験を英語で伝えることができるか考えよう。</t>
  </si>
  <si>
    <t>過去の経験は現在完了形を使って英語で伝えることができる。</t>
  </si>
  <si>
    <t>どのようにして海外からの旅行者に地域の食べ物や飲み物を英語で紹介できるか考えよう。</t>
  </si>
  <si>
    <t>地域の食べ物や飲み物を英語で紹介する際には、Have you ever tried...? や I have never tried... の表現を使って伝えることができる。</t>
  </si>
  <si>
    <t>どのようにして『tell A + that ...』の文型を使って自分の考えや情報を伝えることができるか考えよう。</t>
  </si>
  <si>
    <t>『tell A + that ...』の文型を使うことで、相手に自分の考えや情報を正確に伝えることができる。</t>
  </si>
  <si>
    <t>なぜ海外からの訪問者にとってそのお土産が最適なのか説明しよう。</t>
  </si>
  <si>
    <t>海外からの訪問者にとって日本らしさや実用性があるお土産が最適である。</t>
  </si>
  <si>
    <t>どのようにして海外からの旅行者に日本の商品を魅力的に説明できるか考えよう。</t>
  </si>
  <si>
    <t>海外からの旅行者に日本の商品を紹介する際は、特徴や利点をわかりやすく英語で伝えることが大切である。</t>
  </si>
  <si>
    <t>どのようにしてtell + A + that ...の文型を使い、情報を伝える文を作ることができるか考えよう。</t>
  </si>
  <si>
    <t>tell + A + that ...の文型を使うことで、相手に情報や考えを伝える文を作ることができる。</t>
  </si>
  <si>
    <t>どのようにしてインタビューの要点を聞き取ることができるか考えよう。</t>
  </si>
  <si>
    <t>インタビューの要点は話の中心となる情報やキーワードに注意して聞くことで捉えることができる。</t>
  </si>
  <si>
    <t>無人島や船に持って行くものをどのように選ぶべきか話し合おう。</t>
  </si>
  <si>
    <t>状況に応じて必要なものを考え、理由を説明しながら話し合うことが大切である。</t>
  </si>
  <si>
    <t>どのようにして自分が体験した日本の伝統芸能や武道について英語で伝えることができるか考えよう。</t>
  </si>
  <si>
    <t>自分が体験した日本の伝統芸能や武道について、現在完了形を使って英語で伝えることができる。</t>
  </si>
  <si>
    <t>どのようにして『How long have you been...?』を使ってお気に入りのものについて質問できるか考えよう。</t>
  </si>
  <si>
    <t>『How long have you been...?』を使うことで、あることをどれくらいの期間続けているかを英語で尋ねることができる。</t>
  </si>
  <si>
    <t>どのようにして大島江希巳江さんのインタビュー記事の要点を見つけることができるか考えよう。</t>
  </si>
  <si>
    <t>大島江希巳江さんのインタビュー記事の要点は、重要な出来事や発言、主張に注目してまとめることができる。</t>
  </si>
  <si>
    <t>現在進行形はどのような場面で使うのか考えよう。</t>
  </si>
  <si>
    <t>現在進行形は今まさに行われている動作や出来事を表すときに使う。</t>
  </si>
  <si>
    <t>どのようにして自分の好きなものをテーマに観光マップを作成できるか考えよう。</t>
  </si>
  <si>
    <t>自分の好きなものをテーマに、紹介したい場所やおすすめポイントをまとめて観光マップを作成できる。</t>
  </si>
  <si>
    <t>物語の概要をどのように読み取ることができるか考えよう。</t>
  </si>
  <si>
    <t>現在完了形を使ってケイトにどのようなアドバイスができるか考えよう。</t>
  </si>
  <si>
    <t>現在完了形を使うことで、過去の経験や完了したことを踏まえたアドバイスができる。</t>
  </si>
  <si>
    <t>現在完了形の継続用法を使って、自分がどれくらい長く何かを続けているかを英語で説明できるようにしよう。</t>
  </si>
  <si>
    <t>現在完了形の継続用法は、過去から今まで続いている動作や状態を表すときに使う。</t>
  </si>
  <si>
    <t>なぜ自分が最近夢中になっていることや打ち込んでいることを他の人に紹介したいのか考えよう。</t>
  </si>
  <si>
    <t>自分が夢中になっていることや打ち込んでいることには理由や魅力があり、それを伝えることで他者と共感や理解を深めることができる。</t>
  </si>
  <si>
    <t>現在完了形はどのような場面で使うのか考えよう。</t>
  </si>
  <si>
    <t>現在完了形は過去の出来事が現在に影響しているときや、経験・継続・完了を表すときに使う。</t>
  </si>
  <si>
    <t>どのようにして駅のアナウンスから必要な運行情報を聞き取ることができるか考えよう。</t>
  </si>
  <si>
    <t>駅のアナウンスでは重要な情報に注意して聞くことで必要な運行情報を正確に得ることができる。</t>
  </si>
  <si>
    <t>どのようにして電話で友だちを誘い、相手の返事に応じることができるか考えよう。</t>
  </si>
  <si>
    <t>電話で友だちを誘い、相手の返事に応じて適切に会話を続けることができる。</t>
  </si>
  <si>
    <t>どのようにして現在完了進行形を使って自分の経験や最近の出来事を伝えることができるか考えよう。</t>
  </si>
  <si>
    <t>現在完了進行形を使うことで、過去から現在まで続いている行動や経験を表現できる。</t>
  </si>
  <si>
    <t>どのようにして自分の気持ちを英語で表現し、友だちに励ましのメッセージを伝えることができるか考えよう。</t>
  </si>
  <si>
    <t>自分の気持ちや励ましのメッセージを英語で表現する方法を学んだ。</t>
  </si>
  <si>
    <t>なぜ“It is ... (for A) to ~.”の形を使うと、主語が長い文を簡単に表現できるのか考えよう。</t>
  </si>
  <si>
    <t>“It is ... (for A) to ~.”の形を使うと、主語が長い文でも簡潔に表現できる。</t>
  </si>
  <si>
    <t>どのように自分の好きな曲について英語で説明できるか考えよう。</t>
  </si>
  <si>
    <t>自分の好きな曲やその理由を英語で伝えることができる。</t>
  </si>
  <si>
    <t>どのように自分の気分に合った曲を紹介する記事を書けばよいか考えよう。</t>
  </si>
  <si>
    <t>自分の気分や理由を具体的に説明しながら、聞いてほしい曲を紹介する記事を書くことができる。</t>
  </si>
  <si>
    <t>なぜ現在完了形やhelp + A + 動詞の原形、It is ... (for A) to ~の表現が英語で重要なのか考えよう。</t>
  </si>
  <si>
    <t>現在完了形やhelp + A + 動詞の原形、It is ... (for A) to ~の表現は、出来事の経験や手助け、目的を伝える際に英語でよく使われるから重要である。</t>
  </si>
  <si>
    <t>遊園地のアナウンスを聞いて、どのように要点を正確に聞き取ることができるか考えよう。</t>
  </si>
  <si>
    <t>内容語と機能語に注意して聞くことで、アナウンスの要点を正確に捉えることができる。</t>
  </si>
  <si>
    <t>どのようにして混雑状況を考慮しながら次の行き先を決めることができるか話し合おう。</t>
  </si>
  <si>
    <t>混雑状況をもとに意見を出し合い、最適な次の行き先を決めることができる。</t>
  </si>
  <si>
    <t>どのようにしてボランティアガイドに自分の質問を英語で伝えることができるか考えよう。</t>
  </si>
  <si>
    <t>ボランティアガイドに質問したい内容を英語で適切に伝える方法を学んだ。</t>
  </si>
  <si>
    <t>なぜ受動態は出来事や事実を伝えるときに使われるのか考えよう。</t>
  </si>
  <si>
    <t>受動態は行為の受け手や出来事の主体を強調したいときに使われる。</t>
  </si>
  <si>
    <t>佐々木禎子さんの物語の概要をどのようにまとめることができるか考えよう。</t>
  </si>
  <si>
    <t>佐々木禎子さんの物語は、原爆による被害と平和への願いを伝える内容である。</t>
  </si>
  <si>
    <t>なぜ英語では受け身の表現が使われるのか考えよう。</t>
  </si>
  <si>
    <t>英語では動作の受け手を強調したいときに受け身が使われる。</t>
  </si>
  <si>
    <t>どのようにして初めて日本に来る友だちに分かりやすく旅行プランを提案できるか考えよう。</t>
  </si>
  <si>
    <t>相手の興味や必要に合わせて、分かりやすく旅行プランを提案することができる。</t>
  </si>
  <si>
    <t>音楽がどのようにして人々に影響を与えるのか、記事の概要から考えよう。</t>
  </si>
  <si>
    <t>音楽は人々の感情や行動にさまざまな影響を与えるものである。</t>
  </si>
  <si>
    <t>どのようにして好きな映画を英語で紹介できるか考えよう。</t>
  </si>
  <si>
    <t>好きな映画を英語で紹介するには、登場人物や内容、感想などを簡単な英語で説明すればよい。</t>
  </si>
  <si>
    <t>なぜ外国語の映画を見るときに字幕付きと吹き替えのどちらを選ぶべきか理由を説明しよう。</t>
  </si>
  <si>
    <t>字幕付き映画は英語の音や表現を直接聞くことができ、リスニング力の向上につながる。</t>
  </si>
  <si>
    <t>be glad to ... の使い方はどのような場面で適切か考えよう。</t>
  </si>
  <si>
    <t>be glad to ... は「喜んで〜する」という意味で、申し出や依頼に対して前向きな気持ちを表すときに使う表現である。</t>
  </si>
  <si>
    <t>どちらの映画が好きか、理由を英語で説明しよう。</t>
  </si>
  <si>
    <t>自分の好みとその理由を英語で伝えることができる。</t>
  </si>
  <si>
    <t>なぜ海外のアニメ映画を見るときに字幕付きと吹き替えのどちらを選ぶべきか考えよう。</t>
  </si>
  <si>
    <t>字幕付きは英語のリスニング力向上に役立ち、吹き替えは内容理解がしやすいという特徴がある。</t>
  </si>
  <si>
    <t>なぜ英語では名詞の後ろに修飾語句を置くことがあるのか考えよう。</t>
  </si>
  <si>
    <t>英語では名詞を詳しく説明するために後置修飾を使うことがある。</t>
  </si>
  <si>
    <t>バスのアナウンスからどのように必要な情報を聞き取ることができるか考えよう。</t>
  </si>
  <si>
    <t>バスのアナウンスでは、目的地や時刻などの必要な情報に注意して聞き取ることが大切である。</t>
  </si>
  <si>
    <t>困っている人にどのように手伝いを申し出ればよいか考えよう。</t>
  </si>
  <si>
    <t>相手の状況を理解し、適切な表現で手伝いを申し出ることができる。</t>
  </si>
  <si>
    <t>どのような場面で『行ってきます』のような表現を英語で使うのか説明しよう。</t>
  </si>
  <si>
    <t>『行ってきます』は家を出るときなどに使い、英語では『I'm leaving』や『See you later』などと表現する。</t>
  </si>
  <si>
    <t>日本の文化的なことばをどのように英語で説明できるか考えよう。</t>
  </si>
  <si>
    <t>日本の文化的なことばは、英語で説明することで相手に内容を伝えることができる。</t>
  </si>
  <si>
    <t>I want you to ...の文を使って、どのように相手に依頼やお願いを表現できるか考えよう。</t>
  </si>
  <si>
    <t>I want you to ...は相手に何かをしてほしいときに使う表現である。</t>
  </si>
  <si>
    <t>なぜ海外の人におすすめできる漫画を選ぶことが大切なのか考えよう。</t>
  </si>
  <si>
    <t>海外の人におすすめする漫画は、文化やストーリーが分かりやすく、共感しやすいものを選ぶことが大切である。</t>
  </si>
  <si>
    <t>どのように日本語の4コマ漫画を英語に自然に翻訳できるか考えよう。</t>
  </si>
  <si>
    <t>日本語の4コマ漫画を英語の表現や文化に合わせて自然に翻訳することができる。</t>
  </si>
  <si>
    <t>どのようにして英語のさまざまな文構造を使い分けることができるか考えよう。</t>
  </si>
  <si>
    <t>英語の文構造にはいくつかの種類があり、状況や伝えたい内容に応じて使い分けることができる。</t>
  </si>
  <si>
    <t>どのようにして英語のラジオニュースの概要を聞き取ることができるか考えよう。</t>
  </si>
  <si>
    <t>英語のラジオニュースは重要な情報やキーワードに注意して聞くことで概要を捉えることができる。</t>
  </si>
  <si>
    <t>どのように自分の意見や希望を英語で相手に伝え、話し合いを進めることができるか考えよう。</t>
  </si>
  <si>
    <t>自分の意見や希望を英語で伝え、相手と話し合いながら合意点を見つけることができる。</t>
  </si>
  <si>
    <t>どのようにして身のまわりにある人に気づかれにくい困難を英語で伝えることができるか考えよう。</t>
  </si>
  <si>
    <t>身のまわりにある人に気づかれにくい困難を、関係代名詞や否定文を使って英語で伝えることができる。</t>
  </si>
  <si>
    <t>人に気づかれにくい困難にどのように対処すればよいか考えよう。</t>
  </si>
  <si>
    <t>人に気づかれにくい困難には、自分から相談したり、信頼できる人に助けを求めたりすることが大切である。</t>
  </si>
  <si>
    <t>どのようにして公平であるための方法を要約できるか考えよう。</t>
  </si>
  <si>
    <t>公平であるための方法は、他者の立場を理解し、偏見を持たずに接することである。</t>
  </si>
  <si>
    <t>なぜ関係代名詞やwant + A + to ...の表現を使うと、より詳しく相手に伝えられるのか考えよう。</t>
  </si>
  <si>
    <t>関係代名詞やwant + A + to ...の表現を使うことで、名詞を詳しく説明したり、相手に自分の希望を明確に伝えたりできる。</t>
  </si>
  <si>
    <t>どのようにして目覚まし時計の魅力を30秒で伝えるCMを作ることができるか考えよう。</t>
  </si>
  <si>
    <t>商品の特徴や利点を簡潔にまとめ、聞き手に伝わる表現で30秒CMを作成することができる。</t>
  </si>
  <si>
    <t>キング牧師はどのようにしてアメリカの公民権運動に影響を与えたのか考えよう。</t>
  </si>
  <si>
    <t>キング牧師は非暴力の方法で人種差別に立ち向かい、公民権運動を大きく前進させた人物である。</t>
  </si>
  <si>
    <t>どのようなごみ箱を作ればごみを減らせるか、If I had ..., I would ~. を使って考えよう。</t>
  </si>
  <si>
    <t>If I had a special trash can, I would make it separate waste automatically などの表現で、ごみを減らす工夫を伝えることができる。</t>
  </si>
  <si>
    <t>なぜI wish I hadやI wish I couldの表現を使うと、自分の願いや後悔を伝えられるのか考えよう。</t>
  </si>
  <si>
    <t>I wish I hadやI wish I couldの表現は、現実とは異なる自分の願いや後悔を伝えるときに使う表現である。</t>
  </si>
  <si>
    <t>If I were you を使ってどのように助言を表現できるか考えよう。</t>
  </si>
  <si>
    <t>If I were you は相手に助言をするときに使う表現である。</t>
  </si>
  <si>
    <t>なぜその時代や場所に行きたいのか理由を英語で説明しよう。</t>
  </si>
  <si>
    <t>自分が行きたい時代や場所とその理由を英語で伝えることができる。</t>
  </si>
  <si>
    <t>どのようにして商店街の問題を解決するための注意事項を効果的に掲示できるか考えよう。</t>
  </si>
  <si>
    <t>商店街の問題に合わせた分かりやすい注意事項を掲示することで、来訪者の行動を改善できる。</t>
  </si>
  <si>
    <t>仮定法はどのような場面で使われるのか考えよう。</t>
  </si>
  <si>
    <t>仮定法は現実とは異なる状況や願望、仮想の話を表現する際に使われる。</t>
  </si>
  <si>
    <t>ガイドの説明からどのように国立公園の注意事項を正確に聞き取ることができるか考えよう。</t>
  </si>
  <si>
    <t>ガイドの説明を注意深く聞くことで、国立公園の注意事項を正確に理解できる。</t>
  </si>
  <si>
    <t>どのようにしてスキーツアーの案内から必要な情報を見つけることができるか考えよう。</t>
  </si>
  <si>
    <t>スキーツアーの案内文から自分に必要な情報を探し出すには、目的やキーワードに注目して読むことが大切である。</t>
  </si>
  <si>
    <t>どのようにして自分の将来について英語で表現できるか考えよう。</t>
  </si>
  <si>
    <t>自分が10年後にどこで何をしているかを英語で表現できるようになる。</t>
  </si>
  <si>
    <t>なぜ私たちは外国語を学ぶのかを自分の考えで説明しよう。</t>
  </si>
  <si>
    <t>外国語を学ぶことで他国の人々とコミュニケーションができ、世界が広がるからである。</t>
  </si>
  <si>
    <t>どのようにして外国語を使って生活している人の体験談の要点を捉えることができるか考えよう。</t>
  </si>
  <si>
    <t>体験談の中から重要な出来事や感情、工夫した点などを読み取り、要点をまとめることができる。</t>
  </si>
  <si>
    <t>なぜ間接疑問文では語順が変わるのか考えよう。</t>
  </si>
  <si>
    <t>間接疑問文では疑問詞の後に主語＋動詞の語順になる。</t>
  </si>
  <si>
    <t>どのようにしてイベント案内から必要な情報を正確に読み取ることができるか考えよう。</t>
  </si>
  <si>
    <t>イベント案内では日時や場所、内容などの必要な情報を正確に読み取ることができる。</t>
  </si>
  <si>
    <t>10年後の自分にどのようなメッセージを伝えたいか考え、英語で表現する。</t>
  </si>
  <si>
    <t>10年後の自分に向けて英語でメッセージを作成し、動画として発表した。</t>
  </si>
  <si>
    <t>バイオミメティクスがどのように私たちの生活に役立っているのか、要点を説明しよう。</t>
  </si>
  <si>
    <t>バイオミメティクスは自然の仕組みを応用して新しい技術や製品を生み出し、私たちの生活を便利にしている。</t>
  </si>
  <si>
    <t>学活</t>
    <rPh sb="0" eb="2">
      <t>ガッカツ</t>
    </rPh>
    <phoneticPr fontId="2"/>
  </si>
  <si>
    <t>社会</t>
    <rPh sb="0" eb="2">
      <t>シャカイ</t>
    </rPh>
    <phoneticPr fontId="2"/>
  </si>
  <si>
    <t>数学</t>
    <rPh sb="0" eb="2">
      <t>スウガク</t>
    </rPh>
    <phoneticPr fontId="2"/>
  </si>
  <si>
    <t>国語</t>
    <rPh sb="0" eb="2">
      <t>コクゴ</t>
    </rPh>
    <phoneticPr fontId="2"/>
  </si>
  <si>
    <t>理科</t>
    <rPh sb="0" eb="2">
      <t>リカ</t>
    </rPh>
    <phoneticPr fontId="2"/>
  </si>
  <si>
    <t>英語</t>
    <rPh sb="0" eb="2">
      <t>エイゴ</t>
    </rPh>
    <phoneticPr fontId="2"/>
  </si>
  <si>
    <t>入学式</t>
    <rPh sb="0" eb="3">
      <t>ニュウガクシキ</t>
    </rPh>
    <phoneticPr fontId="2"/>
  </si>
  <si>
    <t>対面式</t>
    <rPh sb="0" eb="2">
      <t>タイメン</t>
    </rPh>
    <rPh sb="2" eb="3">
      <t>シキ</t>
    </rPh>
    <phoneticPr fontId="2"/>
  </si>
  <si>
    <t>集会</t>
    <rPh sb="0" eb="2">
      <t>シュウカイ</t>
    </rPh>
    <phoneticPr fontId="2"/>
  </si>
  <si>
    <t>水に電流が流れるのは、どのようなときだろうか。</t>
  </si>
  <si>
    <t>水にとかす物質によって、電流が流れる水溶液と流れない水溶液があることに気づき、実験で調べる見通しを立てることができた。</t>
  </si>
  <si>
    <t>どのような物質を水にとかすと、電流が流れるのだろうか。</t>
  </si>
  <si>
    <t>実験結果から、電流が流れる水溶液と流れない水溶液を区別し、電解質と非電解質の違いを理解した。</t>
  </si>
  <si>
    <t>電解質の水溶液に電流を流すと、電極付近ではどのような変化が起こるのだろうか。</t>
  </si>
  <si>
    <t>塩化銅水溶液に電流を流すと、陰極や陽極の付近で物質が発生・付着することを観察し、変化の様子を説明できた。</t>
  </si>
  <si>
    <t>塩化銅水溶液の電気分解では、なぜ陰極に銅が付着し、陽極から塩素が発生するのだろうか。</t>
  </si>
  <si>
    <t>塩化銅水溶液の中にある粒子の動きをモデルで考え、銅イオンや塩化物イオンが電極で変化することを説明できた。</t>
  </si>
  <si>
    <t>電解質水溶液に電流が流れるとき、水溶液の中ではどのような粒子が関係しているのだろうか。</t>
  </si>
  <si>
    <t>電解質水溶液に電流が流れるのは、＋の電気を帯びた粒子と－の電気を帯びた粒子が関係しているためだと理解した。</t>
  </si>
  <si>
    <t>原子が電気を帯びるとき、原子の中ではどのような変化が起こっているのだろうか。</t>
  </si>
  <si>
    <t>原子は原子核と電子からできており、電子を失ったり受け取ったりすることで電気を帯びることを理解した。</t>
  </si>
  <si>
    <t>イオンはどのようにでき、化学式ではどのように表すのだろうか。</t>
  </si>
  <si>
    <t>原子が電子を失うと陽イオン、電子を受け取ると陰イオンになることを理解し、代表的なイオンを化学式で表すことができた。</t>
  </si>
  <si>
    <t>身のまわりには、どのようなイオンが存在しているのだろうか。</t>
  </si>
  <si>
    <t>学習したイオンの知識をもとに、スポーツドリンクなど身近なものにふくまれるイオンに気づき、生活と学習内容を結びつけて考えることができた。</t>
  </si>
  <si>
    <t>酸性やアルカリ性の水溶液には、それぞれどのような性質があるのだろうか。</t>
  </si>
  <si>
    <t>身近な酸性・アルカリ性の水溶液を例にあげ、性質を調べる方法を考え、実験の見通しを立てることができた。</t>
  </si>
  <si>
    <t>酸性やアルカリ性の水溶液には、どのような共通する性質があるのだろうか。</t>
  </si>
  <si>
    <t>実験を通して、酸性・アルカリ性それぞれの水溶液に共通する性質を見つけようとすることができた。</t>
  </si>
  <si>
    <t>実験結果から、酸性とアルカリ性の水溶液の性質にはどのような違いがあるといえるだろうか。</t>
  </si>
  <si>
    <t>実験結果を整理し、酸性の水溶液とアルカリ性の水溶液に共通する性質の違いを説明できた。</t>
  </si>
  <si>
    <t>酸性やアルカリ性の水溶液には、それぞれ何が共通して存在しているのだろうか。</t>
  </si>
  <si>
    <t>化学式をもとに、酸性の水溶液には水素イオン、アルカリ性の水溶液には水酸化物イオンが共通して存在すると予想できた。</t>
  </si>
  <si>
    <t>酸性やアルカリ性を示す物の正体は何だろうか。</t>
  </si>
  <si>
    <t>実験結果から、酸性を示す物の正体は水素イオン、アルカリ性を示す物の正体は水酸化物イオンであることを説明できた。</t>
  </si>
  <si>
    <t>酸性やアルカリ性の強さは、どのように表すことができるのだろうか。</t>
  </si>
  <si>
    <t>酸・アルカリの定義を理解し、酸性やアルカリ性の強さをpHや指示薬の色の変化と関連づけて説明できた。</t>
  </si>
  <si>
    <t>酸の水溶液にアルカリの水溶液を加えると、どのような変化が起こるのだろうか。</t>
  </si>
  <si>
    <t>塩酸と水酸化ナトリウム水溶液を混ぜる実験を行い、色の変化や中性になるようすを正しく記録できた。</t>
  </si>
  <si>
    <t>酸とアルカリを混ぜ合わせると、イオンはどのように変化するのだろうか。</t>
  </si>
  <si>
    <t>中和では水素イオンと水酸化物イオンが結びついて水ができ、残ったイオンから塩ができることを、モデルを使って考えることができた。</t>
  </si>
  <si>
    <t>中和では、どのような塩ができるのだろうか。</t>
  </si>
  <si>
    <t>さまざまな中和反応では水にとける塩やとけない塩ができることを理解し、化学反応式をもとに説明できた。</t>
  </si>
  <si>
    <t>どのような金属板と水溶液の組み合わせならば、電流を取り出すことができるのだろうか。</t>
  </si>
  <si>
    <t>実験結果から、2種類の金属板と電解質水溶液の組み合わせによって電流を取り出せることに気づき、＋極・－極や電圧の違いを見いだすことができた。</t>
  </si>
  <si>
    <t>電池では、電極でどのような変化が起こっているのだろうか。</t>
  </si>
  <si>
    <t>電池では、－極の金属板がとけ、＋極では気体が発生するなどの変化が起こり、化学エネルギーが電気エネルギーに変換されていることを理解した。</t>
  </si>
  <si>
    <t>亜鉛板と銅板を使った電池では、電流が流れるときに電子はどのように移動しているのだろうか。</t>
  </si>
  <si>
    <t>亜鉛板と銅板を使った電池の中で起こる変化を、イオンや電子のモデルを用いて考え、電子の移動と電流の関係を表すことができた。</t>
  </si>
  <si>
    <t>金属によって、陽イオンへのなりやすさに違いはあるのだろうか。</t>
  </si>
  <si>
    <t>銅、マグネシウム、亜鉛などを使った実験から、金属によって陽イオンへのなりやすさが異なることを見いだすことができた。</t>
  </si>
  <si>
    <t>金属のイオンへのなりやすさの違いは、イオンや電子のモデルでどのように説明できるだろうか。</t>
  </si>
  <si>
    <t>イオンになりやすい金属は電子を放出して陽イオンになり、イオンになりにくい金属のイオンは電子を受け取って金属になることを、モデルと関連づけて理解した。</t>
  </si>
  <si>
    <t>ダニエル電池は、どのようなしくみで電流を取り出しているのだろうか。</t>
  </si>
  <si>
    <t>ダニエル電池を作製し、＋極と－極で起こる反応に着目して、電流を取り出すしくみや従来の電池との違いを考えることができた。</t>
  </si>
  <si>
    <t>ダニエル電池の中では、イオンや電子はどのように変化・移動しているのだろうか。</t>
  </si>
  <si>
    <t>ダニエル電池の－極と＋極で起こる反応を、化学式やイオン・電子のモデルを用いて表し、電池のしくみを説明できた。</t>
  </si>
  <si>
    <t>身のまわりの電池は、どのような機器に、どのような目的で使われているのだろうか。</t>
  </si>
  <si>
    <t>マンガン乾電池、アルカリ乾電池、リチウム電池、リチウムイオン電池など、身のまわりの電池の種類と用途を理解した。</t>
  </si>
  <si>
    <t>燃料電池は、環境や持続可能な社会とどのように関係しているのだろうか。</t>
  </si>
  <si>
    <t>燃料電池のしくみを理解し、二酸化炭素を排出しない利点や水素の扱いにくさなどを比較しながら、環境や持続可能な社会との関係を考えることができた。</t>
  </si>
  <si>
    <t>多細胞生物が成長するとき、細胞はどのように変化するのだろうか。</t>
  </si>
  <si>
    <t>タマネギの根などの資料をもとに、成長する部分では細胞分裂が起こり、染色体が見られることを理解した。</t>
  </si>
  <si>
    <t>体細胞分裂では、細胞の中でどのような変化が起こっているのだろうか。</t>
  </si>
  <si>
    <t>顕微鏡で体細胞分裂を観察し、染色体のようすや細胞の特徴をスケッチや文章で記録することができた。</t>
  </si>
  <si>
    <t>体細胞分裂は、どのような順序で進むのだろうか。</t>
  </si>
  <si>
    <t>観察した細胞や資料をもとに、体細胞分裂の過程を並べ、細胞分裂によって同質の2つの細胞ができることを理解した。</t>
  </si>
  <si>
    <t>植物と動物では、細胞分裂が起こる部分にどのような共通点や違いがあるのだろうか。</t>
  </si>
  <si>
    <t>植物と動物で細胞分裂が起こる部分を比べ、成長と細胞分裂の関係について考え、説明できた。</t>
  </si>
  <si>
    <t>無性生殖とは、どのような生殖なのだろうか。</t>
  </si>
  <si>
    <t>無性生殖は受精を行わずに新しい個体をつくる生殖であり、分裂や栄養生殖などがあることを理解した。</t>
  </si>
  <si>
    <t>有性生殖は、無性生殖と比べてどのような違いがあるのだろうか。</t>
  </si>
  <si>
    <t>有性生殖は、精子や卵などの生殖細胞の受精によって新しい個体がつくられる生殖であることを理解した。</t>
  </si>
  <si>
    <t>受精したあと、動物や被子植物ではどのように新しい個体ができていくのだろうか。</t>
  </si>
  <si>
    <t>受精卵が細胞分裂をくり返して発生し、動物や被子植物の新しい個体ができていく過程を理解した。</t>
  </si>
  <si>
    <t>親から子へ染色体が受けつがれるときには、どのような決まりがあるのだろうか。</t>
  </si>
  <si>
    <t>有性生殖では減数分裂によって染色体数が半分になった生殖細胞ができ、受精によって親から半数ずつ染色体を受けつぐことを説明できた。</t>
  </si>
  <si>
    <t>有性生殖と無性生殖には、それぞれどのような特徴があるのだろうか。</t>
  </si>
  <si>
    <t>有性生殖と無性生殖の特徴を比べ、親と子の形質や染色体の受けつがれ方の違いをふり返りながら説明できた。</t>
  </si>
  <si>
    <t>孫の代で親に見られなかった形質が再び現れるのは、なぜだろうか。</t>
  </si>
  <si>
    <t>ゴールデンハムスターの親・子・孫に見られる形質の例をもとに、遺伝には何らかの規則性があることに気づき、課題を見いだすことができた。</t>
  </si>
  <si>
    <t>有性生殖では、親の形質はどのようにして子や孫に受けつがれるのだろうか。</t>
  </si>
  <si>
    <t>メンデルのエンドウを使った交配実験の方法と結果を知り、親の形質が子や孫に受けつがれるしくみを考える手がかりを得た。</t>
  </si>
  <si>
    <t>親から子へ形質が受けつがれるとき、遺伝子はどのように分かれて伝わるのだろうか。</t>
  </si>
  <si>
    <t>分離の法則を理解し、減数分裂によって遺伝子が分かれて生殖細胞に入り、受精によって子の遺伝子の組み合わせが決まることを説明できた。</t>
  </si>
  <si>
    <t>子から孫へ形質が受けつがれるとき、遺伝子の組み合わせにはどのような規則性があるのだろうか。</t>
  </si>
  <si>
    <t>遺伝子の組み合わせをモデル実験で調べ、孫に現れる形質の違いを表に整理することができた。</t>
  </si>
  <si>
    <t>モデル実験の結果から、遺伝の規則性はどのように確かめられるのだろうか。</t>
  </si>
  <si>
    <t>モデル実験の結果とメンデルの実験結果を比べ、試行回数を多くするほど理論上の比に近づくことを考察できた。</t>
  </si>
  <si>
    <t>遺伝子の本体とは何であり、形質の変化とどのように関係しているのだろうか。</t>
  </si>
  <si>
    <t>遺伝子の本体はDNAであり、DNAに変化が起こると形質が変化する場合があることを理解した。</t>
  </si>
  <si>
    <t>遺伝子やDNAに関する研究成果は、身のまわりでどのように活用されているのだろうか。</t>
  </si>
  <si>
    <t>遺伝子やDNAに関する研究成果が、農業・食料・医療などのさまざまな分野で活用されていることを理解した。</t>
  </si>
  <si>
    <t>遺伝子やDNAに関する研究成果の活用について、どのように情報を集め、まとめればよいだろうか。</t>
  </si>
  <si>
    <t>著作権や誤情報に注意しながら、遺伝子やDNAに関する研究成果の活用例を調べ、発表に向けてまとめることができた。</t>
  </si>
  <si>
    <t>遺伝子やDNAの学習は、生活や社会とどのようにつながっているのだろうか。</t>
  </si>
  <si>
    <t>遺伝子やDNAの活用について学習内容をふり返り、学習前より理解が深まったことや生活・社会とのつながりを表現できた。</t>
  </si>
  <si>
    <t>現在見られる生物は、昔の生物とどのようなつながりがあるのだろうか。</t>
  </si>
  <si>
    <t>化石や資料をもとに、過去に存在した生物と現在の生物の共通点や相違点に気づき、生物の変遷について課題を見いだすことができた。</t>
  </si>
  <si>
    <t>脊椎動物の5つのグループの特徴と出現した時期を比べると、どのようなことがわかるのだろうか。</t>
  </si>
  <si>
    <t>脊椎動物は魚類、両生類、ハチュウ類、哺乳類、鳥類の順に出現したことを整理し、進化とは長い年月をかけて生物が変化することであると理解した。</t>
  </si>
  <si>
    <t>陸上で生活する脊椎動物は、どのように進化してきたのだろうか。</t>
  </si>
  <si>
    <t>魚類と両生類の特徴をあわせもつ化石などを根拠に、水中で生活する脊椎動物から陸上生活に適したからだのしくみをもつ生物が進化してきたことを理解した。</t>
  </si>
  <si>
    <t>進化の証拠には、どのようなものがあるのだろうか。</t>
  </si>
  <si>
    <t>始祖鳥やハリモグラのように複数のグループの特徴をもつ生物や、相同器官などが進化の証拠になることを理解した。</t>
  </si>
  <si>
    <t>進化が起こったと考えられる例には、どのようなものがあるのだろうか。</t>
  </si>
  <si>
    <t>著作権や誤情報に注意しながら、進化が起こったと考えられる例を調べ、発表に向けて適切にまとめることができた。</t>
  </si>
  <si>
    <t>進化と地球上の生物の多様性には、どのような関係があるのだろうか。</t>
  </si>
  <si>
    <t>調べた事例やこれまでの学習をもとに、進化が起こることで現在の生物の多様性が生じていることを説明できた。</t>
  </si>
  <si>
    <t>水平面上で移動する物体の運動を記録タイマーで記録すると、何がわかるのだろうか。</t>
  </si>
  <si>
    <t>記録タイマーの打点の意味や使い方を理解し、物体の運動を時間ごとに記録して整理する方法を身につけた。</t>
  </si>
  <si>
    <t>水平面上で動く台車の移動距離と時間には、どのような関係があるのだろうか。</t>
  </si>
  <si>
    <t>水平面上での台車の運動を記録し、移動距離と時間の関係を表やグラフにまとめ、運動のようすを表すことができた。</t>
  </si>
  <si>
    <t>台車の運動のようすと、物体にはたらく力にはどのような関係があるのだろうか。</t>
  </si>
  <si>
    <t>実験結果をもとに、速さは単位時間あたりの移動距離で表せることを理解し、速さと時間、移動距離と時間の関係を考えることができた。</t>
  </si>
  <si>
    <t>物体の運動の速さの変化をくわしく調べるには、どうすればよいのだろうか。</t>
  </si>
  <si>
    <t>平均の速さと瞬間の速さの違いに着目し、物体の速さの変化を調べるには、短い時間ごとの移動距離を調べる必要があることに気づいた。</t>
  </si>
  <si>
    <t>物体の速さの変化は、グラフからどのように読み取ることができるのだろうか。</t>
  </si>
  <si>
    <t>計算によって速さを求め、速さと時間のグラフや移動距離と時間のグラフから、等速直線運動や速さの変化を読み取ることができた。</t>
  </si>
  <si>
    <t>物体がだんだん速くなる運動に、力はどのように関係しているのだろうか。</t>
  </si>
  <si>
    <t>斜面を下る台車にはたらく力に着目し、斜面の傾きが大きいほどはたらく力が大きくなり、速さの変化も大きくなると考えることができた。</t>
  </si>
  <si>
    <t>斜面の傾きによって、台車にはたらく力や運動のようすはどのように変わるのだろうか。</t>
  </si>
  <si>
    <t>記録タイマーを使って斜面上の台車の運動を調べ、斜面の傾き、はたらく力、速さの変化を表やグラフに整理することができた。</t>
  </si>
  <si>
    <t>斜面を下る台車の運動には、どのような規則性があるのだろうか。</t>
  </si>
  <si>
    <t>実験結果から、斜面の角度が大きいほど台車にはたらく力が大きくなり、速さの増え方も大きくなることを見いだした。</t>
  </si>
  <si>
    <t>物体の運動の向きとは逆向きに一定の力がはたらき続けるとき、速さはどのように変化するのだろうか。</t>
  </si>
  <si>
    <t>斜面を上る台車の運動をもとに、運動の向きと逆向きに一定の力がはたらくと、物体の速さはだんだん小さくなることを理解した。</t>
  </si>
  <si>
    <t>物体にはたらく2力と、重力とつり合う力にはどのような関係があるのだろうか。</t>
  </si>
  <si>
    <t>物体を2つの力で支えるとき、力の向きや角度によって必要な力の大きさが変わることに関心をもち、実験で確かめる見通しを立てることができた。</t>
  </si>
  <si>
    <t>角度をもってはたらく2力と、物体にはたらく重力にはどのような関係があるのだろうか。</t>
  </si>
  <si>
    <t>実験結果や作図をもとに、2つの力の角度が大きくなるほど、それぞれの力の大きさが変化することを見いだした。</t>
  </si>
  <si>
    <t>合力や分力を使うと、物体にはたらく力をどのように説明できるのだろうか。</t>
  </si>
  <si>
    <t>合力・力の合成・力の分解を理解し、静止している物体では、はたらく力の合力が0になっていることを説明できた。</t>
  </si>
  <si>
    <t>等速直線運動または静止している物体の運動の状態が変化するとき、その中や上にある物体はどのような運動をするのだろうか。</t>
  </si>
  <si>
    <t>乗り物の急発進や急停止などの身近な現象を、物体が運動の状態を保とうとする慣性の法則で説明できた。</t>
  </si>
  <si>
    <t>ある物体が別の物体に力を加えたとき、2つの物体の間ではどのように力をおよぼし合うのだろうか。</t>
  </si>
  <si>
    <t>物体が相手に力を加えると、相手からも同じ大きさで反対向きの力を受けることを理解し、作用・反作用の法則を説明できた。</t>
  </si>
  <si>
    <t>浮力はどのような条件によって変わるのだろうか。</t>
  </si>
  <si>
    <t>物体が水に浮かぶ理由に関心をもち、浮力の大きさに関係する条件を考え、条件を制御した実験計画を立てることができた。</t>
  </si>
  <si>
    <t>水中の物体にはたらく浮力の大きさは、何によって決まるのだろうか。</t>
  </si>
  <si>
    <t>実験結果から、浮力の大きさは水中にある物体の体積によって変化し、物体の質量や水中での深さにはよらないことを見いだした。</t>
  </si>
  <si>
    <t>水圧と浮力には、どのような関係があるのだろうか。</t>
  </si>
  <si>
    <t>水面から深いほど水圧が大きくなり、水中の物体の上面と下面にはたらく水圧の差によって浮力が生じることを理解した。</t>
  </si>
  <si>
    <t>エネルギーには、どのような種類があるのだろうか。</t>
  </si>
  <si>
    <t>エネルギーをもつとは、物体の状態を変化させたり、ほかの物体を動かしたり変形させたりできる状態であることを理解した。</t>
  </si>
  <si>
    <t>さまざまなエネルギーは、日常生活でどのようなはたらきをしているのだろうか。</t>
  </si>
  <si>
    <t>エネルギーには光、熱、電気、音、化学エネルギーなどさまざまな種類があり、それぞれのはたらきが生活の中で利用されていることを説明できた。</t>
  </si>
  <si>
    <t>運動エネルギーや位置エネルギーの大きさは、何によって決まるのだろうか。</t>
  </si>
  <si>
    <t>条件を制御して調べることで、運動エネルギーは物体の質量と速さに、位置エネルギーは物体の質量と高さに関係することを見いだした。</t>
  </si>
  <si>
    <t>物体がもつ運動エネルギーと位置エネルギーには、どのような関係があるのだろうか。</t>
  </si>
  <si>
    <t>ジェットコースターやふりこの運動をもとに、運動エネルギーと位置エネルギーは互いに移り変わり、力学的エネルギーが保存されることを理解した。</t>
  </si>
  <si>
    <t>仕事とエネルギーには、どのような関係があるのだろうか。</t>
  </si>
  <si>
    <t>仕事は「力×距離」で表され、物体に仕事をすることで運動エネルギーや位置エネルギーが変化することを理解した。</t>
  </si>
  <si>
    <t>仕事と力学的エネルギーの量には、どのような関係があるのだろうか。</t>
  </si>
  <si>
    <t>実験結果から、物体がもつ力学的エネルギーが大きいほど、ほかの物体にできる仕事も大きくなることを見いだした。</t>
  </si>
  <si>
    <t>道具を使うと、仕事の大きさはどのようになるのだろうか。</t>
  </si>
  <si>
    <t>滑車を使う実験を行い、道具を使っても仕事の大きさそのものは変わらないことを調べるための結果を整理できた。</t>
  </si>
  <si>
    <t>仕事の原理と仕事率は、どのように説明できるのだろうか。</t>
  </si>
  <si>
    <t>仕事の原理を位置エネルギーと関連づけて考え、仕事率は単位時間あたりの仕事で表されることを理解した。</t>
  </si>
  <si>
    <t>仕事の能率は、どのように比べることができるのだろうか。</t>
  </si>
  <si>
    <t>仕事率の計算を通して、同じ仕事でも短い時間で行うほど仕事の能率が高いことを説明できた。</t>
  </si>
  <si>
    <t>エネルギーの形態がさまざまに変わると、その総量はどうなるのだろうか。</t>
  </si>
  <si>
    <t>エネルギーは変換の過程で一部が利用しにくいエネルギーになることに気づき、変換効率について考えることができた。</t>
  </si>
  <si>
    <t>エネルギーを有効に利用するには、どのようなことが大切なのだろうか。</t>
  </si>
  <si>
    <t>利用できないエネルギーに変換された分も含めるとエネルギーの総量は保存されることを理解し、変換効率を高める工夫の大切さを考えた。</t>
  </si>
  <si>
    <t>太陽の表面はどのようになっており、星や月の見え方は時刻や日付によってどのように変わるのだろうか。</t>
  </si>
  <si>
    <t>天体の継続観察の方法や天体望遠鏡の使い方を理解し、星や月の見え方、太陽の黒点のようすを観察して記録することができた。</t>
  </si>
  <si>
    <t>黒点の動きから、太陽の形や動きについてどのようなことがわかるのだろうか。</t>
  </si>
  <si>
    <t>黒点の継続観察の記録やモデル実験をもとに、太陽は球形で自転していることを見いだし、説明することができた。</t>
  </si>
  <si>
    <t>太陽は、1日を通してどのように動いて見えるのだろうか。また、その理由は何だろうか。</t>
  </si>
  <si>
    <t>透明半球を用いて太陽の1日の動きを記録し、太陽が天球上を一定の速さで動いて見えることを見いだした。</t>
  </si>
  <si>
    <t>太陽の1日の動きは、地球の自転とどのように関係しているのだろうか。</t>
  </si>
  <si>
    <t>透明半球の観察記録をもとに、太陽の見かけの動きは地球の自転によって起こることを理解した。</t>
  </si>
  <si>
    <t>地球上の方位と時刻は、どのように決められているのだろうか。</t>
  </si>
  <si>
    <t>地球上の方位は観測地点を基準に決まり、時刻は太陽と観測地点の位置関係によって決まることを理解した。</t>
  </si>
  <si>
    <t>地球の自転と星の1日の動きは、どのような関係にあるのだろうか。</t>
  </si>
  <si>
    <t>太陽の動きをもとに星の動きを予想し、星も地球の自転によって1日の中で動いて見えることを考えることができた。</t>
  </si>
  <si>
    <t>東西南北それぞれの方位で、星は1日の間にどのように動いて見えるのだろうか。</t>
  </si>
  <si>
    <t>星の観察記録や写真をもとに、東・西・南・北の空で見られる星の動き方の規則性を説明できた。</t>
  </si>
  <si>
    <t>真夜中に見られる星座は、1年を通してどのように移り変わるのだろうか。</t>
  </si>
  <si>
    <t>地球の公転モデルを使って、季節ごとに真夜中に見える星座が変わることを理解した。</t>
  </si>
  <si>
    <t>地球の公転によって、代表的な星座の見える時期はどのように変わるのだろうか。</t>
  </si>
  <si>
    <t>太陽・地球・星座の位置関係をモデルで考え、地球の公転によって見える星座が季節ごとに移り変わることを説明できた。</t>
  </si>
  <si>
    <t>季節によるさまざまな違いは、どのようにして生じるのだろうか。</t>
  </si>
  <si>
    <t>地球への太陽の光の当たり方をモデル実験で調べ、地軸の傾きと公転が季節の変化に関係していることを考察できた。</t>
  </si>
  <si>
    <t>地軸が傾いたまま公転すると、太陽の光の当たり方や昼夜の長さはどのように変化するのだろうか。</t>
  </si>
  <si>
    <t>地軸が傾いたまま公転することで、太陽の南中高度や昼夜の長さが季節によって変化することを理解した。</t>
  </si>
  <si>
    <t>月が満ち欠けをくり返すのは、なぜだろうか。</t>
  </si>
  <si>
    <t>日没後の同じ時刻に月の見える位置や形を観察し、月の満ち欠けを調べるための記録をとることができた。</t>
  </si>
  <si>
    <t>月の満ち欠けは、太陽・地球・月の位置関係とどのように関係しているのだろうか。</t>
  </si>
  <si>
    <t>月の公転によって太陽・地球・月の位置関係が変わり、地球から見える月の明るい部分が変化することで満ち欠けが起こることを説明できた。</t>
  </si>
  <si>
    <t>金星が満ち欠けをしたり、大きさが変わったりするのはなぜだろうか。</t>
  </si>
  <si>
    <t>地球と金星の位置関係から、金星の見える方角や時刻、形、大きさが変化することを理解した。</t>
  </si>
  <si>
    <t>太陽・地球・金星の位置関係によって、金星の見え方はどのように変わるのだろうか。</t>
  </si>
  <si>
    <t>モデル実習をふり返りながら、金星の見える方角や時刻、形の変化を太陽・地球・金星の位置関係と関連づけて考えることができた。</t>
  </si>
  <si>
    <t>金星の運動のモデルは、観察結果をどのように説明できるのだろうか。</t>
  </si>
  <si>
    <t>金星の運動モデルについて、仮説の正しい点や異なる点を話し合い、金星の見え方の変化を説明する考えをまとめることができた。</t>
  </si>
  <si>
    <t>月食や日食は、どのようにして起こるのだろうか。</t>
  </si>
  <si>
    <t>月食や日食は、太陽・地球・月が一直線に近い位置関係になり、月や地球の影に入ることで起こることを、図やモデルを使って説明できた。</t>
  </si>
  <si>
    <t>太陽系の天体にはどのようなものがあり、どのような特徴をもっているのだろうか。</t>
  </si>
  <si>
    <t>太陽系の惑星を大きさや太陽からの距離などの観点で比較し、太陽系の広がりや惑星の位置関係を考えることができた。</t>
  </si>
  <si>
    <t>太陽系には、惑星以外にどのような天体があるのだろうか。</t>
  </si>
  <si>
    <t>太陽系には恒星である太陽、惑星、衛星、すい星などの天体があり、それぞれに特徴があることを理解した。</t>
  </si>
  <si>
    <t>私たちがいる太陽系は、宇宙の中のどのような位置にあるといえるのだろうか。</t>
  </si>
  <si>
    <t>太陽系は銀河系の中にあり、銀河系には多くの恒星が集まっていることを理解し、宇宙の構造について考えることができた。</t>
  </si>
  <si>
    <t>宇宙の大きさや広がりは、どのように表すことができるのだろうか。</t>
  </si>
  <si>
    <t>太陽系や銀河系の大きさを資料やモデルを使って考え、宇宙のスケールの大きさを実感することができた。</t>
  </si>
  <si>
    <t>宇宙の広がりを学ぶことで、私たちの生活や社会とどのようなつながりが見えてくるのだろうか。</t>
  </si>
  <si>
    <t>太陽系や銀河系について学んだことをふり返り、宇宙の広がりと生活・社会とのつながりについて考えることができた。</t>
  </si>
  <si>
    <t>生態系において、生物は何を食べて、何に食べられるという関係があるのだろうか。</t>
  </si>
  <si>
    <t>生態系では、生物どうしが食べる・食べられるという関係でつながっており、食物連鎖や食物網として表せることを理解した。</t>
  </si>
  <si>
    <t>生物の数は、食物連鎖の中でどのようにつり合っているのだろうか。</t>
  </si>
  <si>
    <t>ある生物が一時的に増えたり減ったりしても、食物連鎖の関係によって他の生物の数も変化し、自然界の数量のつり合いが保たれることを考察できた。</t>
  </si>
  <si>
    <t>生態系において、生物はどのようなはたらきをしているのだろうか。</t>
  </si>
  <si>
    <t>生態系には、生産者・消費者・分解者の役割があり、植物は生産者、動物は消費者、菌類や細菌類などの微生物は分解者としてはたらくことを理解した。</t>
  </si>
  <si>
    <t>水中に存在する微生物は、生態系の中でどのようなはたらきをしているのだろうか。</t>
  </si>
  <si>
    <t>実験結果から、水中の微生物がデンプンなどの有機物を分解することを考察し、分解者としての役割を理解した。</t>
  </si>
  <si>
    <t>炭素は生態系の中をどのように循環しているのだろうか。</t>
  </si>
  <si>
    <t>炭素は光合成によって生産者に取りこまれ、食物連鎖を通して消費者や分解者へ移動し、呼吸などによって二酸化炭素として大気中にもどることを説明できた。</t>
  </si>
  <si>
    <t>身近な自然環境にはどのような生物がいて、環境とどのようにかかわっているのだろうか。</t>
  </si>
  <si>
    <t>身近な自然環境を調査する目的を決め、調査の注意点を理解し、班で協力して具体的な調査計画を立てることができた。</t>
  </si>
  <si>
    <t>身近な自然環境を調査するとき、どのように記録すればよいのだろうか。</t>
  </si>
  <si>
    <t>計画した方法にしたがって、安全に注意しながら身近な自然環境を調査し、生物のようすや環境とのかかわりを記録することができた。</t>
  </si>
  <si>
    <t>調査結果から、その自然環境にはどのような特徴があるといえるのだろうか。</t>
  </si>
  <si>
    <t>調査で得られた結果を班で共有し、科学的な観点から考察して、その環境の特徴を説明することができた。</t>
  </si>
  <si>
    <t>人間は自然環境にどのような影響をあたえているのだろうか。</t>
  </si>
  <si>
    <t>コウノトリやトキの減少、外来生物の影響などをもとに、人間の活動が自然界のつり合いを変化させることを理解した。</t>
  </si>
  <si>
    <t>自然環境を保全するために、どのような活動が行われているのだろうか。</t>
  </si>
  <si>
    <t>里山保全や森林保護、湿地保全などの取り組みを知り、自然環境の保全に向けて自分たちにできる行動を考えることができた。</t>
  </si>
  <si>
    <t>自分たちの住む地域では、どのような災害が起こるおそれがあるのだろうか。</t>
  </si>
  <si>
    <t>地域で過去に起こった自然災害について情報を集め、何をどのように調べるかを考え、調査の見通しを立てることができた。</t>
  </si>
  <si>
    <t>地域の自然災害を調べることで、自然と人間とのかかわりについて何がわかるのだろうか。</t>
  </si>
  <si>
    <t>資料調査や実地調査の結果をもとに、自然災害の特徴を時間的・空間的にとらえ、自然と人間とのかかわり方について科学的に考察できた。</t>
  </si>
  <si>
    <t>地域の自然災害の特徴を、日常生活や社会とどのように結びつけて考えればよいのだろうか。</t>
  </si>
  <si>
    <t>調査結果や発表を通して、地震・津波・火山灰・台風・洪水・土砂災害などの特徴を、地域の生活や防災と関連づけて理解した。</t>
  </si>
  <si>
    <t>使用してきた素材や製品の中で、どのような物が変化し、また、なぜ変化したのだろうか。</t>
  </si>
  <si>
    <t>実験結果や日常生活での使用経験をもとに、素材や製品が性質や用途に応じて変化してきたことを考えることができた。</t>
  </si>
  <si>
    <t>プラスチックにはどのような性質があり、利用にはどのような利点と欠点があるのだろうか。</t>
  </si>
  <si>
    <t>プラスチックの性質や加工のしやすさを理解し、利用の利点と欠点をふまえて、素材や製品の変化について自分の考えを表現できた。</t>
  </si>
  <si>
    <t>カーボンニュートラルの実現のために、どのような取り組みが求められているのだろうか。</t>
  </si>
  <si>
    <t>二酸化炭素の排出量を減らす方法や課題について考え、カーボンニュートラルの実現に向けた取り組みを説明できた。</t>
  </si>
  <si>
    <t>安定してエネルギーを得るためには、どのような発電方法をどのように利用すればよいのだろうか。</t>
  </si>
  <si>
    <t>火力、原子力、太陽光、風力、水力などの発電方法の長所と短所を理解し、再生可能エネルギーの活用も含めて安定したエネルギー利用について考えた。</t>
  </si>
  <si>
    <t>放射線利用の利点と課題をふまえ、カーボンニュートラルの実現に向けて私たちには何ができるのだろうか。</t>
  </si>
  <si>
    <t>放射線や原子力発電の利点と課題を理解し、カーボンニュートラルの実現に向けて生活や社会で必要な取り組みを考えることができた。</t>
  </si>
  <si>
    <t>科学技術を利用することは、私たちの未来をどのように変えることになるのだろうか。</t>
  </si>
  <si>
    <t>科学技術の有用性と課題を正負の両面からとらえ、多様な視点で科学技術の利用のあり方を考えることができた。</t>
  </si>
  <si>
    <t>持続可能な社会をつくるために、科学技術とどのように向き合えばよいのだろうか。</t>
  </si>
  <si>
    <t>ほかの生徒の発表を聞いて自分の考えを深め、持続可能な社会の構築に向けて科学技術をどのように活用するか考えることができた。</t>
  </si>
  <si>
    <t>地球環境はどのように変化し、どのような問題が生じているのだろうか。</t>
  </si>
  <si>
    <t>地球温暖化、水質汚染、生物の絶滅などの地球環境の変化について理解し、私たちの生活への影響を考えることができた。</t>
  </si>
  <si>
    <t>私たちの生活様式は、地球環境の変化にどのような影響をあたえているのだろうか。</t>
  </si>
  <si>
    <t>自分で決めたテーマについて文献調査や取材を行い、図表やデータを用いて科学的な根拠にもとづいてまとめることができた。</t>
  </si>
  <si>
    <t>地球環境に悪い影響をあたえないためには、どのような生活をすればよいのだろうか。</t>
  </si>
  <si>
    <t>自分や他者の調査結果をもとに、地球環境への影響を減らす生活のあり方について、科学的根拠をもとに提案できた。</t>
  </si>
  <si>
    <t>持続可能な社会に向けて、私たちはどのように行動すればよいのだろうか。</t>
  </si>
  <si>
    <t>脱炭素社会や消費のあり方について学び、自分の生活や消費活動と関連づけて、持続可能な社会に向けた行動を考えることができた。</t>
  </si>
  <si>
    <t>持続可能な社会に向けて、自分はどのような行動をするのだろうか。</t>
  </si>
  <si>
    <t>他者の提案を聞いて自分の考えを見直し、自分の生活でできることと社会として取り組むべきことを分けて、具体的な行動をまとめることができた。</t>
  </si>
  <si>
    <t>日時</t>
  </si>
  <si>
    <t>結果</t>
  </si>
  <si>
    <t>時間割シート</t>
  </si>
  <si>
    <t>対象セル</t>
  </si>
  <si>
    <t>備考</t>
  </si>
  <si>
    <t>OK</t>
  </si>
  <si>
    <t>ED10</t>
  </si>
  <si>
    <t>社会2</t>
  </si>
  <si>
    <t>EH10</t>
  </si>
  <si>
    <t>EL10</t>
  </si>
  <si>
    <t>EP10</t>
  </si>
  <si>
    <t>ET10</t>
  </si>
  <si>
    <t>国語1</t>
  </si>
  <si>
    <t>EX10</t>
  </si>
  <si>
    <t>FB10</t>
  </si>
  <si>
    <t>ED19</t>
  </si>
  <si>
    <t>数学2</t>
  </si>
  <si>
    <t>EH19</t>
  </si>
  <si>
    <t>EL19</t>
  </si>
  <si>
    <t>EP19</t>
  </si>
  <si>
    <t>ET19</t>
  </si>
  <si>
    <t>EX19</t>
  </si>
  <si>
    <t>FB19</t>
  </si>
  <si>
    <t>ED28</t>
  </si>
  <si>
    <t>国語2</t>
  </si>
  <si>
    <t>EH28</t>
  </si>
  <si>
    <t>EL28</t>
  </si>
  <si>
    <t>EP28</t>
  </si>
  <si>
    <t>ET28</t>
  </si>
  <si>
    <t>英語1</t>
  </si>
  <si>
    <t>EX28</t>
  </si>
  <si>
    <t>FB28</t>
  </si>
  <si>
    <t>ED37</t>
  </si>
  <si>
    <t>理科2</t>
  </si>
  <si>
    <t>EH37</t>
  </si>
  <si>
    <t>EL37</t>
  </si>
  <si>
    <t>EP37</t>
  </si>
  <si>
    <t>ET37</t>
  </si>
  <si>
    <t>社会1</t>
  </si>
  <si>
    <t>EX37</t>
  </si>
  <si>
    <t>FB37</t>
  </si>
  <si>
    <t>ED46</t>
  </si>
  <si>
    <t>英語2</t>
  </si>
  <si>
    <t>EH46</t>
  </si>
  <si>
    <t>EL46</t>
  </si>
  <si>
    <t>EP46</t>
  </si>
  <si>
    <t>ET46</t>
  </si>
  <si>
    <t>数学1</t>
  </si>
  <si>
    <t>EX46</t>
  </si>
  <si>
    <t>FB46</t>
  </si>
  <si>
    <t>AL10</t>
  </si>
  <si>
    <t>AP10</t>
  </si>
  <si>
    <t>AT10</t>
  </si>
  <si>
    <t>AX10</t>
  </si>
  <si>
    <t>BB10</t>
  </si>
  <si>
    <t>BF10</t>
  </si>
  <si>
    <t>BJ10</t>
  </si>
  <si>
    <t>BR10</t>
  </si>
  <si>
    <t>BV10</t>
  </si>
  <si>
    <t>BZ10</t>
  </si>
  <si>
    <t>CD10</t>
  </si>
  <si>
    <t>CH10</t>
  </si>
  <si>
    <t>CX10</t>
  </si>
  <si>
    <t>DB10</t>
  </si>
  <si>
    <t>DF10</t>
  </si>
  <si>
    <t>DJ10</t>
  </si>
  <si>
    <t>DN10</t>
  </si>
  <si>
    <t>DR10</t>
  </si>
  <si>
    <t>DV10</t>
  </si>
  <si>
    <t>AL19</t>
  </si>
  <si>
    <t>道徳2</t>
  </si>
  <si>
    <t>AP19</t>
  </si>
  <si>
    <t>AT19</t>
  </si>
  <si>
    <t>AX19</t>
  </si>
  <si>
    <t>BB19</t>
  </si>
  <si>
    <t>道徳1</t>
  </si>
  <si>
    <t>BR19</t>
  </si>
  <si>
    <t>BV19</t>
  </si>
  <si>
    <t>BZ19</t>
  </si>
  <si>
    <t>CD19</t>
  </si>
  <si>
    <t>CH19</t>
  </si>
  <si>
    <t>CL19</t>
  </si>
  <si>
    <t>CP19</t>
  </si>
  <si>
    <t>CX19</t>
  </si>
  <si>
    <t>DB19</t>
  </si>
  <si>
    <t>DF19</t>
  </si>
  <si>
    <t>DJ19</t>
  </si>
  <si>
    <t>DN19</t>
  </si>
  <si>
    <t>DZ19</t>
  </si>
  <si>
    <t>国語3</t>
  </si>
  <si>
    <t>AH28</t>
  </si>
  <si>
    <t>社会3</t>
  </si>
  <si>
    <t>AL28</t>
  </si>
  <si>
    <t>AP28</t>
  </si>
  <si>
    <t>AT28</t>
  </si>
  <si>
    <t>AX28</t>
  </si>
  <si>
    <t>CL28</t>
  </si>
  <si>
    <t>CP28</t>
  </si>
  <si>
    <t>CX28</t>
  </si>
  <si>
    <t>DB28</t>
  </si>
  <si>
    <t>DF28</t>
  </si>
  <si>
    <t>DJ28</t>
  </si>
  <si>
    <t>DR28</t>
  </si>
  <si>
    <t>DV28</t>
  </si>
  <si>
    <t>DZ28</t>
  </si>
  <si>
    <t>AH37</t>
  </si>
  <si>
    <t>BB37</t>
  </si>
  <si>
    <t>BF37</t>
  </si>
  <si>
    <t>BJ37</t>
  </si>
  <si>
    <t>DN37</t>
  </si>
  <si>
    <t>DR37</t>
  </si>
  <si>
    <t>DV37</t>
  </si>
  <si>
    <t>AL46</t>
  </si>
  <si>
    <t>AP46</t>
  </si>
  <si>
    <t>AT46</t>
  </si>
  <si>
    <t>AX46</t>
  </si>
  <si>
    <t>BB46</t>
  </si>
  <si>
    <t>BF46</t>
  </si>
  <si>
    <t>BJ46</t>
  </si>
  <si>
    <t>BR46</t>
  </si>
  <si>
    <t>BV46</t>
  </si>
  <si>
    <t>BZ46</t>
  </si>
  <si>
    <t>CD46</t>
  </si>
  <si>
    <t>CH46</t>
  </si>
  <si>
    <t>CL46</t>
  </si>
  <si>
    <t>CP46</t>
  </si>
  <si>
    <t>CT46</t>
  </si>
  <si>
    <t>CX46</t>
  </si>
  <si>
    <t>DB46</t>
  </si>
  <si>
    <t>DF46</t>
  </si>
  <si>
    <t>DJ46</t>
  </si>
  <si>
    <t>DN46</t>
  </si>
  <si>
    <t>DR46</t>
  </si>
  <si>
    <t>DV46</t>
  </si>
  <si>
    <t>BB55</t>
  </si>
  <si>
    <t>BF55</t>
  </si>
  <si>
    <t>BJ55</t>
  </si>
  <si>
    <t>DN55</t>
  </si>
  <si>
    <t>DR55</t>
  </si>
  <si>
    <t>DV55</t>
  </si>
  <si>
    <t>B10</t>
  </si>
  <si>
    <t>理科3</t>
  </si>
  <si>
    <t>F10</t>
  </si>
  <si>
    <t>J10</t>
  </si>
  <si>
    <t>N10</t>
  </si>
  <si>
    <t>R10</t>
  </si>
  <si>
    <t>V10</t>
  </si>
  <si>
    <t>ERROR</t>
  </si>
  <si>
    <t>AH10</t>
  </si>
  <si>
    <t>英語3</t>
  </si>
  <si>
    <t>BN10</t>
  </si>
  <si>
    <t>CT10</t>
  </si>
  <si>
    <t>DZ10</t>
  </si>
  <si>
    <t>B19</t>
  </si>
  <si>
    <t>数学3</t>
  </si>
  <si>
    <t>F19</t>
  </si>
  <si>
    <t>J19</t>
  </si>
  <si>
    <t>N19</t>
  </si>
  <si>
    <t>R19</t>
  </si>
  <si>
    <t>V19</t>
  </si>
  <si>
    <t>Z19</t>
  </si>
  <si>
    <t>AD19</t>
  </si>
  <si>
    <t>AH19</t>
  </si>
  <si>
    <t>BN19</t>
  </si>
  <si>
    <t>CT19</t>
  </si>
  <si>
    <t>B28</t>
  </si>
  <si>
    <t>Z28</t>
  </si>
  <si>
    <t>AD28</t>
  </si>
  <si>
    <t>BB28</t>
  </si>
  <si>
    <t>CT28</t>
  </si>
  <si>
    <t>AL37</t>
  </si>
  <si>
    <t>AP37</t>
  </si>
  <si>
    <t>AT37</t>
  </si>
  <si>
    <t>AX37</t>
  </si>
  <si>
    <t>CT37</t>
  </si>
  <si>
    <t>F46</t>
  </si>
  <si>
    <t>J46</t>
  </si>
  <si>
    <t>N46</t>
  </si>
  <si>
    <t>R46</t>
  </si>
  <si>
    <t>V46</t>
  </si>
  <si>
    <t>Z46</t>
  </si>
  <si>
    <t>AD46</t>
  </si>
  <si>
    <t>AH46</t>
  </si>
  <si>
    <t>AH55</t>
  </si>
  <si>
    <t>AL55</t>
  </si>
  <si>
    <t>AP55</t>
  </si>
  <si>
    <t>道徳3</t>
  </si>
  <si>
    <t>Z10</t>
  </si>
  <si>
    <t>AD10</t>
  </si>
  <si>
    <t>N28</t>
  </si>
  <si>
    <t>R28</t>
  </si>
  <si>
    <t>BN28</t>
  </si>
  <si>
    <t>B37</t>
  </si>
  <si>
    <t>F37</t>
  </si>
  <si>
    <t>J37</t>
  </si>
  <si>
    <t>N37</t>
  </si>
  <si>
    <t>R37</t>
  </si>
  <si>
    <t>V37</t>
  </si>
  <si>
    <t>B46</t>
  </si>
  <si>
    <t>V55</t>
  </si>
  <si>
    <t>3-1袴田</t>
  </si>
  <si>
    <t>参照教材シート</t>
  </si>
  <si>
    <t>課題書込先</t>
  </si>
  <si>
    <t>まとめ書込先</t>
  </si>
  <si>
    <t>EL13</t>
  </si>
  <si>
    <t>EL16</t>
  </si>
  <si>
    <t>EP13</t>
  </si>
  <si>
    <t>EP16</t>
  </si>
  <si>
    <t>EL22</t>
  </si>
  <si>
    <t>EL25</t>
  </si>
  <si>
    <t>EP22</t>
  </si>
  <si>
    <t>EP25</t>
  </si>
  <si>
    <t>ED40</t>
  </si>
  <si>
    <t>ED43</t>
  </si>
  <si>
    <t>EH40</t>
  </si>
  <si>
    <t>EH43</t>
  </si>
  <si>
    <t>EL40</t>
  </si>
  <si>
    <t>EL43</t>
  </si>
  <si>
    <t>EP40</t>
  </si>
  <si>
    <t>EP43</t>
  </si>
  <si>
    <t>EX40</t>
  </si>
  <si>
    <t>EX43</t>
  </si>
  <si>
    <t>FB40</t>
  </si>
  <si>
    <t>FB43</t>
  </si>
  <si>
    <t>AL13</t>
  </si>
  <si>
    <t>AL16</t>
  </si>
  <si>
    <t>AP13</t>
  </si>
  <si>
    <t>AP16</t>
  </si>
  <si>
    <t>AT13</t>
  </si>
  <si>
    <t>AT16</t>
  </si>
  <si>
    <t>AX13</t>
  </si>
  <si>
    <t>AX16</t>
  </si>
  <si>
    <t>BB13</t>
  </si>
  <si>
    <t>BB16</t>
  </si>
  <si>
    <t>BF13</t>
  </si>
  <si>
    <t>BF16</t>
  </si>
  <si>
    <t>BJ13</t>
  </si>
  <si>
    <t>BJ16</t>
  </si>
  <si>
    <t>BR13</t>
  </si>
  <si>
    <t>BR16</t>
  </si>
  <si>
    <t>BV13</t>
  </si>
  <si>
    <t>BV16</t>
  </si>
  <si>
    <t>BZ13</t>
  </si>
  <si>
    <t>BZ16</t>
  </si>
  <si>
    <t>CD13</t>
  </si>
  <si>
    <t>CD16</t>
  </si>
  <si>
    <t>CH13</t>
  </si>
  <si>
    <t>CH16</t>
  </si>
  <si>
    <t>CX13</t>
  </si>
  <si>
    <t>CX16</t>
  </si>
  <si>
    <t>DB13</t>
  </si>
  <si>
    <t>DB16</t>
  </si>
  <si>
    <t>DF13</t>
  </si>
  <si>
    <t>DF16</t>
  </si>
  <si>
    <t>DJ13</t>
  </si>
  <si>
    <t>DJ16</t>
  </si>
  <si>
    <t>DN13</t>
  </si>
  <si>
    <t>DN16</t>
  </si>
  <si>
    <t>DR13</t>
  </si>
  <si>
    <t>DR16</t>
  </si>
  <si>
    <t>DV13</t>
  </si>
  <si>
    <t>DV16</t>
  </si>
  <si>
    <t>AL22</t>
  </si>
  <si>
    <t>AL25</t>
  </si>
  <si>
    <t>AP22</t>
  </si>
  <si>
    <t>AP25</t>
  </si>
  <si>
    <t>AT22</t>
  </si>
  <si>
    <t>AT25</t>
  </si>
  <si>
    <t>AX22</t>
  </si>
  <si>
    <t>AX25</t>
  </si>
  <si>
    <t>BB22</t>
  </si>
  <si>
    <t>BB25</t>
  </si>
  <si>
    <t>BR22</t>
  </si>
  <si>
    <t>BR25</t>
  </si>
  <si>
    <t>BV22</t>
  </si>
  <si>
    <t>BV25</t>
  </si>
  <si>
    <t>BZ22</t>
  </si>
  <si>
    <t>BZ25</t>
  </si>
  <si>
    <t>CD22</t>
  </si>
  <si>
    <t>CD25</t>
  </si>
  <si>
    <t>CH22</t>
  </si>
  <si>
    <t>CH25</t>
  </si>
  <si>
    <t>CX22</t>
  </si>
  <si>
    <t>CX25</t>
  </si>
  <si>
    <t>DB22</t>
  </si>
  <si>
    <t>DB25</t>
  </si>
  <si>
    <t>DF22</t>
  </si>
  <si>
    <t>DF25</t>
  </si>
  <si>
    <t>DJ22</t>
  </si>
  <si>
    <t>DJ25</t>
  </si>
  <si>
    <t>DN22</t>
  </si>
  <si>
    <t>DN25</t>
  </si>
  <si>
    <t>AH31</t>
  </si>
  <si>
    <t>AH34</t>
  </si>
  <si>
    <t>AL31</t>
  </si>
  <si>
    <t>AL34</t>
  </si>
  <si>
    <t>AP31</t>
  </si>
  <si>
    <t>AP34</t>
  </si>
  <si>
    <t>AT31</t>
  </si>
  <si>
    <t>AT34</t>
  </si>
  <si>
    <t>AX31</t>
  </si>
  <si>
    <t>AX34</t>
  </si>
  <si>
    <t>CL31</t>
  </si>
  <si>
    <t>CL34</t>
  </si>
  <si>
    <t>CP31</t>
  </si>
  <si>
    <t>CP34</t>
  </si>
  <si>
    <t>CX31</t>
  </si>
  <si>
    <t>CX34</t>
  </si>
  <si>
    <t>DB31</t>
  </si>
  <si>
    <t>DB34</t>
  </si>
  <si>
    <t>DF31</t>
  </si>
  <si>
    <t>DF34</t>
  </si>
  <si>
    <t>DJ31</t>
  </si>
  <si>
    <t>DJ34</t>
  </si>
  <si>
    <t>BB40</t>
  </si>
  <si>
    <t>BB43</t>
  </si>
  <si>
    <t>BF40</t>
  </si>
  <si>
    <t>BF43</t>
  </si>
  <si>
    <t>BJ40</t>
  </si>
  <si>
    <t>BJ43</t>
  </si>
  <si>
    <t>DN40</t>
  </si>
  <si>
    <t>DN43</t>
  </si>
  <si>
    <t>AL49</t>
  </si>
  <si>
    <t>AL52</t>
  </si>
  <si>
    <t>AP49</t>
  </si>
  <si>
    <t>AP52</t>
  </si>
  <si>
    <t>AT49</t>
  </si>
  <si>
    <t>AT52</t>
  </si>
  <si>
    <t>AX49</t>
  </si>
  <si>
    <t>AX52</t>
  </si>
  <si>
    <t>BB49</t>
  </si>
  <si>
    <t>BB52</t>
  </si>
  <si>
    <t>BF49</t>
  </si>
  <si>
    <t>BF52</t>
  </si>
  <si>
    <t>BJ49</t>
  </si>
  <si>
    <t>BJ52</t>
  </si>
  <si>
    <t>BR49</t>
  </si>
  <si>
    <t>BR52</t>
  </si>
  <si>
    <t>BV49</t>
  </si>
  <si>
    <t>BV52</t>
  </si>
  <si>
    <t>BZ49</t>
  </si>
  <si>
    <t>BZ52</t>
  </si>
  <si>
    <t>CD49</t>
  </si>
  <si>
    <t>CD52</t>
  </si>
  <si>
    <t>CH49</t>
  </si>
  <si>
    <t>CH52</t>
  </si>
  <si>
    <t>CL49</t>
  </si>
  <si>
    <t>CL52</t>
  </si>
  <si>
    <t>CP49</t>
  </si>
  <si>
    <t>CP52</t>
  </si>
  <si>
    <t>CT49</t>
  </si>
  <si>
    <t>CT52</t>
  </si>
  <si>
    <t>CX49</t>
  </si>
  <si>
    <t>CX52</t>
  </si>
  <si>
    <t>DB49</t>
  </si>
  <si>
    <t>DB52</t>
  </si>
  <si>
    <t>DF49</t>
  </si>
  <si>
    <t>DF52</t>
  </si>
  <si>
    <t>DJ49</t>
  </si>
  <si>
    <t>DJ52</t>
  </si>
  <si>
    <t>DN49</t>
  </si>
  <si>
    <t>DN52</t>
  </si>
  <si>
    <t>DR49</t>
  </si>
  <si>
    <t>DR52</t>
  </si>
  <si>
    <t>DV49</t>
  </si>
  <si>
    <t>DV52</t>
  </si>
  <si>
    <t>BB58</t>
  </si>
  <si>
    <t>BB61</t>
  </si>
  <si>
    <t>BF58</t>
  </si>
  <si>
    <t>BF61</t>
  </si>
  <si>
    <t>BJ58</t>
  </si>
  <si>
    <t>BJ61</t>
  </si>
  <si>
    <t>DR58</t>
  </si>
  <si>
    <t>DR61</t>
  </si>
  <si>
    <t>DV58</t>
  </si>
  <si>
    <t>DV61</t>
  </si>
  <si>
    <t>B13</t>
  </si>
  <si>
    <t>B16</t>
  </si>
  <si>
    <t>F13</t>
  </si>
  <si>
    <t>F16</t>
  </si>
  <si>
    <t>J13</t>
  </si>
  <si>
    <t>J16</t>
  </si>
  <si>
    <t>N13</t>
  </si>
  <si>
    <t>N16</t>
  </si>
  <si>
    <t>R13</t>
  </si>
  <si>
    <t>R16</t>
  </si>
  <si>
    <t>V13</t>
  </si>
  <si>
    <t>V16</t>
  </si>
  <si>
    <t>BN13</t>
  </si>
  <si>
    <t>BN16</t>
  </si>
  <si>
    <t>CT13</t>
  </si>
  <si>
    <t>CT16</t>
  </si>
  <si>
    <t>DZ13</t>
  </si>
  <si>
    <t>DZ16</t>
  </si>
  <si>
    <t>F22</t>
  </si>
  <si>
    <t>F25</t>
  </si>
  <si>
    <t>J22</t>
  </si>
  <si>
    <t>J25</t>
  </si>
  <si>
    <t>N22</t>
  </si>
  <si>
    <t>N25</t>
  </si>
  <si>
    <t>R22</t>
  </si>
  <si>
    <t>R25</t>
  </si>
  <si>
    <t>V22</t>
  </si>
  <si>
    <t>V25</t>
  </si>
  <si>
    <t>Z22</t>
  </si>
  <si>
    <t>Z25</t>
  </si>
  <si>
    <t>AD22</t>
  </si>
  <si>
    <t>AD25</t>
  </si>
  <si>
    <t>BN22</t>
  </si>
  <si>
    <t>BN25</t>
  </si>
  <si>
    <t>CT22</t>
  </si>
  <si>
    <t>CT25</t>
  </si>
  <si>
    <t>B31</t>
  </si>
  <si>
    <t>B34</t>
  </si>
  <si>
    <t>Z31</t>
  </si>
  <si>
    <t>Z34</t>
  </si>
  <si>
    <t>AD31</t>
  </si>
  <si>
    <t>AD34</t>
  </si>
  <si>
    <t>BB31</t>
  </si>
  <si>
    <t>BB34</t>
  </si>
  <si>
    <t>AL40</t>
  </si>
  <si>
    <t>AL43</t>
  </si>
  <si>
    <t>AP40</t>
  </si>
  <si>
    <t>AP43</t>
  </si>
  <si>
    <t>AT40</t>
  </si>
  <si>
    <t>AT43</t>
  </si>
  <si>
    <t>AX40</t>
  </si>
  <si>
    <t>AX43</t>
  </si>
  <si>
    <t>CT40</t>
  </si>
  <si>
    <t>CT43</t>
  </si>
  <si>
    <t>F49</t>
  </si>
  <si>
    <t>F52</t>
  </si>
  <si>
    <t>J49</t>
  </si>
  <si>
    <t>J52</t>
  </si>
  <si>
    <t>N49</t>
  </si>
  <si>
    <t>N52</t>
  </si>
  <si>
    <t>R49</t>
  </si>
  <si>
    <t>R52</t>
  </si>
  <si>
    <t>V49</t>
  </si>
  <si>
    <t>V52</t>
  </si>
  <si>
    <t>Z49</t>
  </si>
  <si>
    <t>Z52</t>
  </si>
  <si>
    <t>AD49</t>
  </si>
  <si>
    <t>AD52</t>
  </si>
  <si>
    <t>AH58</t>
  </si>
  <si>
    <t>AH61</t>
  </si>
  <si>
    <t>Z13</t>
  </si>
  <si>
    <t>Z16</t>
  </si>
  <si>
    <t>AD13</t>
  </si>
  <si>
    <t>AD16</t>
  </si>
  <si>
    <t>N31</t>
  </si>
  <si>
    <t>N34</t>
  </si>
  <si>
    <t>R31</t>
  </si>
  <si>
    <t>R34</t>
  </si>
  <si>
    <t>BN31</t>
  </si>
  <si>
    <t>BN34</t>
  </si>
  <si>
    <t>B40</t>
  </si>
  <si>
    <t>B43</t>
  </si>
  <si>
    <t>F40</t>
  </si>
  <si>
    <t>F43</t>
  </si>
  <si>
    <t>J40</t>
  </si>
  <si>
    <t>J43</t>
  </si>
  <si>
    <t>N40</t>
  </si>
  <si>
    <t>N43</t>
  </si>
  <si>
    <t>R40</t>
  </si>
  <si>
    <t>R43</t>
  </si>
  <si>
    <t>V40</t>
  </si>
  <si>
    <t>V43</t>
  </si>
  <si>
    <t>V58</t>
  </si>
  <si>
    <t>V61</t>
  </si>
  <si>
    <t>メンバー</t>
  </si>
  <si>
    <t>SKIP</t>
  </si>
  <si>
    <t>2列右に値があるためスキップ。参照セル=EG10、値=*</t>
  </si>
  <si>
    <t>2列右に値があるためスキップ。参照セル=EK10、値=*</t>
  </si>
  <si>
    <t>2列右に値があるためスキップ。参照セル=EO10、値=*</t>
  </si>
  <si>
    <t>2列右に値があるためスキップ。参照セル=ES10、値=*</t>
  </si>
  <si>
    <t>2列右に値があるためスキップ。参照セル=EW10、値=*</t>
  </si>
  <si>
    <t>2列右に値があるためスキップ。参照セル=FA10、値=*</t>
  </si>
  <si>
    <t>2列右に値があるためスキップ。参照セル=FE10、値=*</t>
  </si>
  <si>
    <t>2列右に値があるためスキップ。参照セル=EG19、値=*</t>
  </si>
  <si>
    <t>2列右に値があるためスキップ。参照セル=EK19、値=*</t>
  </si>
  <si>
    <t>2列右に値があるためスキップ。参照セル=EO19、値=*</t>
  </si>
  <si>
    <t>2列右に値があるためスキップ。参照セル=ES19、値=*</t>
  </si>
  <si>
    <t>2列右に値があるためスキップ。参照セル=EW19、値=*</t>
  </si>
  <si>
    <t>2列右に値があるためスキップ。参照セル=FA19、値=*</t>
  </si>
  <si>
    <t>2列右に値があるためスキップ。参照セル=FE19、値=*</t>
  </si>
  <si>
    <t>2列右に値があるためスキップ。参照セル=EG28、値=*</t>
  </si>
  <si>
    <t>2列右に値があるためスキップ。参照セル=EK28、値=*</t>
  </si>
  <si>
    <t>2列右に値があるためスキップ。参照セル=EO28、値=*</t>
  </si>
  <si>
    <t>2列右に値があるためスキップ。参照セル=ES28、値=*</t>
  </si>
  <si>
    <t>2列右に値があるためスキップ。参照セル=EW28、値=*</t>
  </si>
  <si>
    <t>2列右に値があるためスキップ。参照セル=FA28、値=*</t>
  </si>
  <si>
    <t>2列右に値があるためスキップ。参照セル=FE28、値=*</t>
  </si>
  <si>
    <t>2列右に値があるためスキップ。参照セル=EG37、値=*</t>
  </si>
  <si>
    <t>2列右に値があるためスキップ。参照セル=EK37、値=*</t>
  </si>
  <si>
    <t>2列右に値があるためスキップ。参照セル=EO37、値=*</t>
  </si>
  <si>
    <t>2列右に値があるためスキップ。参照セル=ES37、値=*</t>
  </si>
  <si>
    <t>2列右に値があるためスキップ。参照セル=EW37、値=*</t>
  </si>
  <si>
    <t>2列右に値があるためスキップ。参照セル=FA37、値=*</t>
  </si>
  <si>
    <t>2列右に値があるためスキップ。参照セル=FE37、値=*</t>
  </si>
  <si>
    <t>2列右に値があるためスキップ。参照セル=EG46、値=*</t>
  </si>
  <si>
    <t>2列右に値があるためスキップ。参照セル=EK46、値=*</t>
  </si>
  <si>
    <t>2列右に値があるためスキップ。参照セル=EO46、値=*</t>
  </si>
  <si>
    <t>2列右に値があるためスキップ。参照セル=ES46、値=*</t>
  </si>
  <si>
    <t>2列右に値があるためスキップ。参照セル=EW46、値=*</t>
  </si>
  <si>
    <t>2列右に値があるためスキップ。参照セル=FA46、値=*</t>
  </si>
  <si>
    <t>2列右に値があるためスキップ。参照セル=FE46、値=*</t>
  </si>
  <si>
    <t>2-3瀨田</t>
  </si>
  <si>
    <t>メンバー別進行=1回目、教材行=1、進行キー=2-3瀨田|数学2</t>
  </si>
  <si>
    <t>2-3山口</t>
  </si>
  <si>
    <t>メンバー別進行=1回目、教材行=1、進行キー=2-3山口|数学2</t>
  </si>
  <si>
    <t>2-4藪内</t>
  </si>
  <si>
    <t>メンバー別進行=1回目、教材行=1、進行キー=2-4藪内|数学2</t>
  </si>
  <si>
    <t>2-4若山</t>
  </si>
  <si>
    <t>メンバー別進行=1回目、教材行=1、進行キー=2-4若山|数学2</t>
  </si>
  <si>
    <t>1-3中村</t>
  </si>
  <si>
    <t>メンバー別進行=1回目、教材行=1、進行キー=1-3中村|数学1</t>
  </si>
  <si>
    <t>1-8太田</t>
  </si>
  <si>
    <t>メンバー別進行=1回目、教材行=1、進行キー=1-8太田|数学1</t>
  </si>
  <si>
    <t>1-8宮本</t>
  </si>
  <si>
    <t>メンバー別進行=1回目、教材行=1、進行キー=1-8宮本|数学1</t>
  </si>
  <si>
    <t>メンバー別進行=2回目、教材行=2、進行キー=2-3瀨田|数学2</t>
  </si>
  <si>
    <t>メンバー別進行=2回目、教材行=2、進行キー=2-3山口|数学2</t>
  </si>
  <si>
    <t>メンバー別進行=2回目、教材行=2、進行キー=2-4藪内|数学2</t>
  </si>
  <si>
    <t>メンバー別進行=2回目、教材行=2、進行キー=2-4若山|数学2</t>
  </si>
  <si>
    <t>メンバー別進行=2回目、教材行=2、進行キー=1-3中村|数学1</t>
  </si>
  <si>
    <t>メンバー別進行=3回目、教材行=3、進行キー=2-3瀨田|数学2</t>
  </si>
  <si>
    <t>メンバー別進行=3回目、教材行=3、進行キー=2-3山口|数学2</t>
  </si>
  <si>
    <t>メンバー別進行=3回目、教材行=3、進行キー=2-4藪内|数学2</t>
  </si>
  <si>
    <t>メンバー別進行=3回目、教材行=3、進行キー=2-4若山|数学2</t>
  </si>
  <si>
    <t>メンバー別進行=3回目、教材行=3、進行キー=1-3中村|数学1</t>
  </si>
  <si>
    <t>メンバー別進行=2回目、教材行=2、進行キー=1-8太田|数学1</t>
  </si>
  <si>
    <t>メンバー別進行=2回目、教材行=2、進行キー=1-8宮本|数学1</t>
  </si>
  <si>
    <t>メンバー別進行=1回目、教材行=1、進行キー=2-4藪内|理科2</t>
  </si>
  <si>
    <t>メンバー別進行=1回目、教材行=1、進行キー=2-4若山|理科2</t>
  </si>
  <si>
    <t>メンバー別進行=1回目、教材行=1、進行キー=2-3瀨田|道徳2</t>
  </si>
  <si>
    <t>メンバー別進行=1回目、教材行=1、進行キー=2-3山口|道徳2</t>
  </si>
  <si>
    <t>メンバー別進行=1回目、教材行=1、進行キー=2-4藪内|道徳2</t>
  </si>
  <si>
    <t>メンバー別進行=1回目、教材行=1、進行キー=2-4若山|道徳2</t>
  </si>
  <si>
    <t>メンバー別進行=1回目、教材行=1、進行キー=1-3中村|道徳1</t>
  </si>
  <si>
    <t>メンバー別進行=1回目、教材行=1、進行キー=2-3瀨田|社会2</t>
  </si>
  <si>
    <t>メンバー別進行=1回目、教材行=1、進行キー=2-3山口|社会2</t>
  </si>
  <si>
    <t>メンバー別進行=1回目、教材行=1、進行キー=2-4藪内|社会2</t>
  </si>
  <si>
    <t>メンバー別進行=1回目、教材行=1、進行キー=2-4若山|社会2</t>
  </si>
  <si>
    <t>メンバー別進行=1回目、教材行=1、進行キー=1-3中村|社会1</t>
  </si>
  <si>
    <t>2列右に値があるためスキップ。参照セル=CO19、値=交流</t>
  </si>
  <si>
    <t>2列右に値があるためスキップ。参照セル=CS19、値=交流</t>
  </si>
  <si>
    <t>メンバー別進行=2回目、教材行=2、進行キー=2-3瀨田|道徳2</t>
  </si>
  <si>
    <t>メンバー別進行=2回目、教材行=2、進行キー=2-3山口|道徳2</t>
  </si>
  <si>
    <t>メンバー別進行=2回目、教材行=2、進行キー=2-4藪内|道徳2</t>
  </si>
  <si>
    <t>メンバー別進行=2回目、教材行=2、進行キー=2-4若山|道徳2</t>
  </si>
  <si>
    <t>メンバー別進行=2回目、教材行=2、進行キー=1-3中村|道徳1</t>
  </si>
  <si>
    <t>2列右に値があるためスキップ。参照セル=EC19、値=*</t>
  </si>
  <si>
    <t>2列右に値があるためスキップ。参照セル=EG19、値=交流</t>
  </si>
  <si>
    <t>2列右に値があるためスキップ。参照セル=EK19、値=交流</t>
  </si>
  <si>
    <t>メンバー別進行=1回目、教材行=1、進行キー=2-4藪内|英語2</t>
  </si>
  <si>
    <t>メンバー別進行=1回目、教材行=1、進行キー=2-4若山|英語2</t>
  </si>
  <si>
    <t>2列右に値があるためスキップ。参照セル=AK28、値=*</t>
  </si>
  <si>
    <t>メンバー別進行=1回目、教材行=1、進行キー=2-3瀨田|英語2</t>
  </si>
  <si>
    <t>メンバー別進行=1回目、教材行=1、進行キー=2-3山口|英語2</t>
  </si>
  <si>
    <t>メンバー別進行=2回目、教材行=2、進行キー=2-4藪内|英語2</t>
  </si>
  <si>
    <t>メンバー別進行=2回目、教材行=2、進行キー=2-4若山|英語2</t>
  </si>
  <si>
    <t>メンバー別進行=1回目、教材行=1、進行キー=1-8太田|社会1</t>
  </si>
  <si>
    <t>メンバー別進行=1回目、教材行=1、進行キー=1-8宮本|社会1</t>
  </si>
  <si>
    <t>メンバー別進行=2回目、教材行=2、進行キー=2-3瀨田|英語2</t>
  </si>
  <si>
    <t>メンバー別進行=2回目、教材行=2、進行キー=2-3山口|英語2</t>
  </si>
  <si>
    <t>メンバー別進行=3回目、教材行=3、進行キー=2-4藪内|英語2</t>
  </si>
  <si>
    <t>メンバー別進行=3回目、教材行=3、進行キー=2-4若山|英語2</t>
  </si>
  <si>
    <t>2列右に値があるためスキップ。参照セル=DU28、値=交流</t>
  </si>
  <si>
    <t>2列右に値があるためスキップ。参照セル=DY28、値=交流</t>
  </si>
  <si>
    <t>2列右に値があるためスキップ。参照セル=EC28、値=*</t>
  </si>
  <si>
    <t>2列右に値があるためスキップ。参照セル=AK37、値=*</t>
  </si>
  <si>
    <t>メンバー別進行=1回目、教材行=1、進行キー=1-3中村|国語1</t>
  </si>
  <si>
    <t>2列右に値があるためスキップ。参照セル=BI37、値=交流</t>
  </si>
  <si>
    <t>2列右に値があるためスキップ。参照セル=BM37、値=交流</t>
  </si>
  <si>
    <t>メンバー別進行=2回目、教材行=2、進行キー=1-3中村|国語1</t>
  </si>
  <si>
    <t>2列右に値があるためスキップ。参照セル=DU37、値=交流</t>
  </si>
  <si>
    <t>2列右に値があるためスキップ。参照セル=DY37、値=交流</t>
  </si>
  <si>
    <t>メンバー別進行=1回目、教材行=1、進行キー=2-3瀨田|国語2</t>
  </si>
  <si>
    <t>メンバー別進行=1回目、教材行=1、進行キー=2-3山口|国語2</t>
  </si>
  <si>
    <t>メンバー別進行=1回目、教材行=1、進行キー=2-4藪内|国語2</t>
  </si>
  <si>
    <t>メンバー別進行=1回目、教材行=1、進行キー=2-4若山|国語2</t>
  </si>
  <si>
    <t>2列右に値があるためスキップ。参照セル=EW37、値=交流</t>
  </si>
  <si>
    <t>メンバー別進行=1回目、教材行=1、進行キー=1-8太田|国語1</t>
  </si>
  <si>
    <t>メンバー別進行=1回目、教材行=1、進行キー=1-8宮本|国語1</t>
  </si>
  <si>
    <t>2列右に値があるためスキップ。参照セル=AO46、値=交流</t>
  </si>
  <si>
    <t>2列右に値があるためスキップ。参照セル=AS46、値=交流</t>
  </si>
  <si>
    <t>メンバー別進行=2回目、教材行=2、進行キー=2-4藪内|理科2</t>
  </si>
  <si>
    <t>メンバー別進行=2回目、教材行=2、進行キー=2-4若山|理科2</t>
  </si>
  <si>
    <t>メンバー別進行=1回目、教材行=1、進行キー=1-3中村|英語1</t>
  </si>
  <si>
    <t>メンバー別進行=1回目、教材行=1、進行キー=1-8太田|英語1</t>
  </si>
  <si>
    <t>メンバー別進行=1回目、教材行=1、進行キー=1-8宮本|英語1</t>
  </si>
  <si>
    <t>メンバー別進行=2回目、教材行=2、進行キー=2-3瀨田|国語2</t>
  </si>
  <si>
    <t>メンバー別進行=2回目、教材行=2、進行キー=2-3山口|国語2</t>
  </si>
  <si>
    <t>メンバー別進行=2回目、教材行=2、進行キー=2-4藪内|国語2</t>
  </si>
  <si>
    <t>メンバー別進行=2回目、教材行=2、進行キー=2-4若山|国語2</t>
  </si>
  <si>
    <t>メンバー別進行=2回目、教材行=2、進行キー=1-3中村|英語1</t>
  </si>
  <si>
    <t>メンバー別進行=2回目、教材行=2、進行キー=1-8太田|英語1</t>
  </si>
  <si>
    <t>メンバー別進行=2回目、教材行=2、進行キー=1-8宮本|英語1</t>
  </si>
  <si>
    <t>2列右に値があるためスキップ。参照セル=CW46、値=*</t>
  </si>
  <si>
    <t>2列右に値があるためスキップ。参照セル=DA46、値=交流</t>
  </si>
  <si>
    <t>2列右に値があるためスキップ。参照セル=DE46、値=交流</t>
  </si>
  <si>
    <t>メンバー別進行=3回目、教材行=3、進行キー=2-4藪内|理科2</t>
  </si>
  <si>
    <t>メンバー別進行=3回目、教材行=3、進行キー=2-4若山|理科2</t>
  </si>
  <si>
    <t>メンバー別進行=3回目、教材行=3、進行キー=1-3中村|英語1</t>
  </si>
  <si>
    <t>メンバー別進行=3回目、教材行=3、進行キー=1-8太田|英語1</t>
  </si>
  <si>
    <t>メンバー別進行=3回目、教材行=3、進行キー=1-8宮本|英語1</t>
  </si>
  <si>
    <t>2列右に値があるためスキップ。参照セル=BE55、値=交流</t>
  </si>
  <si>
    <t>メンバー別進行=2回目、教材行=2、進行キー=1-8太田|国語1</t>
  </si>
  <si>
    <t>メンバー別進行=2回目、教材行=2、進行キー=1-8宮本|国語1</t>
  </si>
  <si>
    <t>2列右に値があるためスキップ。参照セル=DQ55、値=交流</t>
  </si>
  <si>
    <t>メンバー別進行=3回目、教材行=3、進行キー=1-8太田|国語1</t>
  </si>
  <si>
    <t>メンバー別進行=3回目、教材行=3、進行キー=1-8宮本|国語1</t>
  </si>
  <si>
    <t>メンバー別進行=1回目、教材行=1、進行キー=3-1袴田|理科3</t>
  </si>
  <si>
    <t>メンバー別進行=4回目、教材行=4、進行キー=2-3瀨田|数学2</t>
  </si>
  <si>
    <t>メンバー別進行=4回目、教材行=4、進行キー=2-3山口|数学2</t>
  </si>
  <si>
    <t>メンバー別進行=4回目、教材行=4、進行キー=2-4藪内|数学2</t>
  </si>
  <si>
    <t>メンバー別進行=4回目、教材行=4、進行キー=2-4若山|数学2</t>
  </si>
  <si>
    <t>メンバー別進行=4回目、教材行=4、進行キー=1-3中村|数学1</t>
  </si>
  <si>
    <t>教材シートB列の学習課題が空です。行=1</t>
  </si>
  <si>
    <t>メンバー別進行=1回目、教材行=1、進行キー=1-8太田|道徳1</t>
  </si>
  <si>
    <t>メンバー別進行=1回目、教材行=1、進行キー=1-8宮本|道徳1</t>
  </si>
  <si>
    <t>メンバー別進行=1回目、教材行=1、進行キー=3-1袴田|社会3</t>
  </si>
  <si>
    <t>メンバー別進行=1回目、教材行=1、進行キー=3-1袴田|国語3</t>
  </si>
  <si>
    <t>メンバー別進行=5回目、教材行=5、進行キー=2-3瀨田|数学2</t>
  </si>
  <si>
    <t>メンバー別進行=5回目、教材行=5、進行キー=2-3山口|数学2</t>
  </si>
  <si>
    <t>メンバー別進行=5回目、教材行=5、進行キー=2-4藪内|数学2</t>
  </si>
  <si>
    <t>メンバー別進行=5回目、教材行=5、進行キー=2-4若山|数学2</t>
  </si>
  <si>
    <t>メンバー別進行=5回目、教材行=5、進行キー=1-3中村|数学1</t>
  </si>
  <si>
    <t>メンバー別進行=3回目、教材行=3、進行キー=1-8太田|数学1</t>
  </si>
  <si>
    <t>メンバー別進行=3回目、教材行=3、進行キー=1-8宮本|数学1</t>
  </si>
  <si>
    <t>メンバー別進行=2回目、教材行=2、進行キー=3-1袴田|理科3</t>
  </si>
  <si>
    <t>メンバー別進行=4回目、教材行=4、進行キー=2-4藪内|理科2</t>
  </si>
  <si>
    <t>メンバー別進行=4回目、教材行=4、進行キー=2-4若山|理科2</t>
  </si>
  <si>
    <t>2列右に値があるためスキップ。参照セル=E19、値=交流</t>
  </si>
  <si>
    <t>メンバー別進行=2回目、教材行=2、進行キー=2-3瀨田|社会2</t>
  </si>
  <si>
    <t>メンバー別進行=2回目、教材行=2、進行キー=2-3山口|社会2</t>
  </si>
  <si>
    <t>メンバー別進行=2回目、教材行=2、進行キー=2-4藪内|社会2</t>
  </si>
  <si>
    <t>メンバー別進行=2回目、教材行=2、進行キー=2-4若山|社会2</t>
  </si>
  <si>
    <t>メンバー別進行=2回目、教材行=2、進行キー=1-3中村|社会1</t>
  </si>
  <si>
    <t>2列右に値があるためスキップ。参照セル=AC19、値=交流</t>
  </si>
  <si>
    <t>2列右に値があるためスキップ。参照セル=AG19、値=交流</t>
  </si>
  <si>
    <t>教材が不足しています。必要行=2、最終行=1、進行キー=3-1袴田|英語3</t>
  </si>
  <si>
    <t>メンバー別進行=3回目、教材行=3、進行キー=3-1袴田|理科3</t>
  </si>
  <si>
    <t>メンバー別進行=1回目、教材行=1、進行キー=3-1袴田|数学3</t>
  </si>
  <si>
    <t>メンバー別進行=3回目、教材行=3、進行キー=2-3瀨田|道徳2</t>
  </si>
  <si>
    <t>メンバー別進行=3回目、教材行=3、進行キー=2-3山口|道徳2</t>
  </si>
  <si>
    <t>メンバー別進行=3回目、教材行=3、進行キー=2-4藪内|道徳2</t>
  </si>
  <si>
    <t>メンバー別進行=3回目、教材行=3、進行キー=2-4若山|道徳2</t>
  </si>
  <si>
    <t>メンバー別進行=3回目、教材行=3、進行キー=1-3中村|道徳1</t>
  </si>
  <si>
    <t>教材が不足しています。必要行=3、最終行=1、進行キー=3-1袴田|英語3</t>
  </si>
  <si>
    <t>メンバー別進行=4回目、教材行=4、進行キー=2-4藪内|英語2</t>
  </si>
  <si>
    <t>メンバー別進行=4回目、教材行=4、進行キー=2-4若山|英語2</t>
  </si>
  <si>
    <t>メンバー別進行=2回目、教材行=2、進行キー=3-1袴田|社会3</t>
  </si>
  <si>
    <t>メンバー別進行=2回目、教材行=2、進行キー=1-8太田|社会1</t>
  </si>
  <si>
    <t>メンバー別進行=2回目、教材行=2、進行キー=1-8宮本|社会1</t>
  </si>
  <si>
    <t>メンバー別進行=3回目、教材行=3、進行キー=3-1袴田|社会3</t>
  </si>
  <si>
    <t>メンバー別進行=3回目、教材行=3、進行キー=2-3瀨田|社会2</t>
  </si>
  <si>
    <t>メンバー別進行=3回目、教材行=3、進行キー=2-3山口|社会2</t>
  </si>
  <si>
    <t>メンバー別進行=3回目、教材行=3、進行キー=2-4藪内|社会2</t>
  </si>
  <si>
    <t>メンバー別進行=3回目、教材行=3、進行キー=2-4若山|社会2</t>
  </si>
  <si>
    <t>メンバー別進行=3回目、教材行=3、進行キー=1-3中村|社会1</t>
  </si>
  <si>
    <t>教材が不足しています。必要行=4、最終行=1、進行キー=3-1袴田|英語3</t>
  </si>
  <si>
    <t>メンバー別進行=3回目、教材行=3、進行キー=2-3瀨田|英語2</t>
  </si>
  <si>
    <t>メンバー別進行=3回目、教材行=3、進行キー=2-3山口|英語2</t>
  </si>
  <si>
    <t>メンバー別進行=5回目、教材行=5、進行キー=2-4藪内|英語2</t>
  </si>
  <si>
    <t>メンバー別進行=5回目、教材行=5、進行キー=2-4若山|英語2</t>
  </si>
  <si>
    <t>2列右に値があるためスキップ。参照セル=EC28、値=交流</t>
  </si>
  <si>
    <t>2列右に値があるためスキップ。参照セル=AK37、値=交流</t>
  </si>
  <si>
    <t>メンバー別進行=4回目、教材行=4、進行キー=2-3瀨田|英語2</t>
  </si>
  <si>
    <t>メンバー別進行=4回目、教材行=4、進行キー=2-3山口|英語2</t>
  </si>
  <si>
    <t>メンバー別進行=6回目、教材行=6、進行キー=2-4藪内|英語2</t>
  </si>
  <si>
    <t>メンバー別進行=6回目、教材行=6、進行キー=2-4若山|英語2</t>
  </si>
  <si>
    <t>メンバー別進行=4回目、教材行=4、進行キー=1-8太田|英語1</t>
  </si>
  <si>
    <t>メンバー別進行=4回目、教材行=4、進行キー=1-8宮本|英語1</t>
  </si>
  <si>
    <t>メンバー別進行=2回目、教材行=2、進行キー=3-1袴田|国語3</t>
  </si>
  <si>
    <t>メンバー別進行=3回目、教材行=3、進行キー=1-3中村|国語1</t>
  </si>
  <si>
    <t>メンバー別進行=3回目、教材行=3、進行キー=2-3瀨田|国語2</t>
  </si>
  <si>
    <t>メンバー別進行=3回目、教材行=3、進行キー=2-3山口|国語2</t>
  </si>
  <si>
    <t>メンバー別進行=3回目、教材行=3、進行キー=2-4藪内|国語2</t>
  </si>
  <si>
    <t>メンバー別進行=3回目、教材行=3、進行キー=2-4若山|国語2</t>
  </si>
  <si>
    <t>メンバー別進行=4回目、教材行=4、進行キー=1-8太田|国語1</t>
  </si>
  <si>
    <t>メンバー別進行=4回目、教材行=4、進行キー=1-8宮本|国語1</t>
  </si>
  <si>
    <t>メンバー別進行=4回目、教材行=4、進行キー=2-3瀨田|国語2</t>
  </si>
  <si>
    <t>メンバー別進行=4回目、教材行=4、進行キー=2-3山口|国語2</t>
  </si>
  <si>
    <t>メンバー別進行=4回目、教材行=4、進行キー=2-4藪内|国語2</t>
  </si>
  <si>
    <t>メンバー別進行=4回目、教材行=4、進行キー=2-4若山|国語2</t>
  </si>
  <si>
    <t>メンバー別進行=4回目、教材行=4、進行キー=1-3中村|英語1</t>
  </si>
  <si>
    <t>メンバー別進行=5回目、教材行=5、進行キー=1-8太田|英語1</t>
  </si>
  <si>
    <t>メンバー別進行=5回目、教材行=5、進行キー=1-8宮本|英語1</t>
  </si>
  <si>
    <t>教材が不足しています。必要行=5、最終行=1、進行キー=3-1袴田|英語3</t>
  </si>
  <si>
    <t>メンバー別進行=6回目、教材行=6、進行キー=2-3瀨田|数学2</t>
  </si>
  <si>
    <t>メンバー別進行=6回目、教材行=6、進行キー=2-3山口|数学2</t>
  </si>
  <si>
    <t>メンバー別進行=5回目、教材行=5、進行キー=1-3中村|英語1</t>
  </si>
  <si>
    <t>メンバー別進行=4回目、教材行=4、進行キー=1-8太田|数学1</t>
  </si>
  <si>
    <t>メンバー別進行=4回目、教材行=4、進行キー=1-8宮本|数学1</t>
  </si>
  <si>
    <t>メンバー別進行=5回目、教材行=5、進行キー=2-4藪内|理科2</t>
  </si>
  <si>
    <t>メンバー別進行=5回目、教材行=5、進行キー=2-4若山|理科2</t>
  </si>
  <si>
    <t>メンバー別進行=6回目、教材行=6、進行キー=1-3中村|英語1</t>
  </si>
  <si>
    <t>メンバー別進行=6回目、教材行=6、進行キー=1-8太田|英語1</t>
  </si>
  <si>
    <t>メンバー別進行=6回目、教材行=6、進行キー=1-8宮本|英語1</t>
  </si>
  <si>
    <t>メンバー別進行=3回目、教材行=3、進行キー=3-1袴田|国語3</t>
  </si>
  <si>
    <t>2列右に値があるためスキップ。参照セル=AO55、値=交流</t>
  </si>
  <si>
    <t>2列右に値があるためスキップ。参照セル=AS55、値=交流</t>
  </si>
  <si>
    <t>メンバー別進行=4回目、教材行=4、進行キー=1-3中村|国語1</t>
  </si>
  <si>
    <t>メンバー別進行=3回目、教材行=3、進行キー=1-8太田|社会1</t>
  </si>
  <si>
    <t>メンバー別進行=3回目、教材行=3、進行キー=1-8宮本|社会1</t>
  </si>
  <si>
    <t>メンバー別進行=5回目、教材行=5、進行キー=1-8太田|国語1</t>
  </si>
  <si>
    <t>メンバー別進行=5回目、教材行=5、進行キー=1-8宮本|国語1</t>
  </si>
  <si>
    <t>メンバー別進行=4回目、教材行=4、進行キー=3-1袴田|理科3</t>
  </si>
  <si>
    <t>メンバー別進行=7回目、教材行=7、進行キー=2-3瀨田|数学2</t>
  </si>
  <si>
    <t>メンバー別進行=7回目、教材行=7、進行キー=2-3山口|数学2</t>
  </si>
  <si>
    <t>メンバー別進行=6回目、教材行=6、進行キー=2-4藪内|数学2</t>
  </si>
  <si>
    <t>メンバー別進行=6回目、教材行=6、進行キー=2-4若山|数学2</t>
  </si>
  <si>
    <t>メンバー別進行=6回目、教材行=6、進行キー=1-3中村|数学1</t>
  </si>
  <si>
    <t>メンバー別進行=2回目、教材行=2、進行キー=1-8太田|道徳1</t>
  </si>
  <si>
    <t>メンバー別進行=2回目、教材行=2、進行キー=1-8宮本|道徳1</t>
  </si>
  <si>
    <t>メンバー別進行=8回目、教材行=8、進行キー=2-3瀨田|数学2</t>
  </si>
  <si>
    <t>メンバー別進行=8回目、教材行=8、進行キー=2-3山口|数学2</t>
  </si>
  <si>
    <t>メンバー別進行=7回目、教材行=7、進行キー=2-4藪内|数学2</t>
  </si>
  <si>
    <t>メンバー別進行=7回目、教材行=7、進行キー=2-4若山|数学2</t>
  </si>
  <si>
    <t>メンバー別進行=7回目、教材行=7、進行キー=1-3中村|数学1</t>
  </si>
  <si>
    <t>メンバー別進行=5回目、教材行=5、進行キー=1-8太田|数学1</t>
  </si>
  <si>
    <t>メンバー別進行=5回目、教材行=5、進行キー=1-8宮本|数学1</t>
  </si>
  <si>
    <t>メンバー別進行=5回目、教材行=5、進行キー=3-1袴田|理科3</t>
  </si>
  <si>
    <t>メンバー別進行=6回目、教材行=6、進行キー=2-4藪内|理科2</t>
  </si>
  <si>
    <t>メンバー別進行=6回目、教材行=6、進行キー=2-4若山|理科2</t>
  </si>
  <si>
    <t>メンバー別進行=4回目、教材行=4、進行キー=2-3瀨田|社会2</t>
  </si>
  <si>
    <t>メンバー別進行=4回目、教材行=4、進行キー=2-3山口|社会2</t>
  </si>
  <si>
    <t>メンバー別進行=4回目、教材行=4、進行キー=2-4藪内|社会2</t>
  </si>
  <si>
    <t>メンバー別進行=4回目、教材行=4、進行キー=2-4若山|社会2</t>
  </si>
  <si>
    <t>メンバー別進行=4回目、教材行=4、進行キー=1-3中村|社会1</t>
  </si>
  <si>
    <t>メンバー別進行=1回目、教材行=1、進行キー=3-1袴田|道徳3</t>
  </si>
  <si>
    <t>メンバー別進行=4回目、教材行=4、進行キー=2-3瀨田|道徳2</t>
  </si>
  <si>
    <t>メンバー別進行=4回目、教材行=4、進行キー=2-3山口|道徳2</t>
  </si>
  <si>
    <t>メンバー別進行=4回目、教材行=4、進行キー=2-4藪内|道徳2</t>
  </si>
  <si>
    <t>メンバー別進行=4回目、教材行=4、進行キー=2-4若山|道徳2</t>
  </si>
  <si>
    <t>メンバー別進行=4回目、教材行=4、進行キー=1-3中村|道徳1</t>
  </si>
  <si>
    <t>教材が不足しています。必要行=6、最終行=1、進行キー=3-1袴田|英語3</t>
  </si>
  <si>
    <t>メンバー別進行=7回目、教材行=7、進行キー=2-4藪内|英語2</t>
  </si>
  <si>
    <t>メンバー別進行=7回目、教材行=7、進行キー=2-4若山|英語2</t>
  </si>
  <si>
    <t>メンバー別進行=4回目、教材行=4、進行キー=3-1袴田|社会3</t>
  </si>
  <si>
    <t>メンバー別進行=4回目、教材行=4、進行キー=1-8太田|社会1</t>
  </si>
  <si>
    <t>メンバー別進行=4回目、教材行=4、進行キー=1-8宮本|社会1</t>
  </si>
  <si>
    <t>メンバー別進行=5回目、教材行=5、進行キー=3-1袴田|社会3</t>
  </si>
  <si>
    <t>メンバー別進行=5回目、教材行=5、進行キー=2-3瀨田|社会2</t>
  </si>
  <si>
    <t>メンバー別進行=5回目、教材行=5、進行キー=2-3山口|社会2</t>
  </si>
  <si>
    <t>メンバー別進行=5回目、教材行=5、進行キー=2-4藪内|社会2</t>
  </si>
  <si>
    <t>メンバー別進行=5回目、教材行=5、進行キー=2-4若山|社会2</t>
  </si>
  <si>
    <t>メンバー別進行=5回目、教材行=5、進行キー=1-3中村|社会1</t>
  </si>
  <si>
    <t>教材が不足しています。必要行=7、最終行=1、進行キー=3-1袴田|英語3</t>
  </si>
  <si>
    <t>メンバー別進行=5回目、教材行=5、進行キー=2-3瀨田|英語2</t>
  </si>
  <si>
    <t>メンバー別進行=5回目、教材行=5、進行キー=2-3山口|英語2</t>
  </si>
  <si>
    <t>メンバー別進行=8回目、教材行=8、進行キー=2-4藪内|英語2</t>
  </si>
  <si>
    <t>メンバー別進行=8回目、教材行=8、進行キー=2-4若山|英語2</t>
  </si>
  <si>
    <t>メンバー別進行=6回目、教材行=6、進行キー=2-3瀨田|英語2</t>
  </si>
  <si>
    <t>メンバー別進行=6回目、教材行=6、進行キー=2-3山口|英語2</t>
  </si>
  <si>
    <t>メンバー別進行=9回目、教材行=9、進行キー=2-4藪内|英語2</t>
  </si>
  <si>
    <t>メンバー別進行=9回目、教材行=9、進行キー=2-4若山|英語2</t>
  </si>
  <si>
    <t>メンバー別進行=7回目、教材行=7、進行キー=1-8太田|英語1</t>
  </si>
  <si>
    <t>メンバー別進行=7回目、教材行=7、進行キー=1-8宮本|英語1</t>
  </si>
  <si>
    <t>メンバー別進行=4回目、教材行=4、進行キー=3-1袴田|国語3</t>
  </si>
  <si>
    <t>メンバー別進行=5回目、教材行=5、進行キー=1-3中村|国語1</t>
  </si>
  <si>
    <t>メンバー別進行=5回目、教材行=5、進行キー=2-3瀨田|国語2</t>
  </si>
  <si>
    <t>メンバー別進行=5回目、教材行=5、進行キー=2-3山口|国語2</t>
  </si>
  <si>
    <t>メンバー別進行=5回目、教材行=5、進行キー=2-4藪内|国語2</t>
  </si>
  <si>
    <t>メンバー別進行=5回目、教材行=5、進行キー=2-4若山|国語2</t>
  </si>
  <si>
    <t>メンバー別進行=6回目、教材行=6、進行キー=1-8太田|国語1</t>
  </si>
  <si>
    <t>メンバー別進行=6回目、教材行=6、進行キー=1-8宮本|国語1</t>
  </si>
  <si>
    <t>メンバー別進行=6回目、教材行=6、進行キー=2-3瀨田|国語2</t>
  </si>
  <si>
    <t>メンバー別進行=6回目、教材行=6、進行キー=2-3山口|国語2</t>
  </si>
  <si>
    <t>メンバー別進行=6回目、教材行=6、進行キー=2-4藪内|国語2</t>
  </si>
  <si>
    <t>メンバー別進行=6回目、教材行=6、進行キー=2-4若山|国語2</t>
  </si>
  <si>
    <t>メンバー別進行=7回目、教材行=7、進行キー=1-3中村|英語1</t>
  </si>
  <si>
    <t>メンバー別進行=8回目、教材行=8、進行キー=1-8太田|英語1</t>
  </si>
  <si>
    <t>メンバー別進行=8回目、教材行=8、進行キー=1-8宮本|英語1</t>
  </si>
  <si>
    <t>教材が不足しています。必要行=8、最終行=1、進行キー=3-1袴田|英語3</t>
  </si>
  <si>
    <t>メンバー別進行=9回目、教材行=9、進行キー=2-3瀨田|数学2</t>
  </si>
  <si>
    <t>メンバー別進行=9回目、教材行=9、進行キー=2-3山口|数学2</t>
  </si>
  <si>
    <t>メンバー別進行=8回目、教材行=8、進行キー=1-3中村|英語1</t>
  </si>
  <si>
    <t>メンバー別進行=6回目、教材行=6、進行キー=1-8太田|数学1</t>
  </si>
  <si>
    <t>メンバー別進行=6回目、教材行=6、進行キー=1-8宮本|数学1</t>
  </si>
  <si>
    <t>メンバー別進行=6回目、教材行=6、進行キー=3-1袴田|社会3</t>
  </si>
  <si>
    <t>メンバー別進行=6回目、教材行=6、進行キー=2-3瀨田|社会2</t>
  </si>
  <si>
    <t>メンバー別進行=6回目、教材行=6、進行キー=2-3山口|社会2</t>
  </si>
  <si>
    <t>メンバー別進行=6回目、教材行=6、進行キー=2-4藪内|社会2</t>
  </si>
  <si>
    <t>メンバー別進行=6回目、教材行=6、進行キー=2-4若山|社会2</t>
  </si>
  <si>
    <t>メンバー別進行=6回目、教材行=6、進行キー=1-3中村|社会1</t>
  </si>
  <si>
    <t>メンバー別進行=5回目、教材行=5、進行キー=1-8太田|社会1</t>
  </si>
  <si>
    <t>メンバー別進行=5回目、教材行=5、進行キー=1-8宮本|社会1</t>
  </si>
  <si>
    <t>メンバー別進行=5回目、教材行=5、進行キー=3-1袴田|国語3</t>
  </si>
  <si>
    <t>メンバー別進行=6回目、教材行=6、進行キー=1-3中村|国語1</t>
  </si>
  <si>
    <t>メンバー別進行=6回目、教材行=6、進行キー=1-8太田|社会1</t>
  </si>
  <si>
    <t>メンバー別進行=6回目、教材行=6、進行キー=1-8宮本|社会1</t>
  </si>
  <si>
    <t>メンバー別進行=10回目、教材行=10、進行キー=2-3瀨田|数学2</t>
  </si>
  <si>
    <t>メンバー別進行=10回目、教材行=10、進行キー=2-3山口|数学2</t>
  </si>
  <si>
    <t>メンバー別進行=8回目、教材行=8、進行キー=2-4藪内|数学2</t>
  </si>
  <si>
    <t>メンバー別進行=8回目、教材行=8、進行キー=2-4若山|数学2</t>
  </si>
  <si>
    <t>メンバー別進行=8回目、教材行=8、進行キー=1-3中村|数学1</t>
  </si>
  <si>
    <t>メンバー別進行=7回目、教材行=7、進行キー=1-8太田|数学1</t>
  </si>
  <si>
    <t>メンバー別進行=7回目、教材行=7、進行キー=1-8宮本|数学1</t>
  </si>
  <si>
    <t>メンバー別進行=6回目、教材行=6、進行キー=3-1袴田|理科3</t>
  </si>
  <si>
    <t>メンバー別進行=7回目、教材行=7、進行キー=2-4藪内|理科2</t>
  </si>
  <si>
    <t>メンバー別進行=7回目、教材行=7、進行キー=2-4若山|理科2</t>
  </si>
  <si>
    <t>メンバー別進行=2回目、教材行=2、進行キー=3-1袴田|道徳3</t>
  </si>
  <si>
    <t>メンバー別進行=5回目、教材行=5、進行キー=2-3瀨田|道徳2</t>
  </si>
  <si>
    <t>メンバー別進行=5回目、教材行=5、進行キー=2-3山口|道徳2</t>
  </si>
  <si>
    <t>メンバー別進行=5回目、教材行=5、進行キー=2-4藪内|道徳2</t>
  </si>
  <si>
    <t>メンバー別進行=5回目、教材行=5、進行キー=2-4若山|道徳2</t>
  </si>
  <si>
    <t>メンバー別進行=5回目、教材行=5、進行キー=1-3中村|道徳1</t>
  </si>
  <si>
    <t>教材が不足しています。必要行=9、最終行=1、進行キー=3-1袴田|英語3</t>
  </si>
  <si>
    <t>メンバー別進行=10回目、教材行=10、進行キー=2-4藪内|英語2</t>
  </si>
  <si>
    <t>メンバー別進行=10回目、教材行=10、進行キー=2-4若山|英語2</t>
  </si>
  <si>
    <t>教材が不足しています。必要行=10、最終行=1、進行キー=3-1袴田|英語3</t>
  </si>
  <si>
    <t>メンバー別進行=7回目、教材行=7、進行キー=2-3瀨田|英語2</t>
  </si>
  <si>
    <t>メンバー別進行=7回目、教材行=7、進行キー=2-3山口|英語2</t>
  </si>
  <si>
    <t>メンバー別進行=11回目、教材行=11、進行キー=2-4藪内|英語2</t>
  </si>
  <si>
    <t>メンバー別進行=11回目、教材行=11、進行キー=2-4若山|英語2</t>
  </si>
  <si>
    <t>メンバー別進行=6回目、教材行=6、進行キー=3-1袴田|国語3</t>
  </si>
  <si>
    <t>メンバー別進行=7回目、教材行=7、進行キー=1-3中村|国語1</t>
  </si>
  <si>
    <t>メンバー別進行=7回目、教材行=7、進行キー=2-3瀨田|国語2</t>
  </si>
  <si>
    <t>メンバー別進行=7回目、教材行=7、進行キー=2-3山口|国語2</t>
  </si>
  <si>
    <t>メンバー別進行=7回目、教材行=7、進行キー=2-4藪内|国語2</t>
  </si>
  <si>
    <t>メンバー別進行=7回目、教材行=7、進行キー=2-4若山|国語2</t>
  </si>
  <si>
    <t>メンバー別進行=7回目、教材行=7、進行キー=1-8太田|国語1</t>
  </si>
  <si>
    <t>メンバー別進行=7回目、教材行=7、進行キー=1-8宮本|国語1</t>
  </si>
  <si>
    <t>メンバー別進行=8回目、教材行=8、進行キー=2-4藪内|理科2</t>
  </si>
  <si>
    <t>メンバー別進行=8回目、教材行=8、進行キー=2-4若山|理科2</t>
  </si>
  <si>
    <t>メンバー別進行=9回目、教材行=9、進行キー=1-3中村|英語1</t>
  </si>
  <si>
    <t>メンバー別進行=9回目、教材行=9、進行キー=1-8太田|英語1</t>
  </si>
  <si>
    <t>メンバー別進行=9回目、教材行=9、進行キー=1-8宮本|英語1</t>
  </si>
  <si>
    <t>メンバー別進行=8回目、教材行=8、進行キー=1-8太田|国語1</t>
  </si>
  <si>
    <t>メンバー別進行=8回目、教材行=8、進行キー=1-8宮本|国語1</t>
  </si>
  <si>
    <t>メンバー別進行=7回目、教材行=7、進行キー=3-1袴田|社会3</t>
  </si>
  <si>
    <t>メンバー別進行=7回目、教材行=7、進行キー=2-3瀨田|社会2</t>
  </si>
  <si>
    <t>メンバー別進行=7回目、教材行=7、進行キー=2-3山口|社会2</t>
  </si>
  <si>
    <t>メンバー別進行=7回目、教材行=7、進行キー=2-4藪内|社会2</t>
  </si>
  <si>
    <t>メンバー別進行=7回目、教材行=7、進行キー=2-4若山|社会2</t>
  </si>
  <si>
    <t>2列右に値があるためスキップ。参照セル=Y10、値=交流</t>
  </si>
  <si>
    <t>メンバー別進行=7回目、教材行=7、進行キー=1-8太田|社会1</t>
  </si>
  <si>
    <t>メンバー別進行=7回目、教材行=7、進行キー=1-8宮本|社会1</t>
  </si>
  <si>
    <t>メンバー別進行=3回目、教材行=3、進行キー=1-8太田|道徳1</t>
  </si>
  <si>
    <t>メンバー別進行=3回目、教材行=3、進行キー=1-8宮本|道徳1</t>
  </si>
  <si>
    <t>メンバー別進行=7回目、教材行=7、進行キー=3-1袴田|理科3</t>
  </si>
  <si>
    <t>メンバー別進行=11回目、教材行=11、進行キー=2-3瀨田|数学2</t>
  </si>
  <si>
    <t>メンバー別進行=11回目、教材行=11、進行キー=2-3山口|数学2</t>
  </si>
  <si>
    <t>メンバー別進行=9回目、教材行=9、進行キー=2-4藪内|数学2</t>
  </si>
  <si>
    <t>メンバー別進行=9回目、教材行=9、進行キー=2-4若山|数学2</t>
  </si>
  <si>
    <t>メンバー別進行=9回目、教材行=9、進行キー=1-3中村|数学1</t>
  </si>
  <si>
    <t>メンバー別進行=12回目、教材行=12、進行キー=2-3瀨田|数学2</t>
  </si>
  <si>
    <t>メンバー別進行=12回目、教材行=12、進行キー=2-3山口|数学2</t>
  </si>
  <si>
    <t>メンバー別進行=10回目、教材行=10、進行キー=2-4藪内|数学2</t>
  </si>
  <si>
    <t>メンバー別進行=10回目、教材行=10、進行キー=2-4若山|数学2</t>
  </si>
  <si>
    <t>メンバー別進行=10回目、教材行=10、進行キー=1-3中村|数学1</t>
  </si>
  <si>
    <t>メンバー別進行=8回目、教材行=8、進行キー=1-8太田|数学1</t>
  </si>
  <si>
    <t>メンバー別進行=8回目、教材行=8、進行キー=1-8宮本|数学1</t>
  </si>
  <si>
    <t>2列右に値があるためスキップ。参照セル=I19、値=交流</t>
  </si>
  <si>
    <t>2列右に値があるためスキップ。参照セル=M19、値=交流</t>
  </si>
  <si>
    <t>メンバー別進行=11回目、教材行=11、進行キー=2-4藪内|数学2</t>
  </si>
  <si>
    <t>メンバー別進行=11回目、教材行=11、進行キー=2-4若山|数学2</t>
  </si>
  <si>
    <t>メンバー別進行=11回目、教材行=11、進行キー=1-3中村|数学1</t>
  </si>
  <si>
    <t>メンバー別進行=9回目、教材行=9、進行キー=1-8太田|数学1</t>
  </si>
  <si>
    <t>メンバー別進行=9回目、教材行=9、進行キー=1-8宮本|数学1</t>
  </si>
  <si>
    <t>2列右に値があるためスキップ。参照セル=BQ19、値=交流</t>
  </si>
  <si>
    <t>メンバー別進行=8回目、教材行=8、進行キー=2-3瀨田|社会2</t>
  </si>
  <si>
    <t>メンバー別進行=8回目、教材行=8、進行キー=2-3山口|社会2</t>
  </si>
  <si>
    <t>メンバー別進行=8回目、教材行=8、進行キー=2-4藪内|社会2</t>
  </si>
  <si>
    <t>メンバー別進行=8回目、教材行=8、進行キー=2-4若山|社会2</t>
  </si>
  <si>
    <t>メンバー別進行=7回目、教材行=7、進行キー=1-3中村|社会1</t>
  </si>
  <si>
    <t>メンバー別進行=3回目、教材行=3、進行キー=3-1袴田|道徳3</t>
  </si>
  <si>
    <t>メンバー別進行=6回目、教材行=6、進行キー=2-3瀨田|道徳2</t>
  </si>
  <si>
    <t>メンバー別進行=6回目、教材行=6、進行キー=2-3山口|道徳2</t>
  </si>
  <si>
    <t>メンバー別進行=6回目、教材行=6、進行キー=2-4藪内|道徳2</t>
  </si>
  <si>
    <t>メンバー別進行=6回目、教材行=6、進行キー=2-4若山|道徳2</t>
  </si>
  <si>
    <t>メンバー別進行=6回目、教材行=6、進行キー=1-3中村|道徳1</t>
  </si>
  <si>
    <t>メンバー別進行=7回目、教材行=7、進行キー=3-1袴田|国語3</t>
  </si>
  <si>
    <t>メンバー別進行=8回目、教材行=8、進行キー=2-4藪内|国語2</t>
  </si>
  <si>
    <t>メンバー別進行=8回目、教材行=8、進行キー=2-4若山|国語2</t>
  </si>
  <si>
    <t>メンバー別進行=9回目、教材行=9、進行キー=1-8太田|国語1</t>
  </si>
  <si>
    <t>メンバー別進行=9回目、教材行=9、進行キー=1-8宮本|国語1</t>
  </si>
  <si>
    <t>メンバー別進行=8回目、教材行=8、進行キー=3-1袴田|社会3</t>
  </si>
  <si>
    <t>メンバー別進行=9回目、教材行=9、進行キー=2-3瀨田|社会2</t>
  </si>
  <si>
    <t>メンバー別進行=9回目、教材行=9、進行キー=2-3山口|社会2</t>
  </si>
  <si>
    <t>メンバー別進行=9回目、教材行=9、進行キー=2-4藪内|社会2</t>
  </si>
  <si>
    <t>メンバー別進行=9回目、教材行=9、進行キー=2-4若山|社会2</t>
  </si>
  <si>
    <t>メンバー別進行=8回目、教材行=8、進行キー=1-3中村|社会1</t>
  </si>
  <si>
    <t>メンバー別進行=9回目、教材行=9、進行キー=3-1袴田|社会3</t>
  </si>
  <si>
    <t>メンバー別進行=8回目、教材行=8、進行キー=1-8太田|社会1</t>
  </si>
  <si>
    <t>メンバー別進行=8回目、教材行=8、進行キー=1-8宮本|社会1</t>
  </si>
  <si>
    <t>教材が不足しています。必要行=11、最終行=1、進行キー=3-1袴田|英語3</t>
  </si>
  <si>
    <t>メンバー別進行=8回目、教材行=8、進行キー=2-3瀨田|英語2</t>
  </si>
  <si>
    <t>メンバー別進行=8回目、教材行=8、進行キー=2-3山口|英語2</t>
  </si>
  <si>
    <t>メンバー別進行=12回目、教材行=12、進行キー=2-4藪内|英語2</t>
  </si>
  <si>
    <t>メンバー別進行=12回目、教材行=12、進行キー=2-4若山|英語2</t>
  </si>
  <si>
    <t>メンバー別進行=8回目、教材行=8、進行キー=3-1袴田|理科3</t>
  </si>
  <si>
    <t>メンバー別進行=8回目、教材行=8、進行キー=2-3瀨田|国語2</t>
  </si>
  <si>
    <t>メンバー別進行=8回目、教材行=8、進行キー=2-3山口|国語2</t>
  </si>
  <si>
    <t>メンバー別進行=9回目、教材行=9、進行キー=2-4藪内|理科2</t>
  </si>
  <si>
    <t>メンバー別進行=9回目、教材行=9、進行キー=2-4若山|理科2</t>
  </si>
  <si>
    <t>メンバー別進行=8回目、教材行=8、進行キー=1-3中村|国語1</t>
  </si>
  <si>
    <t>メンバー別進行=9回目、教材行=9、進行キー=2-3瀨田|英語2</t>
  </si>
  <si>
    <t>メンバー別進行=9回目、教材行=9、進行キー=2-3山口|英語2</t>
  </si>
  <si>
    <t>メンバー別進行=13回目、教材行=13、進行キー=2-4藪内|英語2</t>
  </si>
  <si>
    <t>メンバー別進行=13回目、教材行=13、進行キー=2-4若山|英語2</t>
  </si>
  <si>
    <t>メンバー別進行=10回目、教材行=10、進行キー=1-8太田|英語1</t>
  </si>
  <si>
    <t>メンバー別進行=10回目、教材行=10、進行キー=1-8宮本|英語1</t>
  </si>
  <si>
    <t>メンバー別進行=8回目、教材行=8、進行キー=3-1袴田|国語3</t>
  </si>
  <si>
    <t>メンバー別進行=9回目、教材行=9、進行キー=1-3中村|国語1</t>
  </si>
  <si>
    <t>2列右に値があるためスキップ。参照セル=E46、値=交流</t>
  </si>
  <si>
    <t>メンバー別進行=10回目、教材行=10、進行キー=2-3瀨田|英語2</t>
  </si>
  <si>
    <t>メンバー別進行=10回目、教材行=10、進行キー=2-3山口|英語2</t>
  </si>
  <si>
    <t>メンバー別進行=14回目、教材行=14、進行キー=2-4藪内|英語2</t>
  </si>
  <si>
    <t>メンバー別進行=14回目、教材行=14、進行キー=2-4若山|英語2</t>
  </si>
  <si>
    <t>2列右に値があるためスキップ。参照セル=AC46、値=交流</t>
  </si>
  <si>
    <t>2列右に値があるためスキップ。参照セル=AG46、値=交流</t>
  </si>
  <si>
    <t>教材が不足しています。必要行=12、最終行=1、進行キー=3-1袴田|英語3</t>
  </si>
  <si>
    <t>メンバー別進行=13回目、教材行=13、進行キー=2-3瀨田|数学2</t>
  </si>
  <si>
    <t>メンバー別進行=13回目、教材行=13、進行キー=2-3山口|数学2</t>
  </si>
  <si>
    <t>メンバー別進行=10回目、教材行=10、進行キー=1-3中村|英語1</t>
  </si>
  <si>
    <t>メンバー別進行=10回目、教材行=10、進行キー=1-8太田|数学1</t>
  </si>
  <si>
    <t>メンバー別進行=10回目、教材行=10、進行キー=1-8宮本|数学1</t>
  </si>
  <si>
    <t>メンバー別進行=9回目、教材行=9、進行キー=2-3瀨田|国語2</t>
  </si>
  <si>
    <t>メンバー別進行=9回目、教材行=9、進行キー=2-3山口|国語2</t>
  </si>
  <si>
    <t>メンバー別進行=9回目、教材行=9、進行キー=2-4藪内|国語2</t>
  </si>
  <si>
    <t>メンバー別進行=9回目、教材行=9、進行キー=2-4若山|国語2</t>
  </si>
  <si>
    <t>メンバー別進行=11回目、教材行=11、進行キー=1-3中村|英語1</t>
  </si>
  <si>
    <t>メンバー別進行=11回目、教材行=11、進行キー=1-8太田|英語1</t>
  </si>
  <si>
    <t>メンバー別進行=11回目、教材行=11、進行キー=1-8宮本|英語1</t>
  </si>
  <si>
    <t>メンバー別進行=10回目、教材行=10、進行キー=2-4藪内|理科2</t>
  </si>
  <si>
    <t>メンバー別進行=10回目、教材行=10、進行キー=2-4若山|理科2</t>
  </si>
  <si>
    <t>メンバー別進行=12回目、教材行=12、進行キー=1-3中村|英語1</t>
  </si>
  <si>
    <t>メンバー別進行=12回目、教材行=12、進行キー=1-8太田|英語1</t>
  </si>
  <si>
    <t>メンバー別進行=12回目、教材行=12、進行キー=1-8宮本|英語1</t>
  </si>
  <si>
    <t>メンバー別進行=9回目、教材行=9、進行キー=1-3中村|社会1</t>
  </si>
  <si>
    <t>メンバー別進行=9回目、教材行=9、進行キー=3-1袴田|国語3</t>
  </si>
  <si>
    <t>メンバー別進行=10回目、教材行=10、進行キー=1-3中村|国語1</t>
  </si>
  <si>
    <t>メンバー別進行=9回目、教材行=9、進行キー=1-8太田|社会1</t>
  </si>
  <si>
    <t>メンバー別進行=9回目、教材行=9、進行キー=1-8宮本|社会1</t>
  </si>
  <si>
    <t>メンバー別進行=10回目、教材行=10、進行キー=1-8太田|国語1</t>
  </si>
  <si>
    <t>メンバー別進行=10回目、教材行=10、進行キー=1-8宮本|国語1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</si>
</sst>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quot;第　&quot;0"/>
    <numFmt numFmtId="177" formatCode="0.0_);\(0.0\)"/>
    <numFmt numFmtId="178" formatCode="m&quot;月&quot;d&quot;日&quot;&quot;　～　&quot;"/>
    <numFmt numFmtId="179" formatCode="&quot;月（　&quot;d&quot;日　）&quot;"/>
    <numFmt numFmtId="180" formatCode="&quot;火（　&quot;d&quot;日　）&quot;"/>
    <numFmt numFmtId="181" formatCode="&quot;木（　&quot;d&quot;日　）&quot;"/>
    <numFmt numFmtId="182" formatCode="&quot;金（　&quot;d&quot;日　）&quot;"/>
    <numFmt numFmtId="183" formatCode="0.0"/>
    <numFmt numFmtId="184" formatCode="0&quot;　週　&quot;"/>
  </numFmts>
  <fonts count="21">
    <font>
      <sz val="11"/>
      <name val="ＭＳ Ｐゴシック"/>
      <family val="3"/>
      <charset val="128"/>
    </font>
    <font>
      <sz val="11"/>
      <name val="ＭＳ Ｐゴシック"/>
      <family val="3"/>
      <charset val="128"/>
    </font>
    <font>
      <sz val="6"/>
      <name val="ＭＳ Ｐゴシック"/>
      <family val="3"/>
      <charset val="128"/>
    </font>
    <font>
      <sz val="11"/>
      <name val="ＭＳ Ｐ明朝"/>
      <family val="1"/>
      <charset val="128"/>
    </font>
    <font>
      <sz val="12"/>
      <name val="ＭＳ 明朝"/>
      <family val="1"/>
      <charset val="128"/>
    </font>
    <font>
      <sz val="10.5"/>
      <name val="Century"/>
      <family val="1"/>
    </font>
    <font>
      <sz val="10.5"/>
      <name val="ＭＳ 明朝"/>
      <family val="1"/>
      <charset val="128"/>
    </font>
    <font>
      <sz val="9"/>
      <name val="ＭＳ Ｐゴシック"/>
      <family val="3"/>
      <charset val="128"/>
    </font>
    <font>
      <sz val="11"/>
      <name val="ＭＳ 明朝"/>
      <family val="1"/>
      <charset val="128"/>
    </font>
    <font>
      <sz val="10"/>
      <name val="ＭＳ 明朝"/>
      <family val="1"/>
      <charset val="128"/>
    </font>
    <font>
      <sz val="8"/>
      <name val="ＭＳ Ｐゴシック"/>
      <family val="3"/>
      <charset val="128"/>
    </font>
    <font>
      <b/>
      <sz val="11"/>
      <name val="ＭＳ Ｐゴシック"/>
      <family val="3"/>
      <charset val="128"/>
    </font>
    <font>
      <b/>
      <sz val="14"/>
      <name val="ＭＳ Ｐゴシック"/>
      <family val="3"/>
      <charset val="128"/>
    </font>
    <font>
      <b/>
      <sz val="14"/>
      <name val="ＭＳ Ｐ明朝"/>
      <family val="1"/>
      <charset val="128"/>
    </font>
    <font>
      <sz val="8"/>
      <name val="ＭＳ 明朝"/>
      <family val="1"/>
      <charset val="128"/>
    </font>
    <font>
      <sz val="10"/>
      <name val="Century"/>
      <family val="1"/>
    </font>
    <font>
      <b/>
      <sz val="12"/>
      <name val="ＭＳ Ｐゴシック"/>
      <family val="3"/>
      <charset val="128"/>
    </font>
    <font>
      <sz val="6"/>
      <name val="ＭＳ 明朝"/>
      <family val="1"/>
      <charset val="128"/>
    </font>
    <font>
      <sz val="6"/>
      <name val="ＭＳ Ｐ明朝"/>
      <family val="1"/>
      <charset val="128"/>
    </font>
    <font>
      <sz val="10"/>
      <name val="Hiragino Kaku Gothic ProN"/>
      <family val="2"/>
    </font>
    <font>
      <sz val="10"/>
      <name val="Arial"/>
      <family val="2"/>
    </font>
  </fonts>
  <fills count="4">
    <fill>
      <patternFill patternType="none"/>
    </fill>
    <fill>
      <patternFill patternType="gray125"/>
    </fill>
    <fill>
      <patternFill patternType="solid">
        <fgColor rgb="FFFFFF00"/>
        <bgColor indexed="64"/>
      </patternFill>
    </fill>
    <fill>
      <patternFill patternType="solid">
        <fgColor rgb="FFD9D9D9"/>
        <bgColor indexed="64"/>
      </patternFill>
    </fill>
  </fills>
  <borders count="68">
    <border>
      <left/>
      <right/>
      <top/>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diagonal/>
    </border>
    <border>
      <left/>
      <right/>
      <top style="thin">
        <color indexed="64"/>
      </top>
      <bottom/>
      <diagonal/>
    </border>
    <border>
      <left/>
      <right style="hair">
        <color indexed="64"/>
      </right>
      <top style="thin">
        <color indexed="64"/>
      </top>
      <bottom/>
      <diagonal/>
    </border>
    <border>
      <left style="hair">
        <color indexed="64"/>
      </left>
      <right/>
      <top style="hair">
        <color indexed="64"/>
      </top>
      <bottom style="hair">
        <color indexed="64"/>
      </bottom>
      <diagonal/>
    </border>
    <border>
      <left style="hair">
        <color indexed="64"/>
      </left>
      <right/>
      <top/>
      <bottom/>
      <diagonal/>
    </border>
    <border>
      <left/>
      <right style="hair">
        <color indexed="64"/>
      </right>
      <top/>
      <bottom/>
      <diagonal/>
    </border>
    <border>
      <left/>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hair">
        <color indexed="64"/>
      </left>
      <right style="hair">
        <color indexed="64"/>
      </right>
      <top/>
      <bottom style="thin">
        <color indexed="64"/>
      </bottom>
      <diagonal/>
    </border>
    <border>
      <left/>
      <right/>
      <top/>
      <bottom style="thin">
        <color indexed="64"/>
      </bottom>
      <diagonal/>
    </border>
    <border>
      <left/>
      <right style="hair">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bottom/>
      <diagonal/>
    </border>
    <border>
      <left style="hair">
        <color indexed="64"/>
      </left>
      <right style="thin">
        <color indexed="64"/>
      </right>
      <top/>
      <bottom style="thin">
        <color indexed="64"/>
      </bottom>
      <diagonal/>
    </border>
    <border>
      <left style="hair">
        <color indexed="64"/>
      </left>
      <right style="thin">
        <color indexed="64"/>
      </right>
      <top style="thin">
        <color indexed="64"/>
      </top>
      <bottom/>
      <diagonal/>
    </border>
    <border>
      <left style="thin">
        <color indexed="64"/>
      </left>
      <right style="hair">
        <color indexed="64"/>
      </right>
      <top style="thin">
        <color auto="1"/>
      </top>
      <bottom style="hair">
        <color indexed="64"/>
      </bottom>
      <diagonal/>
    </border>
    <border>
      <left style="thin">
        <color indexed="64"/>
      </left>
      <right style="hair">
        <color indexed="64"/>
      </right>
      <top/>
      <bottom style="thin">
        <color indexed="64"/>
      </bottom>
      <diagonal/>
    </border>
    <border>
      <left/>
      <right style="thin">
        <color indexed="64"/>
      </right>
      <top/>
      <bottom/>
      <diagonal/>
    </border>
    <border>
      <left style="thin">
        <color indexed="64"/>
      </left>
      <right style="hair">
        <color indexed="64"/>
      </right>
      <top/>
      <bottom/>
      <diagonal/>
    </border>
    <border>
      <left style="hair">
        <color indexed="64"/>
      </left>
      <right/>
      <top/>
      <bottom style="thin">
        <color indexed="64"/>
      </bottom>
      <diagonal/>
    </border>
    <border>
      <left style="hair">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hair">
        <color indexed="64"/>
      </top>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thin">
        <color indexed="64"/>
      </top>
      <bottom style="thin">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right/>
      <top style="thin">
        <color auto="1"/>
      </top>
      <bottom/>
      <diagonal/>
    </border>
    <border>
      <left/>
      <right style="hair">
        <color indexed="64"/>
      </right>
      <top style="thin">
        <color auto="1"/>
      </top>
      <bottom/>
      <diagonal/>
    </border>
    <border>
      <left/>
      <right/>
      <top style="thin">
        <color auto="1"/>
      </top>
      <bottom style="thin">
        <color auto="1"/>
      </bottom>
      <diagonal/>
    </border>
    <border>
      <left/>
      <right style="hair">
        <color indexed="64"/>
      </right>
      <top style="thin">
        <color auto="1"/>
      </top>
      <bottom style="thin">
        <color auto="1"/>
      </bottom>
      <diagonal/>
    </border>
    <border>
      <left style="thin">
        <color auto="1"/>
      </left>
      <right style="hair">
        <color indexed="64"/>
      </right>
      <top style="thin">
        <color auto="1"/>
      </top>
      <bottom style="thin">
        <color indexed="64"/>
      </bottom>
      <diagonal/>
    </border>
    <border>
      <left style="thin">
        <color auto="1"/>
      </left>
      <right/>
      <top/>
      <bottom/>
      <diagonal/>
    </border>
    <border>
      <left style="thin">
        <color auto="1"/>
      </left>
      <right style="hair">
        <color indexed="64"/>
      </right>
      <top/>
      <bottom/>
      <diagonal/>
    </border>
    <border>
      <left style="thin">
        <color auto="1"/>
      </left>
      <right style="hair">
        <color indexed="64"/>
      </right>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diagonal/>
    </border>
    <border>
      <left style="thin">
        <color indexed="64"/>
      </left>
      <right style="hair">
        <color indexed="64"/>
      </right>
      <top style="hair">
        <color indexed="64"/>
      </top>
      <bottom/>
      <diagonal/>
    </border>
    <border>
      <left/>
      <right style="thin">
        <color indexed="64"/>
      </right>
      <top/>
      <bottom style="hair">
        <color indexed="64"/>
      </bottom>
      <diagonal/>
    </border>
    <border>
      <left style="thin">
        <color indexed="64"/>
      </left>
      <right style="thin">
        <color indexed="64"/>
      </right>
      <top style="thin">
        <color auto="1"/>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style="medium">
        <color rgb="FF000000"/>
      </left>
      <right style="medium">
        <color rgb="FF000000"/>
      </right>
      <top style="medium">
        <color rgb="FF000000"/>
      </top>
      <bottom style="medium">
        <color rgb="FF000000"/>
      </bottom>
      <diagonal/>
    </border>
    <border>
      <left style="medium">
        <color rgb="FFCCCCCC"/>
      </left>
      <right style="medium">
        <color rgb="FF000000"/>
      </right>
      <top style="medium">
        <color rgb="FF000000"/>
      </top>
      <bottom style="medium">
        <color rgb="FF000000"/>
      </bottom>
      <diagonal/>
    </border>
    <border>
      <left style="medium">
        <color rgb="FF000000"/>
      </left>
      <right style="medium">
        <color rgb="FF000000"/>
      </right>
      <top style="medium">
        <color rgb="FFCCCCCC"/>
      </top>
      <bottom style="medium">
        <color rgb="FF000000"/>
      </bottom>
      <diagonal/>
    </border>
    <border>
      <left style="medium">
        <color rgb="FFCCCCCC"/>
      </left>
      <right style="medium">
        <color rgb="FF000000"/>
      </right>
      <top style="medium">
        <color rgb="FFCCCCCC"/>
      </top>
      <bottom style="medium">
        <color rgb="FF000000"/>
      </bottom>
      <diagonal/>
    </border>
    <border>
      <left style="medium">
        <color rgb="FFCCCCCC"/>
      </left>
      <right style="medium">
        <color rgb="FFCCCCCC"/>
      </right>
      <top style="medium">
        <color rgb="FFCCCCCC"/>
      </top>
      <bottom style="medium">
        <color rgb="FF000000"/>
      </bottom>
      <diagonal/>
    </border>
  </borders>
  <cellStyleXfs count="1">
    <xf numFmtId="0" fontId="0" fillId="0" borderId="0">
      <alignment vertical="center"/>
    </xf>
  </cellStyleXfs>
  <cellXfs count="250">
    <xf numFmtId="0" fontId="0" fillId="0" borderId="0" xfId="0">
      <alignment vertical="center"/>
    </xf>
    <xf numFmtId="0" fontId="7" fillId="0" borderId="0" xfId="0" applyFont="1" applyAlignment="1">
      <alignment horizontal="left" vertical="center"/>
    </xf>
    <xf numFmtId="0" fontId="3" fillId="0" borderId="1" xfId="0" applyFont="1" applyBorder="1" applyAlignment="1">
      <alignment horizontal="left" vertical="center"/>
    </xf>
    <xf numFmtId="0" fontId="11" fillId="0" borderId="0" xfId="0" applyFont="1" applyAlignment="1">
      <alignment horizontal="left" vertical="center"/>
    </xf>
    <xf numFmtId="0" fontId="10" fillId="0" borderId="9" xfId="0" applyFont="1" applyBorder="1" applyAlignment="1">
      <alignment horizontal="left" vertical="top"/>
    </xf>
    <xf numFmtId="176" fontId="12" fillId="0" borderId="0" xfId="0" applyNumberFormat="1" applyFont="1" applyAlignment="1">
      <alignment horizontal="center" vertical="center"/>
    </xf>
    <xf numFmtId="0" fontId="10" fillId="0" borderId="10" xfId="0" applyFont="1" applyBorder="1" applyAlignment="1">
      <alignment horizontal="left" vertical="top"/>
    </xf>
    <xf numFmtId="178" fontId="12" fillId="0" borderId="0" xfId="0" applyNumberFormat="1" applyFont="1">
      <alignment vertical="center"/>
    </xf>
    <xf numFmtId="0" fontId="6" fillId="0" borderId="37" xfId="0" applyFont="1" applyBorder="1" applyAlignment="1">
      <alignment horizontal="center" vertical="center" wrapText="1"/>
    </xf>
    <xf numFmtId="177" fontId="5" fillId="0" borderId="39" xfId="0" applyNumberFormat="1" applyFont="1" applyBorder="1" applyAlignment="1">
      <alignment horizontal="center" vertical="center" shrinkToFit="1"/>
    </xf>
    <xf numFmtId="177" fontId="5" fillId="0" borderId="37" xfId="0" applyNumberFormat="1" applyFont="1" applyBorder="1" applyAlignment="1">
      <alignment horizontal="center" vertical="center" shrinkToFit="1"/>
    </xf>
    <xf numFmtId="178" fontId="12" fillId="0" borderId="0" xfId="0" applyNumberFormat="1" applyFont="1" applyAlignment="1">
      <alignment horizontal="center" vertical="center"/>
    </xf>
    <xf numFmtId="0" fontId="12" fillId="0" borderId="0" xfId="0" applyFont="1" applyAlignment="1">
      <alignment horizontal="center" vertical="center"/>
    </xf>
    <xf numFmtId="0" fontId="0" fillId="0" borderId="0" xfId="0" applyAlignment="1"/>
    <xf numFmtId="0" fontId="1" fillId="0" borderId="0" xfId="0" applyFont="1" applyAlignment="1"/>
    <xf numFmtId="0" fontId="12" fillId="0" borderId="11" xfId="0" applyFont="1" applyBorder="1" applyAlignment="1">
      <alignment horizontal="center" vertical="center"/>
    </xf>
    <xf numFmtId="0" fontId="1" fillId="0" borderId="11" xfId="0" applyFont="1" applyBorder="1" applyAlignment="1"/>
    <xf numFmtId="0" fontId="1" fillId="0" borderId="9" xfId="0" applyFont="1" applyBorder="1" applyAlignment="1">
      <alignment vertical="center" textRotation="255" wrapText="1"/>
    </xf>
    <xf numFmtId="0" fontId="1" fillId="0" borderId="4" xfId="0" applyFont="1" applyBorder="1" applyAlignment="1">
      <alignment horizontal="left" vertical="center"/>
    </xf>
    <xf numFmtId="0" fontId="1" fillId="0" borderId="14" xfId="0" applyFont="1" applyBorder="1" applyAlignment="1">
      <alignment horizontal="left" vertical="center"/>
    </xf>
    <xf numFmtId="0" fontId="1" fillId="0" borderId="0" xfId="0" applyFont="1" applyAlignment="1">
      <alignment horizontal="left" vertical="center"/>
    </xf>
    <xf numFmtId="0" fontId="1" fillId="0" borderId="0" xfId="0" applyFont="1" applyAlignment="1">
      <alignment horizontal="center" vertical="center"/>
    </xf>
    <xf numFmtId="0" fontId="1" fillId="0" borderId="21" xfId="0" applyFont="1" applyBorder="1" applyAlignment="1">
      <alignment horizontal="left" vertical="top" wrapText="1" shrinkToFit="1"/>
    </xf>
    <xf numFmtId="0" fontId="1" fillId="0" borderId="7" xfId="0" applyFont="1" applyBorder="1" applyAlignment="1">
      <alignment horizontal="left" vertical="top" wrapText="1" shrinkToFit="1"/>
    </xf>
    <xf numFmtId="0" fontId="1" fillId="0" borderId="0" xfId="0" applyFont="1" applyAlignment="1">
      <alignment horizontal="left" vertical="top" wrapText="1" shrinkToFit="1"/>
    </xf>
    <xf numFmtId="0" fontId="1" fillId="2" borderId="0" xfId="0" applyFont="1" applyFill="1" applyAlignment="1">
      <alignment horizontal="left" vertical="center"/>
    </xf>
    <xf numFmtId="177" fontId="5" fillId="0" borderId="43" xfId="0" applyNumberFormat="1" applyFont="1" applyBorder="1" applyAlignment="1">
      <alignment horizontal="center" vertical="center" shrinkToFit="1"/>
    </xf>
    <xf numFmtId="177" fontId="15" fillId="0" borderId="58" xfId="0" applyNumberFormat="1" applyFont="1" applyBorder="1" applyAlignment="1">
      <alignment horizontal="center" vertical="center"/>
    </xf>
    <xf numFmtId="177" fontId="15" fillId="0" borderId="59" xfId="0" applyNumberFormat="1" applyFont="1" applyBorder="1" applyAlignment="1">
      <alignment horizontal="center" vertical="center" shrinkToFit="1"/>
    </xf>
    <xf numFmtId="177" fontId="15" fillId="0" borderId="59" xfId="0" applyNumberFormat="1" applyFont="1" applyBorder="1" applyAlignment="1">
      <alignment horizontal="center" vertical="center"/>
    </xf>
    <xf numFmtId="177" fontId="15" fillId="0" borderId="60" xfId="0" applyNumberFormat="1" applyFont="1" applyBorder="1" applyAlignment="1">
      <alignment horizontal="center" vertical="center" shrinkToFit="1"/>
    </xf>
    <xf numFmtId="177" fontId="15" fillId="0" borderId="61" xfId="0" applyNumberFormat="1" applyFont="1" applyBorder="1" applyAlignment="1">
      <alignment horizontal="center" vertical="center" shrinkToFit="1"/>
    </xf>
    <xf numFmtId="177" fontId="15" fillId="0" borderId="62" xfId="0" applyNumberFormat="1" applyFont="1" applyBorder="1" applyAlignment="1">
      <alignment horizontal="center" vertical="center"/>
    </xf>
    <xf numFmtId="177" fontId="15" fillId="0" borderId="58" xfId="0" applyNumberFormat="1" applyFont="1" applyBorder="1" applyAlignment="1">
      <alignment horizontal="center" vertical="center" shrinkToFit="1"/>
    </xf>
    <xf numFmtId="177" fontId="15" fillId="0" borderId="60" xfId="0" applyNumberFormat="1" applyFont="1" applyBorder="1" applyAlignment="1">
      <alignment horizontal="center" vertical="center"/>
    </xf>
    <xf numFmtId="0" fontId="1" fillId="0" borderId="39" xfId="0" applyFont="1" applyBorder="1" applyAlignment="1">
      <alignment horizontal="left" vertical="center"/>
    </xf>
    <xf numFmtId="0" fontId="6" fillId="0" borderId="39" xfId="0" applyFont="1" applyBorder="1" applyAlignment="1">
      <alignment horizontal="center" vertical="center" wrapText="1"/>
    </xf>
    <xf numFmtId="0" fontId="1" fillId="0" borderId="57" xfId="0" applyFont="1" applyBorder="1" applyAlignment="1">
      <alignment horizontal="left" vertical="center"/>
    </xf>
    <xf numFmtId="0" fontId="6" fillId="0" borderId="36" xfId="0" applyFont="1" applyBorder="1" applyAlignment="1">
      <alignment horizontal="center" vertical="center" wrapText="1"/>
    </xf>
    <xf numFmtId="0" fontId="1" fillId="0" borderId="43" xfId="0" applyFont="1" applyBorder="1" applyAlignment="1">
      <alignment horizontal="left" vertical="center"/>
    </xf>
    <xf numFmtId="0" fontId="1" fillId="0" borderId="37" xfId="0" applyFont="1" applyBorder="1" applyAlignment="1">
      <alignment horizontal="left" vertical="center"/>
    </xf>
    <xf numFmtId="0" fontId="6" fillId="0" borderId="43" xfId="0" applyFont="1" applyBorder="1" applyAlignment="1">
      <alignment horizontal="center" vertical="center" wrapText="1"/>
    </xf>
    <xf numFmtId="0" fontId="6" fillId="0" borderId="58" xfId="0" applyFont="1" applyBorder="1" applyAlignment="1">
      <alignment horizontal="center" vertical="center" wrapText="1"/>
    </xf>
    <xf numFmtId="177" fontId="5" fillId="0" borderId="59" xfId="0" applyNumberFormat="1" applyFont="1" applyBorder="1" applyAlignment="1">
      <alignment horizontal="center" vertical="center" shrinkToFit="1"/>
    </xf>
    <xf numFmtId="0" fontId="1" fillId="0" borderId="59" xfId="0" applyFont="1" applyBorder="1" applyAlignment="1">
      <alignment horizontal="left" vertical="center"/>
    </xf>
    <xf numFmtId="0" fontId="6" fillId="0" borderId="59" xfId="0" applyFont="1" applyBorder="1" applyAlignment="1">
      <alignment horizontal="center" vertical="center" wrapText="1"/>
    </xf>
    <xf numFmtId="177" fontId="5" fillId="0" borderId="60" xfId="0" applyNumberFormat="1" applyFont="1" applyBorder="1" applyAlignment="1">
      <alignment horizontal="center" vertical="center" shrinkToFit="1"/>
    </xf>
    <xf numFmtId="0" fontId="1" fillId="0" borderId="61" xfId="0" applyFont="1" applyBorder="1" applyAlignment="1">
      <alignment horizontal="left" vertical="center"/>
    </xf>
    <xf numFmtId="0" fontId="6" fillId="0" borderId="62" xfId="0" applyFont="1" applyBorder="1" applyAlignment="1">
      <alignment horizontal="center" vertical="center" wrapText="1"/>
    </xf>
    <xf numFmtId="177" fontId="5" fillId="0" borderId="58" xfId="0" applyNumberFormat="1" applyFont="1" applyBorder="1" applyAlignment="1">
      <alignment horizontal="center" vertical="center" shrinkToFit="1"/>
    </xf>
    <xf numFmtId="0" fontId="1" fillId="0" borderId="60" xfId="0" applyFont="1" applyBorder="1" applyAlignment="1">
      <alignment horizontal="left" vertical="center"/>
    </xf>
    <xf numFmtId="0" fontId="1" fillId="0" borderId="58" xfId="0" applyFont="1" applyBorder="1" applyAlignment="1">
      <alignment horizontal="left" vertical="center"/>
    </xf>
    <xf numFmtId="0" fontId="6" fillId="0" borderId="60" xfId="0" applyFont="1" applyBorder="1" applyAlignment="1">
      <alignment horizontal="center" vertical="center" wrapText="1"/>
    </xf>
    <xf numFmtId="0" fontId="1" fillId="0" borderId="44" xfId="0" applyFont="1" applyBorder="1" applyAlignment="1">
      <alignment horizontal="left" vertical="top" wrapText="1" shrinkToFit="1"/>
    </xf>
    <xf numFmtId="0" fontId="1" fillId="0" borderId="6" xfId="0" applyFont="1" applyBorder="1" applyAlignment="1">
      <alignment horizontal="left" vertical="top" wrapText="1" shrinkToFit="1"/>
    </xf>
    <xf numFmtId="183" fontId="15" fillId="0" borderId="58" xfId="0" applyNumberFormat="1" applyFont="1" applyBorder="1" applyAlignment="1">
      <alignment horizontal="center" vertical="center"/>
    </xf>
    <xf numFmtId="183" fontId="15" fillId="0" borderId="59" xfId="0" applyNumberFormat="1" applyFont="1" applyBorder="1" applyAlignment="1">
      <alignment horizontal="center" vertical="center" shrinkToFit="1"/>
    </xf>
    <xf numFmtId="183" fontId="15" fillId="0" borderId="59" xfId="0" applyNumberFormat="1" applyFont="1" applyBorder="1" applyAlignment="1">
      <alignment horizontal="center" vertical="center"/>
    </xf>
    <xf numFmtId="183" fontId="15" fillId="0" borderId="60" xfId="0" applyNumberFormat="1" applyFont="1" applyBorder="1" applyAlignment="1">
      <alignment horizontal="center" vertical="center" shrinkToFit="1"/>
    </xf>
    <xf numFmtId="183" fontId="15" fillId="0" borderId="61" xfId="0" applyNumberFormat="1" applyFont="1" applyBorder="1" applyAlignment="1">
      <alignment horizontal="center" vertical="center" shrinkToFit="1"/>
    </xf>
    <xf numFmtId="183" fontId="15" fillId="0" borderId="62" xfId="0" applyNumberFormat="1" applyFont="1" applyBorder="1" applyAlignment="1">
      <alignment horizontal="center" vertical="center"/>
    </xf>
    <xf numFmtId="183" fontId="15" fillId="0" borderId="58" xfId="0" applyNumberFormat="1" applyFont="1" applyBorder="1" applyAlignment="1">
      <alignment horizontal="center" vertical="center" shrinkToFit="1"/>
    </xf>
    <xf numFmtId="183" fontId="15" fillId="0" borderId="60" xfId="0" applyNumberFormat="1" applyFont="1" applyBorder="1" applyAlignment="1">
      <alignment horizontal="center" vertical="center"/>
    </xf>
    <xf numFmtId="56" fontId="16" fillId="0" borderId="0" xfId="0" applyNumberFormat="1" applyFont="1">
      <alignment vertical="center"/>
    </xf>
    <xf numFmtId="0" fontId="17" fillId="0" borderId="37" xfId="0" applyFont="1" applyBorder="1" applyAlignment="1">
      <alignment horizontal="center" vertical="center" wrapText="1"/>
    </xf>
    <xf numFmtId="0" fontId="17" fillId="0" borderId="39" xfId="0" applyFont="1" applyBorder="1" applyAlignment="1">
      <alignment horizontal="center" vertical="center" wrapText="1"/>
    </xf>
    <xf numFmtId="0" fontId="17" fillId="0" borderId="43" xfId="0" applyFont="1" applyBorder="1" applyAlignment="1">
      <alignment horizontal="center" vertical="center" wrapText="1"/>
    </xf>
    <xf numFmtId="0" fontId="19" fillId="0" borderId="63" xfId="0" applyFont="1" applyBorder="1" applyAlignment="1">
      <alignment vertical="top" wrapText="1"/>
    </xf>
    <xf numFmtId="0" fontId="19" fillId="0" borderId="64" xfId="0" applyFont="1" applyBorder="1" applyAlignment="1">
      <alignment vertical="top" wrapText="1"/>
    </xf>
    <xf numFmtId="0" fontId="19" fillId="0" borderId="65" xfId="0" applyFont="1" applyBorder="1" applyAlignment="1">
      <alignment vertical="top" wrapText="1"/>
    </xf>
    <xf numFmtId="0" fontId="19" fillId="0" borderId="66" xfId="0" applyFont="1" applyBorder="1" applyAlignment="1">
      <alignment vertical="top" wrapText="1"/>
    </xf>
    <xf numFmtId="0" fontId="19" fillId="0" borderId="67" xfId="0" applyFont="1" applyBorder="1">
      <alignment vertical="center"/>
    </xf>
    <xf numFmtId="0" fontId="20" fillId="0" borderId="66" xfId="0" applyFont="1" applyBorder="1" applyAlignment="1">
      <alignment vertical="top" wrapText="1"/>
    </xf>
    <xf numFmtId="0" fontId="19" fillId="0" borderId="0" xfId="0" applyFont="1" applyAlignment="1">
      <alignment vertical="top" wrapText="1"/>
    </xf>
    <xf numFmtId="0" fontId="20" fillId="0" borderId="0" xfId="0" applyFont="1" applyAlignment="1">
      <alignment vertical="top" wrapText="1"/>
    </xf>
    <xf numFmtId="0" fontId="20" fillId="0" borderId="65" xfId="0" applyFont="1" applyBorder="1" applyAlignment="1">
      <alignment vertical="top" wrapText="1"/>
    </xf>
    <xf numFmtId="0" fontId="20" fillId="0" borderId="63" xfId="0" applyFont="1" applyBorder="1" applyAlignment="1">
      <alignment vertical="top" wrapText="1"/>
    </xf>
    <xf numFmtId="0" fontId="6" fillId="0" borderId="14" xfId="0" applyFont="1" applyBorder="1" applyAlignment="1">
      <alignment horizontal="center" vertical="center" textRotation="255"/>
    </xf>
    <xf numFmtId="0" fontId="0" fillId="0" borderId="14" xfId="0" applyBorder="1" applyAlignment="1">
      <alignment horizontal="center" vertical="center"/>
    </xf>
    <xf numFmtId="0" fontId="1" fillId="0" borderId="14" xfId="0" applyFont="1" applyBorder="1" applyAlignment="1">
      <alignment horizontal="center" vertical="center"/>
    </xf>
    <xf numFmtId="0" fontId="6" fillId="0" borderId="14" xfId="0" applyFont="1" applyBorder="1" applyAlignment="1">
      <alignment horizontal="center" vertical="center" wrapText="1"/>
    </xf>
    <xf numFmtId="0" fontId="6" fillId="0" borderId="33" xfId="0" applyFont="1" applyBorder="1" applyAlignment="1">
      <alignment horizontal="center" vertical="center" wrapText="1"/>
    </xf>
    <xf numFmtId="0" fontId="1" fillId="0" borderId="33" xfId="0" applyFont="1" applyBorder="1" applyAlignment="1">
      <alignment horizontal="center" vertical="center"/>
    </xf>
    <xf numFmtId="0" fontId="1" fillId="0" borderId="14" xfId="0" applyFont="1" applyBorder="1" applyAlignment="1">
      <alignment horizontal="center"/>
    </xf>
    <xf numFmtId="0" fontId="2" fillId="0" borderId="14" xfId="0" applyFont="1" applyBorder="1" applyAlignment="1">
      <alignment horizontal="center" vertical="center"/>
    </xf>
    <xf numFmtId="0" fontId="2" fillId="0" borderId="33" xfId="0" applyFont="1" applyBorder="1" applyAlignment="1">
      <alignment horizontal="center" vertical="center"/>
    </xf>
    <xf numFmtId="0" fontId="10" fillId="0" borderId="47" xfId="0" applyFont="1" applyBorder="1" applyAlignment="1">
      <alignment horizontal="center" vertical="center" wrapText="1"/>
    </xf>
    <xf numFmtId="0" fontId="0" fillId="0" borderId="44" xfId="0" applyBorder="1" applyAlignment="1"/>
    <xf numFmtId="0" fontId="0" fillId="0" borderId="15" xfId="0" applyBorder="1" applyAlignment="1"/>
    <xf numFmtId="0" fontId="0" fillId="0" borderId="0" xfId="0" applyAlignment="1"/>
    <xf numFmtId="0" fontId="0" fillId="0" borderId="29" xfId="0" applyBorder="1" applyAlignment="1"/>
    <xf numFmtId="0" fontId="0" fillId="0" borderId="19" xfId="0" applyBorder="1" applyAlignment="1"/>
    <xf numFmtId="0" fontId="0" fillId="0" borderId="17" xfId="0" applyBorder="1" applyAlignment="1"/>
    <xf numFmtId="0" fontId="8" fillId="0" borderId="14" xfId="0" applyFont="1" applyBorder="1" applyAlignment="1">
      <alignment horizontal="center" vertical="center" textRotation="255"/>
    </xf>
    <xf numFmtId="0" fontId="4" fillId="0" borderId="14" xfId="0" applyFont="1" applyBorder="1" applyAlignment="1">
      <alignment horizontal="center" vertical="center" wrapText="1"/>
    </xf>
    <xf numFmtId="0" fontId="0" fillId="0" borderId="45" xfId="0" applyBorder="1" applyAlignment="1"/>
    <xf numFmtId="0" fontId="0" fillId="0" borderId="11" xfId="0" applyBorder="1" applyAlignment="1"/>
    <xf numFmtId="0" fontId="0" fillId="0" borderId="20" xfId="0" applyBorder="1" applyAlignment="1"/>
    <xf numFmtId="0" fontId="10" fillId="0" borderId="26" xfId="0" applyFont="1" applyBorder="1" applyAlignment="1">
      <alignment horizontal="center" vertical="center" wrapText="1"/>
    </xf>
    <xf numFmtId="0" fontId="0" fillId="0" borderId="10" xfId="0" applyBorder="1" applyAlignment="1"/>
    <xf numFmtId="0" fontId="0" fillId="0" borderId="31" xfId="0" applyBorder="1" applyAlignment="1"/>
    <xf numFmtId="0" fontId="10" fillId="0" borderId="13" xfId="0" applyFont="1" applyBorder="1" applyAlignment="1">
      <alignment horizontal="center" vertical="center" wrapText="1"/>
    </xf>
    <xf numFmtId="0" fontId="0" fillId="0" borderId="7" xfId="0" applyBorder="1" applyAlignment="1"/>
    <xf numFmtId="0" fontId="0" fillId="0" borderId="8" xfId="0" applyBorder="1" applyAlignment="1"/>
    <xf numFmtId="0" fontId="10" fillId="0" borderId="5" xfId="0" applyFont="1" applyBorder="1" applyAlignment="1">
      <alignment horizontal="center" vertical="center" wrapText="1"/>
    </xf>
    <xf numFmtId="0" fontId="10" fillId="0" borderId="15" xfId="0" applyFont="1" applyBorder="1" applyAlignment="1">
      <alignment horizontal="center" vertical="center" wrapText="1"/>
    </xf>
    <xf numFmtId="0" fontId="10" fillId="0" borderId="18" xfId="0" applyFont="1" applyBorder="1" applyAlignment="1">
      <alignment horizontal="left" vertical="center" wrapText="1"/>
    </xf>
    <xf numFmtId="0" fontId="1" fillId="0" borderId="41" xfId="0" applyFont="1" applyBorder="1" applyAlignment="1">
      <alignment horizontal="left" vertical="center" wrapText="1" shrinkToFit="1"/>
    </xf>
    <xf numFmtId="0" fontId="10" fillId="0" borderId="20" xfId="0" applyFont="1" applyBorder="1" applyAlignment="1">
      <alignment horizontal="left" vertical="center" wrapText="1"/>
    </xf>
    <xf numFmtId="0" fontId="1" fillId="0" borderId="42" xfId="0" applyFont="1" applyBorder="1" applyAlignment="1">
      <alignment horizontal="left" vertical="center" wrapText="1" shrinkToFit="1"/>
    </xf>
    <xf numFmtId="0" fontId="0" fillId="0" borderId="4" xfId="0" applyBorder="1" applyAlignment="1"/>
    <xf numFmtId="0" fontId="0" fillId="0" borderId="18" xfId="0" applyBorder="1" applyAlignment="1"/>
    <xf numFmtId="0" fontId="1" fillId="0" borderId="53" xfId="0" applyFont="1" applyBorder="1" applyAlignment="1">
      <alignment horizontal="left" vertical="center" wrapText="1" shrinkToFit="1"/>
    </xf>
    <xf numFmtId="0" fontId="0" fillId="0" borderId="32" xfId="0" applyBorder="1" applyAlignment="1"/>
    <xf numFmtId="0" fontId="0" fillId="0" borderId="25" xfId="0" applyBorder="1" applyAlignment="1"/>
    <xf numFmtId="0" fontId="1" fillId="0" borderId="43" xfId="0" applyFont="1" applyBorder="1" applyAlignment="1">
      <alignment horizontal="left" vertical="center" wrapText="1" shrinkToFit="1"/>
    </xf>
    <xf numFmtId="0" fontId="10" fillId="0" borderId="11" xfId="0" applyFont="1" applyBorder="1" applyAlignment="1">
      <alignment horizontal="left" vertical="center" wrapText="1"/>
    </xf>
    <xf numFmtId="0" fontId="10" fillId="0" borderId="32" xfId="0" applyFont="1" applyBorder="1" applyAlignment="1">
      <alignment horizontal="left" vertical="center" wrapText="1"/>
    </xf>
    <xf numFmtId="0" fontId="10" fillId="0" borderId="4" xfId="0" applyFont="1" applyBorder="1" applyAlignment="1">
      <alignment horizontal="left" vertical="center" wrapText="1"/>
    </xf>
    <xf numFmtId="0" fontId="10" fillId="0" borderId="29" xfId="0" applyFont="1" applyBorder="1" applyAlignment="1">
      <alignment horizontal="left" vertical="center" wrapText="1"/>
    </xf>
    <xf numFmtId="0" fontId="1" fillId="0" borderId="44" xfId="0" applyFont="1" applyBorder="1" applyAlignment="1">
      <alignment horizontal="center" vertical="center" wrapText="1" shrinkToFit="1"/>
    </xf>
    <xf numFmtId="0" fontId="1" fillId="0" borderId="45" xfId="0" applyFont="1" applyBorder="1" applyAlignment="1">
      <alignment horizontal="center" vertical="center" wrapText="1" shrinkToFit="1"/>
    </xf>
    <xf numFmtId="0" fontId="1" fillId="0" borderId="6" xfId="0" applyFont="1" applyBorder="1" applyAlignment="1">
      <alignment horizontal="center" vertical="center" wrapText="1" shrinkToFit="1"/>
    </xf>
    <xf numFmtId="0" fontId="1" fillId="0" borderId="15" xfId="0" applyFont="1" applyBorder="1" applyAlignment="1">
      <alignment horizontal="center" vertical="center" wrapText="1" shrinkToFit="1"/>
    </xf>
    <xf numFmtId="0" fontId="1" fillId="0" borderId="7" xfId="0" applyFont="1" applyBorder="1" applyAlignment="1">
      <alignment horizontal="center" vertical="center" wrapText="1" shrinkToFit="1"/>
    </xf>
    <xf numFmtId="0" fontId="1" fillId="0" borderId="8" xfId="0" applyFont="1" applyBorder="1" applyAlignment="1">
      <alignment horizontal="center" vertical="center" wrapText="1" shrinkToFit="1"/>
    </xf>
    <xf numFmtId="0" fontId="0" fillId="0" borderId="34" xfId="0" applyBorder="1" applyAlignment="1"/>
    <xf numFmtId="0" fontId="0" fillId="0" borderId="35" xfId="0" applyBorder="1" applyAlignment="1"/>
    <xf numFmtId="0" fontId="10" fillId="0" borderId="51" xfId="0" applyFont="1" applyBorder="1" applyAlignment="1">
      <alignment horizontal="left" vertical="center" wrapText="1"/>
    </xf>
    <xf numFmtId="0" fontId="0" fillId="0" borderId="49" xfId="0" applyBorder="1" applyAlignment="1"/>
    <xf numFmtId="0" fontId="0" fillId="0" borderId="22" xfId="0" applyBorder="1" applyAlignment="1"/>
    <xf numFmtId="0" fontId="10" fillId="0" borderId="28" xfId="0" applyFont="1" applyBorder="1" applyAlignment="1">
      <alignment horizontal="left" vertical="center" wrapText="1"/>
    </xf>
    <xf numFmtId="0" fontId="0" fillId="0" borderId="24" xfId="0" applyBorder="1" applyAlignment="1"/>
    <xf numFmtId="0" fontId="10" fillId="0" borderId="50" xfId="0" applyFont="1" applyBorder="1" applyAlignment="1">
      <alignment horizontal="left" vertical="center" wrapText="1"/>
    </xf>
    <xf numFmtId="0" fontId="10" fillId="0" borderId="30" xfId="0" applyFont="1" applyBorder="1" applyAlignment="1">
      <alignment horizontal="left" vertical="center" wrapText="1"/>
    </xf>
    <xf numFmtId="0" fontId="1" fillId="0" borderId="21" xfId="0" applyFont="1" applyBorder="1" applyAlignment="1">
      <alignment horizontal="center" vertical="center" wrapText="1" shrinkToFit="1"/>
    </xf>
    <xf numFmtId="0" fontId="10" fillId="0" borderId="20" xfId="0" applyFont="1" applyBorder="1" applyAlignment="1">
      <alignment vertical="center" wrapText="1"/>
    </xf>
    <xf numFmtId="0" fontId="1" fillId="0" borderId="41" xfId="0" applyFont="1" applyBorder="1" applyAlignment="1">
      <alignment vertical="center" wrapText="1" shrinkToFit="1"/>
    </xf>
    <xf numFmtId="0" fontId="10" fillId="0" borderId="18" xfId="0" applyFont="1" applyBorder="1" applyAlignment="1">
      <alignment vertical="center" wrapText="1"/>
    </xf>
    <xf numFmtId="0" fontId="1" fillId="0" borderId="53" xfId="0" applyFont="1" applyBorder="1" applyAlignment="1">
      <alignment vertical="center" wrapText="1" shrinkToFit="1"/>
    </xf>
    <xf numFmtId="0" fontId="1" fillId="0" borderId="42" xfId="0" applyFont="1" applyBorder="1" applyAlignment="1">
      <alignment vertical="center" wrapText="1" shrinkToFit="1"/>
    </xf>
    <xf numFmtId="0" fontId="10" fillId="0" borderId="51" xfId="0" applyFont="1" applyBorder="1" applyAlignment="1">
      <alignment vertical="center" wrapText="1"/>
    </xf>
    <xf numFmtId="0" fontId="10" fillId="0" borderId="28" xfId="0" applyFont="1" applyBorder="1" applyAlignment="1">
      <alignment vertical="center" wrapText="1"/>
    </xf>
    <xf numFmtId="0" fontId="10" fillId="0" borderId="4" xfId="0" applyFont="1" applyBorder="1" applyAlignment="1">
      <alignment vertical="center" wrapText="1"/>
    </xf>
    <xf numFmtId="0" fontId="10" fillId="0" borderId="32" xfId="0" applyFont="1" applyBorder="1" applyAlignment="1">
      <alignment vertical="center" wrapText="1"/>
    </xf>
    <xf numFmtId="0" fontId="10" fillId="0" borderId="11" xfId="0" applyFont="1" applyBorder="1" applyAlignment="1">
      <alignment vertical="center" wrapText="1"/>
    </xf>
    <xf numFmtId="0" fontId="10" fillId="0" borderId="50" xfId="0" applyFont="1" applyBorder="1" applyAlignment="1">
      <alignment vertical="center" wrapText="1"/>
    </xf>
    <xf numFmtId="0" fontId="10" fillId="0" borderId="30" xfId="0" applyFont="1" applyBorder="1" applyAlignment="1">
      <alignment vertical="center" wrapText="1"/>
    </xf>
    <xf numFmtId="0" fontId="0" fillId="0" borderId="21" xfId="0" applyBorder="1" applyAlignment="1">
      <alignment horizontal="center" vertical="center" wrapText="1" shrinkToFit="1"/>
    </xf>
    <xf numFmtId="0" fontId="1" fillId="0" borderId="31" xfId="0" applyFont="1" applyBorder="1" applyAlignment="1">
      <alignment horizontal="center" vertical="top" wrapText="1" shrinkToFit="1"/>
    </xf>
    <xf numFmtId="0" fontId="1" fillId="0" borderId="19" xfId="0" applyFont="1" applyBorder="1" applyAlignment="1">
      <alignment horizontal="center" vertical="top" wrapText="1" shrinkToFit="1"/>
    </xf>
    <xf numFmtId="0" fontId="10" fillId="0" borderId="19" xfId="0" applyFont="1" applyBorder="1" applyAlignment="1">
      <alignment horizontal="center" vertical="top" wrapText="1"/>
    </xf>
    <xf numFmtId="0" fontId="10" fillId="0" borderId="17" xfId="0" applyFont="1" applyBorder="1" applyAlignment="1">
      <alignment horizontal="center" vertical="top" wrapText="1"/>
    </xf>
    <xf numFmtId="0" fontId="6" fillId="0" borderId="27" xfId="0" applyFont="1" applyBorder="1" applyAlignment="1">
      <alignment horizontal="center" vertical="center" textRotation="255"/>
    </xf>
    <xf numFmtId="0" fontId="6" fillId="0" borderId="54" xfId="0" applyFont="1" applyBorder="1" applyAlignment="1">
      <alignment horizontal="center" vertical="center" textRotation="255"/>
    </xf>
    <xf numFmtId="0" fontId="6" fillId="0" borderId="38" xfId="0" applyFont="1" applyBorder="1" applyAlignment="1">
      <alignment horizontal="center" vertical="center" textRotation="255"/>
    </xf>
    <xf numFmtId="0" fontId="6" fillId="0" borderId="52" xfId="0" applyFont="1" applyBorder="1" applyAlignment="1">
      <alignment horizontal="center" vertical="center" textRotation="255"/>
    </xf>
    <xf numFmtId="0" fontId="6" fillId="0" borderId="56" xfId="0" applyFont="1" applyBorder="1" applyAlignment="1">
      <alignment horizontal="center" vertical="center" textRotation="255"/>
    </xf>
    <xf numFmtId="0" fontId="6" fillId="0" borderId="55" xfId="0" applyFont="1" applyBorder="1" applyAlignment="1">
      <alignment horizontal="center" vertical="center" textRotation="255"/>
    </xf>
    <xf numFmtId="0" fontId="10" fillId="0" borderId="20" xfId="0" applyFont="1" applyBorder="1" applyAlignment="1">
      <alignment horizontal="center" vertical="top" wrapText="1"/>
    </xf>
    <xf numFmtId="0" fontId="1" fillId="0" borderId="22" xfId="0" applyFont="1" applyBorder="1" applyAlignment="1">
      <alignment horizontal="center" vertical="top" wrapText="1" shrinkToFit="1"/>
    </xf>
    <xf numFmtId="0" fontId="10" fillId="0" borderId="8" xfId="0" applyFont="1" applyBorder="1" applyAlignment="1">
      <alignment vertical="top" wrapText="1"/>
    </xf>
    <xf numFmtId="0" fontId="10" fillId="0" borderId="11" xfId="0" applyFont="1" applyBorder="1" applyAlignment="1">
      <alignment vertical="top" wrapText="1"/>
    </xf>
    <xf numFmtId="0" fontId="10" fillId="0" borderId="45" xfId="0" applyFont="1" applyBorder="1" applyAlignment="1">
      <alignment vertical="top" wrapText="1"/>
    </xf>
    <xf numFmtId="0" fontId="10" fillId="0" borderId="15" xfId="0" applyFont="1" applyBorder="1" applyAlignment="1">
      <alignment vertical="top" wrapText="1"/>
    </xf>
    <xf numFmtId="0" fontId="0" fillId="0" borderId="14" xfId="0" applyBorder="1" applyAlignment="1"/>
    <xf numFmtId="0" fontId="14" fillId="0" borderId="16" xfId="0" applyFont="1" applyBorder="1" applyAlignment="1">
      <alignment horizontal="center" vertical="center" wrapText="1"/>
    </xf>
    <xf numFmtId="0" fontId="0" fillId="0" borderId="16" xfId="0" applyBorder="1" applyAlignment="1"/>
    <xf numFmtId="0" fontId="9" fillId="0" borderId="14" xfId="0" applyFont="1" applyBorder="1" applyAlignment="1">
      <alignment horizontal="center" vertical="center" textRotation="255" shrinkToFit="1"/>
    </xf>
    <xf numFmtId="179" fontId="18" fillId="0" borderId="5" xfId="0" applyNumberFormat="1" applyFont="1" applyBorder="1" applyAlignment="1">
      <alignment horizontal="center" vertical="center"/>
    </xf>
    <xf numFmtId="0" fontId="2" fillId="0" borderId="12" xfId="0" applyFont="1" applyBorder="1" applyAlignment="1"/>
    <xf numFmtId="0" fontId="2" fillId="0" borderId="13" xfId="0" applyFont="1" applyBorder="1" applyAlignment="1"/>
    <xf numFmtId="179" fontId="18" fillId="0" borderId="23" xfId="0" applyNumberFormat="1" applyFont="1" applyBorder="1" applyAlignment="1">
      <alignment horizontal="center" vertical="center"/>
    </xf>
    <xf numFmtId="0" fontId="2" fillId="0" borderId="46" xfId="0" applyFont="1" applyBorder="1" applyAlignment="1"/>
    <xf numFmtId="0" fontId="2" fillId="0" borderId="47" xfId="0" applyFont="1" applyBorder="1" applyAlignment="1"/>
    <xf numFmtId="179" fontId="18" fillId="0" borderId="47" xfId="0" applyNumberFormat="1" applyFont="1" applyBorder="1" applyAlignment="1">
      <alignment horizontal="center" vertical="center"/>
    </xf>
    <xf numFmtId="179" fontId="18" fillId="0" borderId="40" xfId="0" applyNumberFormat="1" applyFont="1" applyBorder="1" applyAlignment="1">
      <alignment horizontal="center" vertical="center"/>
    </xf>
    <xf numFmtId="179" fontId="13" fillId="0" borderId="14" xfId="0" applyNumberFormat="1" applyFont="1" applyBorder="1" applyAlignment="1">
      <alignment horizontal="center" vertical="center"/>
    </xf>
    <xf numFmtId="0" fontId="0" fillId="0" borderId="12" xfId="0" applyBorder="1" applyAlignment="1"/>
    <xf numFmtId="180" fontId="13" fillId="0" borderId="14" xfId="0" applyNumberFormat="1" applyFont="1" applyBorder="1" applyAlignment="1">
      <alignment horizontal="center" vertical="center"/>
    </xf>
    <xf numFmtId="181" fontId="13" fillId="0" borderId="14" xfId="0" applyNumberFormat="1" applyFont="1" applyBorder="1" applyAlignment="1">
      <alignment horizontal="center" vertical="center"/>
    </xf>
    <xf numFmtId="182" fontId="13" fillId="0" borderId="14" xfId="0" applyNumberFormat="1" applyFont="1" applyBorder="1" applyAlignment="1">
      <alignment horizontal="center" vertical="center"/>
    </xf>
    <xf numFmtId="0" fontId="4" fillId="0" borderId="48" xfId="0" applyFont="1" applyBorder="1" applyAlignment="1">
      <alignment horizontal="center" vertical="center" wrapText="1"/>
    </xf>
    <xf numFmtId="0" fontId="0" fillId="0" borderId="46" xfId="0" applyBorder="1" applyAlignment="1"/>
    <xf numFmtId="0" fontId="12" fillId="0" borderId="0" xfId="0" applyFont="1" applyAlignment="1">
      <alignment horizontal="center" vertical="center"/>
    </xf>
    <xf numFmtId="184" fontId="12" fillId="0" borderId="0" xfId="0" applyNumberFormat="1" applyFont="1" applyAlignment="1">
      <alignment horizontal="center" vertical="center"/>
    </xf>
    <xf numFmtId="178" fontId="16" fillId="0" borderId="0" xfId="0" applyNumberFormat="1" applyFont="1" applyAlignment="1">
      <alignment horizontal="center" vertical="center"/>
    </xf>
    <xf numFmtId="56" fontId="16" fillId="0" borderId="0" xfId="0" applyNumberFormat="1" applyFont="1" applyAlignment="1">
      <alignment horizontal="center" vertical="center"/>
    </xf>
    <xf numFmtId="0" fontId="1" fillId="0" borderId="1" xfId="0" applyFont="1" applyBorder="1" applyAlignment="1">
      <alignment horizontal="center" vertical="center" wrapText="1"/>
    </xf>
    <xf numFmtId="0" fontId="0" fillId="0" borderId="2" xfId="0" applyBorder="1" applyAlignment="1"/>
    <xf numFmtId="0" fontId="0" fillId="0" borderId="3" xfId="0" applyBorder="1" applyAlignment="1"/>
    <xf numFmtId="0" fontId="3" fillId="0" borderId="1" xfId="0" applyFont="1" applyBorder="1" applyAlignment="1">
      <alignment horizontal="center" vertical="center"/>
    </xf>
    <xf numFmtId="0" fontId="10" fillId="0" borderId="21" xfId="0" applyFont="1" applyBorder="1" applyAlignment="1">
      <alignment horizontal="center" vertical="center" wrapText="1" shrinkToFit="1"/>
    </xf>
    <xf numFmtId="0" fontId="10" fillId="0" borderId="7" xfId="0" applyFont="1" applyBorder="1" applyAlignment="1"/>
    <xf numFmtId="0" fontId="10" fillId="0" borderId="8" xfId="0" applyFont="1" applyBorder="1" applyAlignment="1">
      <alignment horizontal="center" vertical="center" wrapText="1" shrinkToFit="1"/>
    </xf>
    <xf numFmtId="0" fontId="10" fillId="0" borderId="8" xfId="0" applyFont="1" applyBorder="1" applyAlignment="1"/>
    <xf numFmtId="0" fontId="10" fillId="0" borderId="6" xfId="0" applyFont="1" applyBorder="1" applyAlignment="1">
      <alignment horizontal="center" vertical="center" wrapText="1" shrinkToFit="1"/>
    </xf>
    <xf numFmtId="0" fontId="10" fillId="0" borderId="44" xfId="0" applyFont="1" applyBorder="1" applyAlignment="1"/>
    <xf numFmtId="0" fontId="10" fillId="0" borderId="45" xfId="0" applyFont="1" applyBorder="1" applyAlignment="1">
      <alignment horizontal="center" vertical="center" wrapText="1" shrinkToFit="1"/>
    </xf>
    <xf numFmtId="0" fontId="10" fillId="0" borderId="45" xfId="0" applyFont="1" applyBorder="1" applyAlignment="1"/>
    <xf numFmtId="0" fontId="10" fillId="0" borderId="44" xfId="0" applyFont="1" applyBorder="1" applyAlignment="1">
      <alignment horizontal="center" vertical="center" wrapText="1" shrinkToFit="1"/>
    </xf>
    <xf numFmtId="0" fontId="10" fillId="3" borderId="45" xfId="0" applyFont="1" applyFill="1" applyBorder="1" applyAlignment="1">
      <alignment horizontal="center" vertical="center" wrapText="1" shrinkToFit="1"/>
    </xf>
    <xf numFmtId="0" fontId="10" fillId="0" borderId="24" xfId="0" applyFont="1" applyBorder="1" applyAlignment="1"/>
    <xf numFmtId="0" fontId="10" fillId="0" borderId="0" xfId="0" applyFont="1" applyAlignment="1"/>
    <xf numFmtId="0" fontId="10" fillId="0" borderId="11" xfId="0" applyFont="1" applyBorder="1" applyAlignment="1"/>
    <xf numFmtId="0" fontId="10" fillId="0" borderId="10" xfId="0" applyFont="1" applyBorder="1" applyAlignment="1"/>
    <xf numFmtId="0" fontId="10" fillId="3" borderId="8" xfId="0" applyFont="1" applyFill="1" applyBorder="1" applyAlignment="1">
      <alignment horizontal="center" vertical="center" wrapText="1" shrinkToFit="1"/>
    </xf>
    <xf numFmtId="0" fontId="10" fillId="0" borderId="15" xfId="0" applyFont="1" applyBorder="1" applyAlignment="1">
      <alignment horizontal="center" vertical="center" wrapText="1" shrinkToFit="1"/>
    </xf>
    <xf numFmtId="0" fontId="10" fillId="0" borderId="15" xfId="0" applyFont="1" applyBorder="1" applyAlignment="1"/>
    <xf numFmtId="0" fontId="10" fillId="0" borderId="49" xfId="0" applyFont="1" applyBorder="1" applyAlignment="1"/>
    <xf numFmtId="0" fontId="10" fillId="0" borderId="29" xfId="0" applyFont="1" applyBorder="1" applyAlignment="1"/>
    <xf numFmtId="0" fontId="10" fillId="0" borderId="41" xfId="0" applyFont="1" applyBorder="1" applyAlignment="1">
      <alignment horizontal="left" vertical="center" wrapText="1" shrinkToFit="1"/>
    </xf>
    <xf numFmtId="0" fontId="10" fillId="0" borderId="42" xfId="0" applyFont="1" applyBorder="1" applyAlignment="1">
      <alignment horizontal="left" vertical="center" wrapText="1" shrinkToFit="1"/>
    </xf>
    <xf numFmtId="0" fontId="10" fillId="0" borderId="53" xfId="0" applyFont="1" applyBorder="1" applyAlignment="1">
      <alignment horizontal="left" vertical="center" wrapText="1" shrinkToFit="1"/>
    </xf>
    <xf numFmtId="0" fontId="10" fillId="0" borderId="4" xfId="0" applyFont="1" applyBorder="1" applyAlignment="1"/>
    <xf numFmtId="0" fontId="10" fillId="0" borderId="32" xfId="0" applyFont="1" applyBorder="1" applyAlignment="1"/>
    <xf numFmtId="0" fontId="10" fillId="0" borderId="22" xfId="0" applyFont="1" applyBorder="1" applyAlignment="1"/>
    <xf numFmtId="0" fontId="10" fillId="0" borderId="19" xfId="0" applyFont="1" applyBorder="1" applyAlignment="1"/>
    <xf numFmtId="0" fontId="10" fillId="0" borderId="20" xfId="0" applyFont="1" applyBorder="1" applyAlignment="1"/>
    <xf numFmtId="0" fontId="10" fillId="0" borderId="31" xfId="0" applyFont="1" applyBorder="1" applyAlignment="1"/>
    <xf numFmtId="0" fontId="10" fillId="0" borderId="18" xfId="0" applyFont="1" applyBorder="1" applyAlignment="1"/>
    <xf numFmtId="0" fontId="10" fillId="0" borderId="25" xfId="0" applyFont="1" applyBorder="1" applyAlignment="1"/>
    <xf numFmtId="0" fontId="10" fillId="0" borderId="41" xfId="0" applyFont="1" applyBorder="1" applyAlignment="1">
      <alignment vertical="center" wrapText="1" shrinkToFit="1"/>
    </xf>
    <xf numFmtId="0" fontId="10" fillId="0" borderId="42" xfId="0" applyFont="1" applyBorder="1" applyAlignment="1">
      <alignment vertical="center" wrapText="1" shrinkToFit="1"/>
    </xf>
    <xf numFmtId="0" fontId="10" fillId="0" borderId="53" xfId="0" applyFont="1" applyBorder="1" applyAlignment="1">
      <alignment vertical="center" wrapText="1" shrinkToFit="1"/>
    </xf>
    <xf numFmtId="0" fontId="10" fillId="0" borderId="7" xfId="0" applyFont="1" applyBorder="1" applyAlignment="1">
      <alignment horizontal="center" vertical="center" wrapText="1" shrinkToFit="1"/>
    </xf>
    <xf numFmtId="0" fontId="10" fillId="0" borderId="43" xfId="0" applyFont="1" applyBorder="1" applyAlignment="1">
      <alignment horizontal="left" vertical="center" wrapText="1" shrinkToFit="1"/>
    </xf>
    <xf numFmtId="0" fontId="10" fillId="0" borderId="17" xfId="0" applyFont="1" applyBorder="1" applyAlignment="1"/>
    <xf numFmtId="0" fontId="14" fillId="0" borderId="14" xfId="0" applyFont="1" applyBorder="1" applyAlignment="1">
      <alignment horizontal="center" vertical="center" wrapText="1"/>
    </xf>
    <xf numFmtId="0" fontId="10" fillId="0" borderId="14" xfId="0" applyFont="1" applyBorder="1" applyAlignment="1">
      <alignment horizontal="center"/>
    </xf>
    <xf numFmtId="0" fontId="10" fillId="0" borderId="21" xfId="0" applyFont="1" applyBorder="1" applyAlignment="1">
      <alignment horizontal="left" vertical="top" wrapText="1" shrinkToFit="1"/>
    </xf>
    <xf numFmtId="0" fontId="10" fillId="0" borderId="7" xfId="0" applyFont="1" applyBorder="1" applyAlignment="1">
      <alignment horizontal="left" vertical="top" wrapText="1" shrinkToFit="1"/>
    </xf>
    <xf numFmtId="0" fontId="10" fillId="0" borderId="0" xfId="0" applyFont="1" applyAlignment="1">
      <alignment horizontal="left" vertical="top" wrapText="1" shrinkToFit="1"/>
    </xf>
    <xf numFmtId="0" fontId="10" fillId="0" borderId="6" xfId="0" applyFont="1" applyBorder="1" applyAlignment="1">
      <alignment horizontal="left" vertical="top" wrapText="1" shrinkToFit="1"/>
    </xf>
    <xf numFmtId="0" fontId="10" fillId="0" borderId="44" xfId="0" applyFont="1" applyBorder="1" applyAlignment="1">
      <alignment horizontal="left" vertical="top" wrapText="1" shrinkToFit="1"/>
    </xf>
    <xf numFmtId="0" fontId="10" fillId="0" borderId="22" xfId="0" applyFont="1" applyBorder="1" applyAlignment="1">
      <alignment horizontal="center" vertical="top" wrapText="1" shrinkToFit="1"/>
    </xf>
    <xf numFmtId="0" fontId="10" fillId="0" borderId="19" xfId="0" applyFont="1" applyBorder="1" applyAlignment="1">
      <alignment horizontal="center" vertical="top" wrapText="1" shrinkToFit="1"/>
    </xf>
    <xf numFmtId="0" fontId="10" fillId="0" borderId="31" xfId="0" applyFont="1" applyBorder="1" applyAlignment="1">
      <alignment horizontal="center" vertical="top" wrapText="1" shrinkToFit="1"/>
    </xf>
    <xf numFmtId="0" fontId="10" fillId="3" borderId="15" xfId="0" applyFont="1" applyFill="1" applyBorder="1" applyAlignment="1">
      <alignment horizontal="center" vertical="center" wrapText="1" shrinkToFit="1"/>
    </xf>
    <xf numFmtId="0" fontId="10" fillId="0" borderId="0" xfId="0" applyFont="1" applyBorder="1" applyAlignment="1">
      <alignment horizontal="center" vertical="center" wrapText="1" shrinkToFit="1"/>
    </xf>
    <xf numFmtId="0" fontId="10" fillId="0" borderId="11" xfId="0" applyFont="1" applyBorder="1" applyAlignment="1">
      <alignment horizontal="center" vertical="center" wrapText="1" shrinkToFit="1"/>
    </xf>
    <xf numFmtId="0" fontId="20" fillId="0" borderId="0" xfId="0" applyFont="1" applyBorder="1" applyAlignment="1">
      <alignment horizontal="right" wrapText="1"/>
    </xf>
    <xf numFmtId="0" fontId="0" fillId="0" borderId="0" xfId="0" applyBorder="1">
      <alignment vertical="center"/>
    </xf>
    <xf numFmtId="0" fontId="20" fillId="0" borderId="0" xfId="0" applyFont="1" applyFill="1" applyBorder="1" applyAlignment="1">
      <alignment horizontal="right" wrapText="1"/>
    </xf>
    <xf numFmtId="0" fontId="10" fillId="0" borderId="49" xfId="0" applyFont="1" applyBorder="1" applyAlignment="1">
      <alignment horizontal="center" vertical="center" wrapText="1" shrinkToFit="1"/>
    </xf>
    <xf numFmtId="0" fontId="10" fillId="0" borderId="14" xfId="0" applyFont="1" applyBorder="1" applyAlignment="1">
      <alignment horizontal="center" vertical="center"/>
    </xf>
    <xf numFmtId="0" fontId="10" fillId="0" borderId="29" xfId="0" applyFont="1" applyBorder="1" applyAlignment="1">
      <alignment horizontal="center" vertical="center" wrapText="1" shrinkToFit="1"/>
    </xf>
    <xf numFmtId="0" fontId="10" fillId="0" borderId="0" xfId="0" applyFont="1" applyBorder="1" applyAlignment="1"/>
    <xf numFmtId="22" fontId="0" fillId="0" borderId="0" xfId="0" applyNumberFormat="1">
      <alignment vertical="center"/>
    </xf>
    <xf numFmtId="0" fontId="2" fillId="0" borderId="16" xfId="0" applyFont="1" applyBorder="1" applyAlignment="1"/>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sheetPr>
  <dimension ref="A1:C39"/>
  <sheetViews>
    <sheetView workbookViewId="0">
      <selection activeCell="C16" sqref="C16"/>
    </sheetView>
  </sheetViews>
  <sheetFormatPr defaultRowHeight="13.5"/>
  <sheetData>
    <row r="1" spans="1:3">
      <c r="A1" t="s">
        <v>0</v>
      </c>
      <c r="B1" t="s">
        <v>1</v>
      </c>
      <c r="C1" t="s">
        <v>2</v>
      </c>
    </row>
    <row r="2" spans="1:3">
      <c r="A2" t="s">
        <v>3</v>
      </c>
      <c r="B2" t="s">
        <v>4</v>
      </c>
      <c r="C2" t="s">
        <v>5</v>
      </c>
    </row>
    <row r="3" spans="1:3">
      <c r="A3" t="s">
        <v>6</v>
      </c>
      <c r="B3" t="s">
        <v>7</v>
      </c>
      <c r="C3" t="s">
        <v>8</v>
      </c>
    </row>
    <row r="4" spans="1:3">
      <c r="A4" t="s">
        <v>9</v>
      </c>
      <c r="B4" t="s">
        <v>10</v>
      </c>
      <c r="C4" t="s">
        <v>3</v>
      </c>
    </row>
    <row r="5" spans="1:3">
      <c r="A5" t="s">
        <v>11</v>
      </c>
      <c r="B5" t="s">
        <v>12</v>
      </c>
      <c r="C5" t="s">
        <v>6</v>
      </c>
    </row>
    <row r="6" spans="1:3">
      <c r="A6" t="s">
        <v>13</v>
      </c>
      <c r="B6" t="s">
        <v>14</v>
      </c>
      <c r="C6" t="s">
        <v>9</v>
      </c>
    </row>
    <row r="7" spans="1:3">
      <c r="A7" t="s">
        <v>15</v>
      </c>
      <c r="B7" t="s">
        <v>16</v>
      </c>
      <c r="C7" t="s">
        <v>11</v>
      </c>
    </row>
    <row r="8" spans="1:3">
      <c r="A8" t="s">
        <v>17</v>
      </c>
      <c r="C8" t="s">
        <v>13</v>
      </c>
    </row>
    <row r="9" spans="1:3">
      <c r="A9" t="s">
        <v>18</v>
      </c>
      <c r="C9" t="s">
        <v>15</v>
      </c>
    </row>
    <row r="10" spans="1:3">
      <c r="A10" t="s">
        <v>19</v>
      </c>
      <c r="C10" t="s">
        <v>17</v>
      </c>
    </row>
    <row r="11" spans="1:3">
      <c r="A11" t="s">
        <v>20</v>
      </c>
      <c r="C11" t="s">
        <v>18</v>
      </c>
    </row>
    <row r="12" spans="1:3">
      <c r="A12" t="s">
        <v>21</v>
      </c>
      <c r="C12" t="s">
        <v>19</v>
      </c>
    </row>
    <row r="13" spans="1:3">
      <c r="A13" t="s">
        <v>22</v>
      </c>
      <c r="C13" t="s">
        <v>20</v>
      </c>
    </row>
    <row r="14" spans="1:3">
      <c r="A14" t="s">
        <v>23</v>
      </c>
      <c r="C14" t="s">
        <v>21</v>
      </c>
    </row>
    <row r="15" spans="1:3">
      <c r="A15" t="s">
        <v>24</v>
      </c>
      <c r="C15" t="s">
        <v>23</v>
      </c>
    </row>
    <row r="16" spans="1:3">
      <c r="A16" t="s">
        <v>25</v>
      </c>
      <c r="C16" t="s">
        <v>24</v>
      </c>
    </row>
    <row r="17" spans="1:3">
      <c r="A17" t="s">
        <v>26</v>
      </c>
      <c r="C17" t="s">
        <v>25</v>
      </c>
    </row>
    <row r="18" spans="1:3">
      <c r="A18" t="s">
        <v>27</v>
      </c>
      <c r="C18" t="s">
        <v>28</v>
      </c>
    </row>
    <row r="19" spans="1:3">
      <c r="A19" t="s">
        <v>29</v>
      </c>
      <c r="C19" t="s">
        <v>27</v>
      </c>
    </row>
    <row r="20" spans="1:3">
      <c r="A20" t="s">
        <v>5</v>
      </c>
      <c r="C20" t="s">
        <v>29</v>
      </c>
    </row>
    <row r="21" spans="1:3">
      <c r="A21" t="s">
        <v>30</v>
      </c>
    </row>
    <row r="22" spans="1:3">
      <c r="A22" t="s">
        <v>31</v>
      </c>
    </row>
    <row r="23" spans="1:3">
      <c r="A23" t="s">
        <v>32</v>
      </c>
    </row>
    <row r="24" spans="1:3">
      <c r="A24" t="s">
        <v>33</v>
      </c>
    </row>
    <row r="25" spans="1:3">
      <c r="A25" t="s">
        <v>34</v>
      </c>
    </row>
    <row r="26" spans="1:3">
      <c r="A26" t="s">
        <v>35</v>
      </c>
    </row>
    <row r="27" spans="1:3">
      <c r="A27" t="s">
        <v>36</v>
      </c>
    </row>
    <row r="28" spans="1:3">
      <c r="A28" t="s">
        <v>37</v>
      </c>
    </row>
    <row r="29" spans="1:3">
      <c r="A29" t="s">
        <v>38</v>
      </c>
    </row>
    <row r="30" spans="1:3">
      <c r="A30" t="s">
        <v>39</v>
      </c>
    </row>
    <row r="31" spans="1:3">
      <c r="A31" t="s">
        <v>14</v>
      </c>
    </row>
    <row r="32" spans="1:3">
      <c r="A32" t="s">
        <v>40</v>
      </c>
    </row>
    <row r="33" spans="1:1">
      <c r="A33" t="s">
        <v>41</v>
      </c>
    </row>
    <row r="34" spans="1:1">
      <c r="A34" t="s">
        <v>42</v>
      </c>
    </row>
    <row r="35" spans="1:1">
      <c r="A35" t="s">
        <v>43</v>
      </c>
    </row>
    <row r="36" spans="1:1">
      <c r="A36" t="s">
        <v>44</v>
      </c>
    </row>
    <row r="37" spans="1:1">
      <c r="A37" t="s">
        <v>45</v>
      </c>
    </row>
    <row r="38" spans="1:1">
      <c r="A38" t="s">
        <v>46</v>
      </c>
    </row>
    <row r="39" spans="1:1">
      <c r="A39" t="s">
        <v>47</v>
      </c>
    </row>
  </sheetData>
  <phoneticPr fontId="2"/>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479A43-C025-40A1-8F9C-1913DC9142D9}">
  <sheetPr codeName="Sheet17"/>
  <dimension ref="A1:C131"/>
  <sheetViews>
    <sheetView topLeftCell="A112" workbookViewId="0">
      <selection sqref="A1:A131"/>
    </sheetView>
  </sheetViews>
  <sheetFormatPr defaultRowHeight="13.5"/>
  <sheetData>
    <row r="1" spans="1:3">
      <c r="A1">
        <v>1</v>
      </c>
      <c r="B1" t="s">
        <v>2099</v>
      </c>
      <c r="C1" t="s">
        <v>2100</v>
      </c>
    </row>
    <row r="2" spans="1:3">
      <c r="A2">
        <v>2</v>
      </c>
      <c r="B2" t="s">
        <v>2101</v>
      </c>
      <c r="C2" t="s">
        <v>2102</v>
      </c>
    </row>
    <row r="3" spans="1:3">
      <c r="A3">
        <v>3</v>
      </c>
      <c r="B3" t="s">
        <v>2103</v>
      </c>
      <c r="C3" t="s">
        <v>2104</v>
      </c>
    </row>
    <row r="4" spans="1:3">
      <c r="A4">
        <v>4</v>
      </c>
      <c r="B4" t="s">
        <v>2105</v>
      </c>
      <c r="C4" t="s">
        <v>2106</v>
      </c>
    </row>
    <row r="5" spans="1:3">
      <c r="A5">
        <v>5</v>
      </c>
      <c r="B5" t="s">
        <v>2107</v>
      </c>
      <c r="C5" t="s">
        <v>2108</v>
      </c>
    </row>
    <row r="6" spans="1:3">
      <c r="A6">
        <v>6</v>
      </c>
      <c r="B6" t="s">
        <v>2109</v>
      </c>
      <c r="C6" t="s">
        <v>2110</v>
      </c>
    </row>
    <row r="7" spans="1:3">
      <c r="A7">
        <v>7</v>
      </c>
      <c r="B7" t="s">
        <v>2111</v>
      </c>
      <c r="C7" t="s">
        <v>2112</v>
      </c>
    </row>
    <row r="8" spans="1:3">
      <c r="A8">
        <v>8</v>
      </c>
      <c r="B8" t="s">
        <v>2113</v>
      </c>
      <c r="C8" t="s">
        <v>2114</v>
      </c>
    </row>
    <row r="9" spans="1:3">
      <c r="A9">
        <v>9</v>
      </c>
      <c r="B9" t="s">
        <v>2115</v>
      </c>
      <c r="C9" t="s">
        <v>2116</v>
      </c>
    </row>
    <row r="10" spans="1:3">
      <c r="A10">
        <v>10</v>
      </c>
      <c r="B10" t="s">
        <v>2117</v>
      </c>
      <c r="C10" t="s">
        <v>2118</v>
      </c>
    </row>
    <row r="11" spans="1:3">
      <c r="A11">
        <v>11</v>
      </c>
      <c r="B11" t="s">
        <v>2119</v>
      </c>
      <c r="C11" t="s">
        <v>2120</v>
      </c>
    </row>
    <row r="12" spans="1:3">
      <c r="A12">
        <v>12</v>
      </c>
      <c r="B12" t="s">
        <v>2121</v>
      </c>
      <c r="C12" t="s">
        <v>2122</v>
      </c>
    </row>
    <row r="13" spans="1:3">
      <c r="A13">
        <v>13</v>
      </c>
      <c r="B13" t="s">
        <v>2123</v>
      </c>
      <c r="C13" t="s">
        <v>2124</v>
      </c>
    </row>
    <row r="14" spans="1:3">
      <c r="A14">
        <v>14</v>
      </c>
      <c r="B14" t="s">
        <v>2125</v>
      </c>
      <c r="C14" t="s">
        <v>2126</v>
      </c>
    </row>
    <row r="15" spans="1:3">
      <c r="A15">
        <v>15</v>
      </c>
      <c r="B15" t="s">
        <v>2127</v>
      </c>
      <c r="C15" t="s">
        <v>2128</v>
      </c>
    </row>
    <row r="16" spans="1:3">
      <c r="A16">
        <v>16</v>
      </c>
      <c r="B16" t="s">
        <v>2129</v>
      </c>
      <c r="C16" t="s">
        <v>2130</v>
      </c>
    </row>
    <row r="17" spans="1:3">
      <c r="A17">
        <v>17</v>
      </c>
      <c r="B17" t="s">
        <v>2131</v>
      </c>
      <c r="C17" t="s">
        <v>2132</v>
      </c>
    </row>
    <row r="18" spans="1:3">
      <c r="A18">
        <v>18</v>
      </c>
      <c r="B18" t="s">
        <v>2133</v>
      </c>
      <c r="C18" t="s">
        <v>2134</v>
      </c>
    </row>
    <row r="19" spans="1:3">
      <c r="A19">
        <v>19</v>
      </c>
      <c r="B19" t="s">
        <v>2135</v>
      </c>
      <c r="C19" t="s">
        <v>2136</v>
      </c>
    </row>
    <row r="20" spans="1:3">
      <c r="A20">
        <v>20</v>
      </c>
      <c r="B20" t="s">
        <v>2137</v>
      </c>
      <c r="C20" t="s">
        <v>2138</v>
      </c>
    </row>
    <row r="21" spans="1:3">
      <c r="A21">
        <v>21</v>
      </c>
      <c r="B21" t="s">
        <v>2139</v>
      </c>
      <c r="C21" t="s">
        <v>2140</v>
      </c>
    </row>
    <row r="22" spans="1:3">
      <c r="A22">
        <v>22</v>
      </c>
      <c r="B22" t="s">
        <v>2141</v>
      </c>
      <c r="C22" t="s">
        <v>2142</v>
      </c>
    </row>
    <row r="23" spans="1:3">
      <c r="A23">
        <v>23</v>
      </c>
      <c r="B23" t="s">
        <v>2143</v>
      </c>
      <c r="C23" t="s">
        <v>2144</v>
      </c>
    </row>
    <row r="24" spans="1:3">
      <c r="A24">
        <v>24</v>
      </c>
      <c r="B24" t="s">
        <v>2145</v>
      </c>
      <c r="C24" t="s">
        <v>2146</v>
      </c>
    </row>
    <row r="25" spans="1:3">
      <c r="A25">
        <v>25</v>
      </c>
      <c r="B25" t="s">
        <v>2147</v>
      </c>
      <c r="C25" t="s">
        <v>2148</v>
      </c>
    </row>
    <row r="26" spans="1:3">
      <c r="A26">
        <v>26</v>
      </c>
      <c r="B26" t="s">
        <v>2149</v>
      </c>
      <c r="C26" t="s">
        <v>2150</v>
      </c>
    </row>
    <row r="27" spans="1:3">
      <c r="A27">
        <v>27</v>
      </c>
      <c r="B27" t="s">
        <v>2151</v>
      </c>
      <c r="C27" t="s">
        <v>2152</v>
      </c>
    </row>
    <row r="28" spans="1:3">
      <c r="A28">
        <v>28</v>
      </c>
      <c r="B28" t="s">
        <v>2153</v>
      </c>
      <c r="C28" t="s">
        <v>2154</v>
      </c>
    </row>
    <row r="29" spans="1:3">
      <c r="A29">
        <v>29</v>
      </c>
      <c r="B29" t="s">
        <v>2155</v>
      </c>
      <c r="C29" t="s">
        <v>2156</v>
      </c>
    </row>
    <row r="30" spans="1:3">
      <c r="A30">
        <v>30</v>
      </c>
      <c r="B30" t="s">
        <v>2157</v>
      </c>
      <c r="C30" t="s">
        <v>2158</v>
      </c>
    </row>
    <row r="31" spans="1:3">
      <c r="A31">
        <v>31</v>
      </c>
      <c r="B31" t="s">
        <v>2159</v>
      </c>
      <c r="C31" t="s">
        <v>2160</v>
      </c>
    </row>
    <row r="32" spans="1:3">
      <c r="A32">
        <v>32</v>
      </c>
      <c r="B32" t="s">
        <v>2161</v>
      </c>
      <c r="C32" t="s">
        <v>2162</v>
      </c>
    </row>
    <row r="33" spans="1:3">
      <c r="A33">
        <v>33</v>
      </c>
      <c r="B33" t="s">
        <v>2163</v>
      </c>
      <c r="C33" t="s">
        <v>2164</v>
      </c>
    </row>
    <row r="34" spans="1:3">
      <c r="A34">
        <v>34</v>
      </c>
      <c r="B34" t="s">
        <v>2165</v>
      </c>
      <c r="C34" t="s">
        <v>2166</v>
      </c>
    </row>
    <row r="35" spans="1:3">
      <c r="A35">
        <v>35</v>
      </c>
      <c r="B35" t="s">
        <v>2167</v>
      </c>
      <c r="C35" t="s">
        <v>2168</v>
      </c>
    </row>
    <row r="36" spans="1:3">
      <c r="A36">
        <v>36</v>
      </c>
      <c r="B36" t="s">
        <v>2169</v>
      </c>
      <c r="C36" t="s">
        <v>2170</v>
      </c>
    </row>
    <row r="37" spans="1:3">
      <c r="A37">
        <v>37</v>
      </c>
      <c r="B37" t="s">
        <v>2171</v>
      </c>
      <c r="C37" t="s">
        <v>2172</v>
      </c>
    </row>
    <row r="38" spans="1:3">
      <c r="A38">
        <v>38</v>
      </c>
      <c r="B38" t="s">
        <v>2173</v>
      </c>
      <c r="C38" t="s">
        <v>2174</v>
      </c>
    </row>
    <row r="39" spans="1:3">
      <c r="A39">
        <v>39</v>
      </c>
      <c r="B39" t="s">
        <v>2175</v>
      </c>
      <c r="C39" t="s">
        <v>2176</v>
      </c>
    </row>
    <row r="40" spans="1:3">
      <c r="A40">
        <v>40</v>
      </c>
      <c r="B40" t="s">
        <v>2177</v>
      </c>
      <c r="C40" t="s">
        <v>2178</v>
      </c>
    </row>
    <row r="41" spans="1:3">
      <c r="A41">
        <v>41</v>
      </c>
      <c r="B41" t="s">
        <v>2179</v>
      </c>
      <c r="C41" t="s">
        <v>2180</v>
      </c>
    </row>
    <row r="42" spans="1:3">
      <c r="A42">
        <v>42</v>
      </c>
      <c r="B42" t="s">
        <v>2181</v>
      </c>
      <c r="C42" t="s">
        <v>2182</v>
      </c>
    </row>
    <row r="43" spans="1:3">
      <c r="A43">
        <v>43</v>
      </c>
      <c r="B43" t="s">
        <v>2183</v>
      </c>
      <c r="C43" t="s">
        <v>2184</v>
      </c>
    </row>
    <row r="44" spans="1:3">
      <c r="A44">
        <v>44</v>
      </c>
      <c r="B44" t="s">
        <v>2185</v>
      </c>
      <c r="C44" t="s">
        <v>2186</v>
      </c>
    </row>
    <row r="45" spans="1:3">
      <c r="A45">
        <v>45</v>
      </c>
      <c r="B45" t="s">
        <v>2187</v>
      </c>
      <c r="C45" t="s">
        <v>2188</v>
      </c>
    </row>
    <row r="46" spans="1:3">
      <c r="A46">
        <v>46</v>
      </c>
      <c r="B46" t="s">
        <v>2189</v>
      </c>
      <c r="C46" t="s">
        <v>2190</v>
      </c>
    </row>
    <row r="47" spans="1:3">
      <c r="A47">
        <v>47</v>
      </c>
      <c r="B47" t="s">
        <v>2191</v>
      </c>
      <c r="C47" t="s">
        <v>2192</v>
      </c>
    </row>
    <row r="48" spans="1:3">
      <c r="A48">
        <v>48</v>
      </c>
      <c r="B48" t="s">
        <v>2193</v>
      </c>
      <c r="C48" t="s">
        <v>2194</v>
      </c>
    </row>
    <row r="49" spans="1:3">
      <c r="A49">
        <v>49</v>
      </c>
      <c r="B49" t="s">
        <v>2195</v>
      </c>
      <c r="C49" t="s">
        <v>2196</v>
      </c>
    </row>
    <row r="50" spans="1:3">
      <c r="A50">
        <v>50</v>
      </c>
      <c r="B50" t="s">
        <v>2197</v>
      </c>
      <c r="C50" t="s">
        <v>2198</v>
      </c>
    </row>
    <row r="51" spans="1:3">
      <c r="A51">
        <v>51</v>
      </c>
      <c r="B51" t="s">
        <v>2199</v>
      </c>
      <c r="C51" t="s">
        <v>2200</v>
      </c>
    </row>
    <row r="52" spans="1:3">
      <c r="A52">
        <v>52</v>
      </c>
      <c r="B52" t="s">
        <v>2201</v>
      </c>
      <c r="C52" t="s">
        <v>2202</v>
      </c>
    </row>
    <row r="53" spans="1:3">
      <c r="A53">
        <v>53</v>
      </c>
      <c r="B53" t="s">
        <v>2203</v>
      </c>
      <c r="C53" t="s">
        <v>2204</v>
      </c>
    </row>
    <row r="54" spans="1:3">
      <c r="A54">
        <v>54</v>
      </c>
      <c r="B54" t="s">
        <v>2205</v>
      </c>
      <c r="C54" t="s">
        <v>2206</v>
      </c>
    </row>
    <row r="55" spans="1:3">
      <c r="A55">
        <v>55</v>
      </c>
      <c r="B55" t="s">
        <v>2207</v>
      </c>
      <c r="C55" t="s">
        <v>2208</v>
      </c>
    </row>
    <row r="56" spans="1:3">
      <c r="A56">
        <v>56</v>
      </c>
      <c r="B56" t="s">
        <v>2209</v>
      </c>
      <c r="C56" t="s">
        <v>2210</v>
      </c>
    </row>
    <row r="57" spans="1:3">
      <c r="A57">
        <v>57</v>
      </c>
      <c r="B57" t="s">
        <v>2211</v>
      </c>
      <c r="C57" t="s">
        <v>2212</v>
      </c>
    </row>
    <row r="58" spans="1:3">
      <c r="A58">
        <v>58</v>
      </c>
      <c r="B58" t="s">
        <v>2213</v>
      </c>
      <c r="C58" t="s">
        <v>2214</v>
      </c>
    </row>
    <row r="59" spans="1:3">
      <c r="A59">
        <v>59</v>
      </c>
      <c r="B59" t="s">
        <v>2215</v>
      </c>
      <c r="C59" t="s">
        <v>2216</v>
      </c>
    </row>
    <row r="60" spans="1:3">
      <c r="A60">
        <v>60</v>
      </c>
      <c r="B60" t="s">
        <v>2217</v>
      </c>
      <c r="C60" t="s">
        <v>2218</v>
      </c>
    </row>
    <row r="61" spans="1:3">
      <c r="A61">
        <v>61</v>
      </c>
      <c r="B61" t="s">
        <v>2219</v>
      </c>
      <c r="C61" t="s">
        <v>2220</v>
      </c>
    </row>
    <row r="62" spans="1:3">
      <c r="A62">
        <v>62</v>
      </c>
      <c r="B62" t="s">
        <v>2221</v>
      </c>
      <c r="C62" t="s">
        <v>2222</v>
      </c>
    </row>
    <row r="63" spans="1:3">
      <c r="A63">
        <v>63</v>
      </c>
      <c r="B63" t="s">
        <v>2223</v>
      </c>
      <c r="C63" t="s">
        <v>2224</v>
      </c>
    </row>
    <row r="64" spans="1:3">
      <c r="A64">
        <v>64</v>
      </c>
      <c r="B64" t="s">
        <v>2225</v>
      </c>
      <c r="C64" t="s">
        <v>2226</v>
      </c>
    </row>
    <row r="65" spans="1:3">
      <c r="A65">
        <v>65</v>
      </c>
      <c r="B65" t="s">
        <v>2227</v>
      </c>
      <c r="C65" t="s">
        <v>2228</v>
      </c>
    </row>
    <row r="66" spans="1:3">
      <c r="A66">
        <v>66</v>
      </c>
      <c r="B66" t="s">
        <v>2229</v>
      </c>
      <c r="C66" t="s">
        <v>2230</v>
      </c>
    </row>
    <row r="67" spans="1:3">
      <c r="A67">
        <v>67</v>
      </c>
      <c r="B67" t="s">
        <v>2231</v>
      </c>
      <c r="C67" t="s">
        <v>2232</v>
      </c>
    </row>
    <row r="68" spans="1:3">
      <c r="A68">
        <v>68</v>
      </c>
      <c r="B68" t="s">
        <v>2233</v>
      </c>
      <c r="C68" t="s">
        <v>2234</v>
      </c>
    </row>
    <row r="69" spans="1:3">
      <c r="A69">
        <v>69</v>
      </c>
      <c r="B69" t="s">
        <v>2235</v>
      </c>
      <c r="C69" t="s">
        <v>2236</v>
      </c>
    </row>
    <row r="70" spans="1:3">
      <c r="A70">
        <v>70</v>
      </c>
      <c r="B70" t="s">
        <v>2237</v>
      </c>
      <c r="C70" t="s">
        <v>2238</v>
      </c>
    </row>
    <row r="71" spans="1:3">
      <c r="A71">
        <v>71</v>
      </c>
      <c r="B71" t="s">
        <v>2239</v>
      </c>
      <c r="C71" t="s">
        <v>2240</v>
      </c>
    </row>
    <row r="72" spans="1:3">
      <c r="A72">
        <v>72</v>
      </c>
      <c r="B72" t="s">
        <v>2241</v>
      </c>
      <c r="C72" t="s">
        <v>2242</v>
      </c>
    </row>
    <row r="73" spans="1:3">
      <c r="A73">
        <v>73</v>
      </c>
      <c r="B73" t="s">
        <v>2243</v>
      </c>
      <c r="C73" t="s">
        <v>2244</v>
      </c>
    </row>
    <row r="74" spans="1:3">
      <c r="A74">
        <v>74</v>
      </c>
      <c r="B74" t="s">
        <v>2245</v>
      </c>
      <c r="C74" t="s">
        <v>2246</v>
      </c>
    </row>
    <row r="75" spans="1:3">
      <c r="A75">
        <v>75</v>
      </c>
      <c r="B75" t="s">
        <v>2247</v>
      </c>
      <c r="C75" t="s">
        <v>2248</v>
      </c>
    </row>
    <row r="76" spans="1:3">
      <c r="A76">
        <v>76</v>
      </c>
      <c r="B76" t="s">
        <v>2249</v>
      </c>
      <c r="C76" t="s">
        <v>2250</v>
      </c>
    </row>
    <row r="77" spans="1:3">
      <c r="A77">
        <v>77</v>
      </c>
      <c r="B77" t="s">
        <v>2251</v>
      </c>
      <c r="C77" t="s">
        <v>2252</v>
      </c>
    </row>
    <row r="78" spans="1:3">
      <c r="A78">
        <v>78</v>
      </c>
      <c r="B78" t="s">
        <v>2253</v>
      </c>
      <c r="C78" t="s">
        <v>2254</v>
      </c>
    </row>
    <row r="79" spans="1:3">
      <c r="A79">
        <v>79</v>
      </c>
      <c r="B79" t="s">
        <v>2255</v>
      </c>
      <c r="C79" t="s">
        <v>2256</v>
      </c>
    </row>
    <row r="80" spans="1:3">
      <c r="A80">
        <v>80</v>
      </c>
      <c r="B80" t="s">
        <v>2257</v>
      </c>
      <c r="C80" t="s">
        <v>2258</v>
      </c>
    </row>
    <row r="81" spans="1:3">
      <c r="A81">
        <v>81</v>
      </c>
      <c r="B81" t="s">
        <v>2259</v>
      </c>
      <c r="C81" t="s">
        <v>2260</v>
      </c>
    </row>
    <row r="82" spans="1:3">
      <c r="A82">
        <v>82</v>
      </c>
      <c r="B82" t="s">
        <v>2261</v>
      </c>
      <c r="C82" t="s">
        <v>2262</v>
      </c>
    </row>
    <row r="83" spans="1:3">
      <c r="A83">
        <v>83</v>
      </c>
      <c r="B83" t="s">
        <v>2263</v>
      </c>
      <c r="C83" t="s">
        <v>2264</v>
      </c>
    </row>
    <row r="84" spans="1:3">
      <c r="A84">
        <v>84</v>
      </c>
      <c r="B84" t="s">
        <v>2265</v>
      </c>
      <c r="C84" t="s">
        <v>2266</v>
      </c>
    </row>
    <row r="85" spans="1:3">
      <c r="A85">
        <v>85</v>
      </c>
      <c r="B85" t="s">
        <v>2267</v>
      </c>
      <c r="C85" t="s">
        <v>2268</v>
      </c>
    </row>
    <row r="86" spans="1:3">
      <c r="A86">
        <v>86</v>
      </c>
      <c r="B86" t="s">
        <v>2269</v>
      </c>
      <c r="C86" t="s">
        <v>2270</v>
      </c>
    </row>
    <row r="87" spans="1:3">
      <c r="A87">
        <v>87</v>
      </c>
      <c r="B87" t="s">
        <v>2271</v>
      </c>
      <c r="C87" t="s">
        <v>2272</v>
      </c>
    </row>
    <row r="88" spans="1:3">
      <c r="A88">
        <v>88</v>
      </c>
      <c r="B88" t="s">
        <v>2273</v>
      </c>
      <c r="C88" t="s">
        <v>2274</v>
      </c>
    </row>
    <row r="89" spans="1:3">
      <c r="A89">
        <v>89</v>
      </c>
      <c r="B89" t="s">
        <v>2275</v>
      </c>
      <c r="C89" t="s">
        <v>2276</v>
      </c>
    </row>
    <row r="90" spans="1:3">
      <c r="A90">
        <v>90</v>
      </c>
      <c r="B90" t="s">
        <v>2277</v>
      </c>
      <c r="C90" t="s">
        <v>2278</v>
      </c>
    </row>
    <row r="91" spans="1:3">
      <c r="A91">
        <v>91</v>
      </c>
      <c r="B91" t="s">
        <v>2279</v>
      </c>
      <c r="C91" t="s">
        <v>2280</v>
      </c>
    </row>
    <row r="92" spans="1:3">
      <c r="A92">
        <v>92</v>
      </c>
      <c r="B92" t="s">
        <v>2281</v>
      </c>
      <c r="C92" t="s">
        <v>2282</v>
      </c>
    </row>
    <row r="93" spans="1:3">
      <c r="A93">
        <v>93</v>
      </c>
      <c r="B93" t="s">
        <v>2283</v>
      </c>
      <c r="C93" t="s">
        <v>2284</v>
      </c>
    </row>
    <row r="94" spans="1:3">
      <c r="A94">
        <v>94</v>
      </c>
      <c r="B94" t="s">
        <v>2285</v>
      </c>
      <c r="C94" t="s">
        <v>2286</v>
      </c>
    </row>
    <row r="95" spans="1:3">
      <c r="A95">
        <v>95</v>
      </c>
      <c r="B95" t="s">
        <v>2287</v>
      </c>
      <c r="C95" t="s">
        <v>2288</v>
      </c>
    </row>
    <row r="96" spans="1:3">
      <c r="A96">
        <v>96</v>
      </c>
      <c r="B96" t="s">
        <v>2289</v>
      </c>
      <c r="C96" t="s">
        <v>2290</v>
      </c>
    </row>
    <row r="97" spans="1:3">
      <c r="A97">
        <v>97</v>
      </c>
      <c r="B97" t="s">
        <v>2291</v>
      </c>
      <c r="C97" t="s">
        <v>2292</v>
      </c>
    </row>
    <row r="98" spans="1:3">
      <c r="A98">
        <v>98</v>
      </c>
      <c r="B98" t="s">
        <v>2293</v>
      </c>
      <c r="C98" t="s">
        <v>2294</v>
      </c>
    </row>
    <row r="99" spans="1:3">
      <c r="A99">
        <v>99</v>
      </c>
      <c r="B99" t="s">
        <v>2295</v>
      </c>
      <c r="C99" t="s">
        <v>2296</v>
      </c>
    </row>
    <row r="100" spans="1:3">
      <c r="A100">
        <v>100</v>
      </c>
      <c r="B100" t="s">
        <v>2297</v>
      </c>
      <c r="C100" t="s">
        <v>2298</v>
      </c>
    </row>
    <row r="101" spans="1:3">
      <c r="A101">
        <v>101</v>
      </c>
      <c r="B101" t="s">
        <v>2299</v>
      </c>
      <c r="C101" t="s">
        <v>2300</v>
      </c>
    </row>
    <row r="102" spans="1:3">
      <c r="A102">
        <v>102</v>
      </c>
      <c r="B102" t="s">
        <v>2301</v>
      </c>
      <c r="C102" t="s">
        <v>2302</v>
      </c>
    </row>
    <row r="103" spans="1:3">
      <c r="A103">
        <v>103</v>
      </c>
      <c r="B103" t="s">
        <v>2303</v>
      </c>
      <c r="C103" t="s">
        <v>2304</v>
      </c>
    </row>
    <row r="104" spans="1:3">
      <c r="A104">
        <v>104</v>
      </c>
      <c r="B104" t="s">
        <v>2305</v>
      </c>
      <c r="C104" t="s">
        <v>2306</v>
      </c>
    </row>
    <row r="105" spans="1:3">
      <c r="A105">
        <v>105</v>
      </c>
      <c r="B105" t="s">
        <v>2307</v>
      </c>
      <c r="C105" t="s">
        <v>2308</v>
      </c>
    </row>
    <row r="106" spans="1:3">
      <c r="A106">
        <v>106</v>
      </c>
      <c r="B106" t="s">
        <v>2309</v>
      </c>
      <c r="C106" t="s">
        <v>2310</v>
      </c>
    </row>
    <row r="107" spans="1:3">
      <c r="A107">
        <v>107</v>
      </c>
      <c r="B107" t="s">
        <v>2311</v>
      </c>
      <c r="C107" t="s">
        <v>2312</v>
      </c>
    </row>
    <row r="108" spans="1:3">
      <c r="A108">
        <v>108</v>
      </c>
      <c r="B108" t="s">
        <v>2313</v>
      </c>
      <c r="C108" t="s">
        <v>2314</v>
      </c>
    </row>
    <row r="109" spans="1:3">
      <c r="A109">
        <v>109</v>
      </c>
      <c r="B109" t="s">
        <v>2315</v>
      </c>
      <c r="C109" t="s">
        <v>2316</v>
      </c>
    </row>
    <row r="110" spans="1:3">
      <c r="A110">
        <v>110</v>
      </c>
      <c r="B110" t="s">
        <v>2317</v>
      </c>
      <c r="C110" t="s">
        <v>2318</v>
      </c>
    </row>
    <row r="111" spans="1:3">
      <c r="A111">
        <v>111</v>
      </c>
      <c r="B111" t="s">
        <v>2319</v>
      </c>
      <c r="C111" t="s">
        <v>2320</v>
      </c>
    </row>
    <row r="112" spans="1:3">
      <c r="A112">
        <v>112</v>
      </c>
      <c r="B112" t="s">
        <v>2321</v>
      </c>
      <c r="C112" t="s">
        <v>2322</v>
      </c>
    </row>
    <row r="113" spans="1:3">
      <c r="A113">
        <v>113</v>
      </c>
      <c r="B113" t="s">
        <v>2323</v>
      </c>
      <c r="C113" t="s">
        <v>2324</v>
      </c>
    </row>
    <row r="114" spans="1:3">
      <c r="A114">
        <v>114</v>
      </c>
      <c r="B114" t="s">
        <v>2325</v>
      </c>
      <c r="C114" t="s">
        <v>2326</v>
      </c>
    </row>
    <row r="115" spans="1:3">
      <c r="A115">
        <v>115</v>
      </c>
      <c r="B115" t="s">
        <v>2327</v>
      </c>
      <c r="C115" t="s">
        <v>2328</v>
      </c>
    </row>
    <row r="116" spans="1:3">
      <c r="A116">
        <v>116</v>
      </c>
      <c r="B116" t="s">
        <v>2329</v>
      </c>
      <c r="C116" t="s">
        <v>2330</v>
      </c>
    </row>
    <row r="117" spans="1:3">
      <c r="A117">
        <v>117</v>
      </c>
      <c r="B117" t="s">
        <v>2331</v>
      </c>
      <c r="C117" t="s">
        <v>2332</v>
      </c>
    </row>
    <row r="118" spans="1:3">
      <c r="A118">
        <v>118</v>
      </c>
      <c r="B118" t="s">
        <v>2333</v>
      </c>
      <c r="C118" t="s">
        <v>2334</v>
      </c>
    </row>
    <row r="119" spans="1:3">
      <c r="A119">
        <v>119</v>
      </c>
      <c r="B119" t="s">
        <v>2335</v>
      </c>
      <c r="C119" t="s">
        <v>2336</v>
      </c>
    </row>
    <row r="120" spans="1:3">
      <c r="A120">
        <v>120</v>
      </c>
      <c r="B120" t="s">
        <v>2337</v>
      </c>
      <c r="C120" t="s">
        <v>2338</v>
      </c>
    </row>
    <row r="121" spans="1:3">
      <c r="A121">
        <v>121</v>
      </c>
      <c r="B121" t="s">
        <v>2339</v>
      </c>
      <c r="C121" t="s">
        <v>2340</v>
      </c>
    </row>
    <row r="122" spans="1:3">
      <c r="A122">
        <v>122</v>
      </c>
      <c r="B122" t="s">
        <v>2341</v>
      </c>
      <c r="C122" t="s">
        <v>2342</v>
      </c>
    </row>
    <row r="123" spans="1:3">
      <c r="A123">
        <v>123</v>
      </c>
      <c r="B123" t="s">
        <v>2343</v>
      </c>
      <c r="C123" t="s">
        <v>2344</v>
      </c>
    </row>
    <row r="124" spans="1:3">
      <c r="A124">
        <v>124</v>
      </c>
      <c r="B124" t="s">
        <v>2345</v>
      </c>
      <c r="C124" t="s">
        <v>2346</v>
      </c>
    </row>
    <row r="125" spans="1:3">
      <c r="A125">
        <v>125</v>
      </c>
      <c r="B125" t="s">
        <v>2347</v>
      </c>
      <c r="C125" t="s">
        <v>2348</v>
      </c>
    </row>
    <row r="126" spans="1:3">
      <c r="A126">
        <v>126</v>
      </c>
      <c r="B126" t="s">
        <v>2349</v>
      </c>
      <c r="C126" t="s">
        <v>2350</v>
      </c>
    </row>
    <row r="127" spans="1:3">
      <c r="A127">
        <v>127</v>
      </c>
      <c r="B127" t="s">
        <v>2351</v>
      </c>
      <c r="C127" t="s">
        <v>2352</v>
      </c>
    </row>
    <row r="128" spans="1:3">
      <c r="A128">
        <v>128</v>
      </c>
      <c r="B128" t="s">
        <v>2353</v>
      </c>
      <c r="C128" t="s">
        <v>2354</v>
      </c>
    </row>
    <row r="129" spans="1:3">
      <c r="A129">
        <v>129</v>
      </c>
      <c r="B129" t="s">
        <v>2355</v>
      </c>
      <c r="C129" t="s">
        <v>2356</v>
      </c>
    </row>
    <row r="130" spans="1:3">
      <c r="A130">
        <v>130</v>
      </c>
      <c r="B130" t="s">
        <v>2357</v>
      </c>
      <c r="C130" t="s">
        <v>2358</v>
      </c>
    </row>
    <row r="131" spans="1:3">
      <c r="A131">
        <v>131</v>
      </c>
      <c r="B131" t="s">
        <v>2359</v>
      </c>
      <c r="C131" t="s">
        <v>2360</v>
      </c>
    </row>
  </sheetData>
  <phoneticPr fontId="2"/>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4164D3-3139-4B88-8F6E-AC9E4A8F6F37}">
  <sheetPr codeName="Sheet18"/>
  <dimension ref="A1:C92"/>
  <sheetViews>
    <sheetView topLeftCell="A80" workbookViewId="0">
      <selection activeCell="C8" sqref="C8"/>
    </sheetView>
  </sheetViews>
  <sheetFormatPr defaultRowHeight="13.5"/>
  <sheetData>
    <row r="1" spans="1:3">
      <c r="A1">
        <v>1</v>
      </c>
      <c r="B1" t="s">
        <v>2361</v>
      </c>
      <c r="C1" t="s">
        <v>2362</v>
      </c>
    </row>
    <row r="2" spans="1:3">
      <c r="A2">
        <v>2</v>
      </c>
      <c r="B2" t="s">
        <v>2363</v>
      </c>
      <c r="C2" t="s">
        <v>2364</v>
      </c>
    </row>
    <row r="3" spans="1:3">
      <c r="A3">
        <v>3</v>
      </c>
      <c r="B3" t="s">
        <v>2365</v>
      </c>
      <c r="C3" t="s">
        <v>2366</v>
      </c>
    </row>
    <row r="4" spans="1:3">
      <c r="A4">
        <v>4</v>
      </c>
      <c r="B4" t="s">
        <v>2367</v>
      </c>
      <c r="C4" t="s">
        <v>2368</v>
      </c>
    </row>
    <row r="5" spans="1:3">
      <c r="A5">
        <v>5</v>
      </c>
      <c r="B5" t="s">
        <v>2369</v>
      </c>
      <c r="C5" t="s">
        <v>2370</v>
      </c>
    </row>
    <row r="6" spans="1:3">
      <c r="A6">
        <v>6</v>
      </c>
      <c r="B6" t="s">
        <v>2371</v>
      </c>
      <c r="C6" t="s">
        <v>2372</v>
      </c>
    </row>
    <row r="7" spans="1:3">
      <c r="A7">
        <v>7</v>
      </c>
      <c r="B7" t="s">
        <v>2373</v>
      </c>
      <c r="C7" t="s">
        <v>2374</v>
      </c>
    </row>
    <row r="8" spans="1:3">
      <c r="A8">
        <v>8</v>
      </c>
      <c r="B8" t="s">
        <v>2375</v>
      </c>
      <c r="C8" t="s">
        <v>2376</v>
      </c>
    </row>
    <row r="9" spans="1:3">
      <c r="A9">
        <v>9</v>
      </c>
      <c r="B9" t="s">
        <v>2377</v>
      </c>
      <c r="C9" t="s">
        <v>2378</v>
      </c>
    </row>
    <row r="10" spans="1:3">
      <c r="A10">
        <v>10</v>
      </c>
      <c r="B10" t="s">
        <v>2379</v>
      </c>
      <c r="C10" t="s">
        <v>2380</v>
      </c>
    </row>
    <row r="11" spans="1:3">
      <c r="A11">
        <v>11</v>
      </c>
      <c r="B11" t="s">
        <v>2381</v>
      </c>
      <c r="C11" t="s">
        <v>2382</v>
      </c>
    </row>
    <row r="12" spans="1:3">
      <c r="A12">
        <v>12</v>
      </c>
      <c r="B12" t="s">
        <v>2383</v>
      </c>
      <c r="C12" t="s">
        <v>2384</v>
      </c>
    </row>
    <row r="13" spans="1:3">
      <c r="A13">
        <v>13</v>
      </c>
      <c r="B13" t="s">
        <v>2385</v>
      </c>
      <c r="C13" t="s">
        <v>2386</v>
      </c>
    </row>
    <row r="14" spans="1:3">
      <c r="A14">
        <v>14</v>
      </c>
      <c r="B14" t="s">
        <v>2387</v>
      </c>
      <c r="C14" t="s">
        <v>2388</v>
      </c>
    </row>
    <row r="15" spans="1:3">
      <c r="A15">
        <v>15</v>
      </c>
      <c r="B15" t="s">
        <v>2389</v>
      </c>
      <c r="C15" t="s">
        <v>2390</v>
      </c>
    </row>
    <row r="16" spans="1:3">
      <c r="A16">
        <v>16</v>
      </c>
      <c r="B16" t="s">
        <v>2391</v>
      </c>
      <c r="C16" t="s">
        <v>2392</v>
      </c>
    </row>
    <row r="17" spans="1:3">
      <c r="A17">
        <v>17</v>
      </c>
      <c r="B17" t="s">
        <v>2393</v>
      </c>
      <c r="C17" t="s">
        <v>2394</v>
      </c>
    </row>
    <row r="18" spans="1:3">
      <c r="A18">
        <v>18</v>
      </c>
      <c r="B18" t="s">
        <v>2395</v>
      </c>
      <c r="C18" t="s">
        <v>2396</v>
      </c>
    </row>
    <row r="19" spans="1:3">
      <c r="A19">
        <v>19</v>
      </c>
      <c r="B19" t="s">
        <v>2397</v>
      </c>
      <c r="C19" t="s">
        <v>2398</v>
      </c>
    </row>
    <row r="20" spans="1:3">
      <c r="A20">
        <v>20</v>
      </c>
      <c r="B20" t="s">
        <v>2399</v>
      </c>
      <c r="C20" t="s">
        <v>2400</v>
      </c>
    </row>
    <row r="21" spans="1:3">
      <c r="A21">
        <v>21</v>
      </c>
      <c r="B21" t="s">
        <v>2401</v>
      </c>
      <c r="C21" t="s">
        <v>2402</v>
      </c>
    </row>
    <row r="22" spans="1:3">
      <c r="A22">
        <v>22</v>
      </c>
      <c r="B22" t="s">
        <v>2403</v>
      </c>
      <c r="C22" t="s">
        <v>2404</v>
      </c>
    </row>
    <row r="23" spans="1:3">
      <c r="A23">
        <v>23</v>
      </c>
      <c r="B23" t="s">
        <v>2405</v>
      </c>
      <c r="C23" t="s">
        <v>2406</v>
      </c>
    </row>
    <row r="24" spans="1:3">
      <c r="A24">
        <v>24</v>
      </c>
      <c r="B24" t="s">
        <v>2407</v>
      </c>
      <c r="C24" t="s">
        <v>2408</v>
      </c>
    </row>
    <row r="25" spans="1:3">
      <c r="A25">
        <v>25</v>
      </c>
      <c r="B25" t="s">
        <v>2409</v>
      </c>
      <c r="C25" t="s">
        <v>2410</v>
      </c>
    </row>
    <row r="26" spans="1:3">
      <c r="A26">
        <v>26</v>
      </c>
      <c r="B26" t="s">
        <v>2411</v>
      </c>
      <c r="C26" t="s">
        <v>2412</v>
      </c>
    </row>
    <row r="27" spans="1:3">
      <c r="A27">
        <v>27</v>
      </c>
      <c r="B27" t="s">
        <v>2413</v>
      </c>
      <c r="C27" t="s">
        <v>2414</v>
      </c>
    </row>
    <row r="28" spans="1:3">
      <c r="A28">
        <v>28</v>
      </c>
      <c r="B28" t="s">
        <v>2415</v>
      </c>
      <c r="C28" t="s">
        <v>2416</v>
      </c>
    </row>
    <row r="29" spans="1:3">
      <c r="A29">
        <v>29</v>
      </c>
      <c r="B29" t="s">
        <v>2417</v>
      </c>
      <c r="C29" t="s">
        <v>2418</v>
      </c>
    </row>
    <row r="30" spans="1:3">
      <c r="A30">
        <v>30</v>
      </c>
      <c r="B30" t="s">
        <v>2419</v>
      </c>
      <c r="C30" t="s">
        <v>2420</v>
      </c>
    </row>
    <row r="31" spans="1:3">
      <c r="A31">
        <v>31</v>
      </c>
      <c r="B31" t="s">
        <v>2421</v>
      </c>
      <c r="C31" t="s">
        <v>2422</v>
      </c>
    </row>
    <row r="32" spans="1:3">
      <c r="A32">
        <v>32</v>
      </c>
      <c r="B32" t="s">
        <v>2423</v>
      </c>
      <c r="C32" t="s">
        <v>2424</v>
      </c>
    </row>
    <row r="33" spans="1:3">
      <c r="A33">
        <v>33</v>
      </c>
      <c r="B33" t="s">
        <v>2425</v>
      </c>
      <c r="C33" t="s">
        <v>2426</v>
      </c>
    </row>
    <row r="34" spans="1:3">
      <c r="A34">
        <v>34</v>
      </c>
      <c r="B34" t="s">
        <v>2427</v>
      </c>
      <c r="C34" t="s">
        <v>2428</v>
      </c>
    </row>
    <row r="35" spans="1:3">
      <c r="A35">
        <v>35</v>
      </c>
      <c r="B35" t="s">
        <v>2429</v>
      </c>
      <c r="C35" t="s">
        <v>2430</v>
      </c>
    </row>
    <row r="36" spans="1:3">
      <c r="A36">
        <v>36</v>
      </c>
      <c r="B36" t="s">
        <v>2431</v>
      </c>
      <c r="C36" t="s">
        <v>2432</v>
      </c>
    </row>
    <row r="37" spans="1:3">
      <c r="A37">
        <v>37</v>
      </c>
      <c r="B37" t="s">
        <v>2433</v>
      </c>
      <c r="C37" t="s">
        <v>2434</v>
      </c>
    </row>
    <row r="38" spans="1:3">
      <c r="A38">
        <v>38</v>
      </c>
      <c r="B38" t="s">
        <v>2435</v>
      </c>
      <c r="C38" t="s">
        <v>2436</v>
      </c>
    </row>
    <row r="39" spans="1:3">
      <c r="A39">
        <v>39</v>
      </c>
      <c r="B39" t="s">
        <v>2437</v>
      </c>
      <c r="C39" t="s">
        <v>2438</v>
      </c>
    </row>
    <row r="40" spans="1:3">
      <c r="A40">
        <v>40</v>
      </c>
      <c r="B40" t="s">
        <v>2439</v>
      </c>
      <c r="C40" t="s">
        <v>2440</v>
      </c>
    </row>
    <row r="41" spans="1:3">
      <c r="A41">
        <v>41</v>
      </c>
      <c r="B41" t="s">
        <v>2441</v>
      </c>
      <c r="C41" t="s">
        <v>2442</v>
      </c>
    </row>
    <row r="42" spans="1:3">
      <c r="A42">
        <v>42</v>
      </c>
      <c r="B42" t="s">
        <v>2443</v>
      </c>
      <c r="C42" t="s">
        <v>2444</v>
      </c>
    </row>
    <row r="43" spans="1:3">
      <c r="A43">
        <v>43</v>
      </c>
      <c r="B43" t="s">
        <v>2445</v>
      </c>
      <c r="C43" t="s">
        <v>2446</v>
      </c>
    </row>
    <row r="44" spans="1:3">
      <c r="A44">
        <v>44</v>
      </c>
      <c r="B44" t="s">
        <v>2447</v>
      </c>
      <c r="C44" t="s">
        <v>2448</v>
      </c>
    </row>
    <row r="45" spans="1:3">
      <c r="A45">
        <v>45</v>
      </c>
      <c r="B45" t="s">
        <v>2449</v>
      </c>
      <c r="C45" t="s">
        <v>2450</v>
      </c>
    </row>
    <row r="46" spans="1:3">
      <c r="A46">
        <v>46</v>
      </c>
      <c r="B46" t="s">
        <v>2451</v>
      </c>
      <c r="C46" t="s">
        <v>2452</v>
      </c>
    </row>
    <row r="47" spans="1:3">
      <c r="A47">
        <v>47</v>
      </c>
      <c r="B47" t="s">
        <v>2453</v>
      </c>
      <c r="C47" t="s">
        <v>2454</v>
      </c>
    </row>
    <row r="48" spans="1:3">
      <c r="A48">
        <v>48</v>
      </c>
      <c r="B48" t="s">
        <v>2455</v>
      </c>
      <c r="C48" t="s">
        <v>2456</v>
      </c>
    </row>
    <row r="49" spans="1:3">
      <c r="A49">
        <v>49</v>
      </c>
      <c r="B49" t="s">
        <v>2457</v>
      </c>
      <c r="C49" t="s">
        <v>2458</v>
      </c>
    </row>
    <row r="50" spans="1:3">
      <c r="A50">
        <v>50</v>
      </c>
      <c r="B50" t="s">
        <v>2459</v>
      </c>
      <c r="C50" t="s">
        <v>2460</v>
      </c>
    </row>
    <row r="51" spans="1:3">
      <c r="A51">
        <v>51</v>
      </c>
      <c r="B51" t="s">
        <v>2461</v>
      </c>
      <c r="C51" t="s">
        <v>2462</v>
      </c>
    </row>
    <row r="52" spans="1:3">
      <c r="A52">
        <v>52</v>
      </c>
      <c r="B52" t="s">
        <v>2463</v>
      </c>
      <c r="C52" t="s">
        <v>2464</v>
      </c>
    </row>
    <row r="53" spans="1:3">
      <c r="A53">
        <v>53</v>
      </c>
      <c r="B53" t="s">
        <v>2465</v>
      </c>
      <c r="C53" t="s">
        <v>2466</v>
      </c>
    </row>
    <row r="54" spans="1:3">
      <c r="A54">
        <v>54</v>
      </c>
      <c r="B54" t="s">
        <v>2467</v>
      </c>
      <c r="C54" t="s">
        <v>2468</v>
      </c>
    </row>
    <row r="55" spans="1:3">
      <c r="A55">
        <v>55</v>
      </c>
      <c r="B55" t="s">
        <v>2469</v>
      </c>
      <c r="C55" t="s">
        <v>2470</v>
      </c>
    </row>
    <row r="56" spans="1:3">
      <c r="A56">
        <v>56</v>
      </c>
      <c r="B56" t="s">
        <v>2471</v>
      </c>
      <c r="C56" t="s">
        <v>2472</v>
      </c>
    </row>
    <row r="57" spans="1:3">
      <c r="A57">
        <v>57</v>
      </c>
      <c r="B57" t="s">
        <v>2473</v>
      </c>
      <c r="C57" t="s">
        <v>2474</v>
      </c>
    </row>
    <row r="58" spans="1:3">
      <c r="A58">
        <v>58</v>
      </c>
      <c r="B58" t="s">
        <v>2475</v>
      </c>
      <c r="C58" t="s">
        <v>2476</v>
      </c>
    </row>
    <row r="59" spans="1:3">
      <c r="A59">
        <v>59</v>
      </c>
      <c r="B59" t="s">
        <v>2477</v>
      </c>
      <c r="C59" t="s">
        <v>2478</v>
      </c>
    </row>
    <row r="60" spans="1:3">
      <c r="A60">
        <v>60</v>
      </c>
      <c r="B60" t="s">
        <v>2479</v>
      </c>
      <c r="C60" t="s">
        <v>2480</v>
      </c>
    </row>
    <row r="61" spans="1:3">
      <c r="A61">
        <v>61</v>
      </c>
      <c r="B61" t="s">
        <v>2481</v>
      </c>
      <c r="C61" t="s">
        <v>2482</v>
      </c>
    </row>
    <row r="62" spans="1:3">
      <c r="A62">
        <v>62</v>
      </c>
      <c r="B62" t="s">
        <v>2483</v>
      </c>
      <c r="C62" t="s">
        <v>2484</v>
      </c>
    </row>
    <row r="63" spans="1:3">
      <c r="A63">
        <v>63</v>
      </c>
      <c r="B63" t="s">
        <v>2485</v>
      </c>
      <c r="C63" t="s">
        <v>2486</v>
      </c>
    </row>
    <row r="64" spans="1:3">
      <c r="A64">
        <v>64</v>
      </c>
      <c r="B64" t="s">
        <v>2487</v>
      </c>
      <c r="C64" t="s">
        <v>2488</v>
      </c>
    </row>
    <row r="65" spans="1:3">
      <c r="A65">
        <v>65</v>
      </c>
      <c r="B65" t="s">
        <v>2489</v>
      </c>
      <c r="C65" t="s">
        <v>2490</v>
      </c>
    </row>
    <row r="66" spans="1:3">
      <c r="A66">
        <v>66</v>
      </c>
      <c r="B66" t="s">
        <v>2491</v>
      </c>
      <c r="C66" t="s">
        <v>2492</v>
      </c>
    </row>
    <row r="67" spans="1:3">
      <c r="A67">
        <v>67</v>
      </c>
      <c r="B67" t="s">
        <v>2493</v>
      </c>
      <c r="C67" t="s">
        <v>2494</v>
      </c>
    </row>
    <row r="68" spans="1:3">
      <c r="A68">
        <v>68</v>
      </c>
      <c r="B68" t="s">
        <v>2495</v>
      </c>
      <c r="C68" t="s">
        <v>2496</v>
      </c>
    </row>
    <row r="69" spans="1:3">
      <c r="A69">
        <v>69</v>
      </c>
      <c r="B69" t="s">
        <v>2497</v>
      </c>
      <c r="C69" t="s">
        <v>2498</v>
      </c>
    </row>
    <row r="70" spans="1:3">
      <c r="A70">
        <v>70</v>
      </c>
      <c r="B70" t="s">
        <v>2499</v>
      </c>
      <c r="C70" t="s">
        <v>2500</v>
      </c>
    </row>
    <row r="71" spans="1:3">
      <c r="A71">
        <v>71</v>
      </c>
      <c r="B71" t="s">
        <v>2501</v>
      </c>
      <c r="C71" t="s">
        <v>2502</v>
      </c>
    </row>
    <row r="72" spans="1:3">
      <c r="A72">
        <v>72</v>
      </c>
      <c r="B72" t="s">
        <v>2503</v>
      </c>
      <c r="C72" t="s">
        <v>2504</v>
      </c>
    </row>
    <row r="73" spans="1:3">
      <c r="A73">
        <v>73</v>
      </c>
      <c r="B73" t="s">
        <v>2505</v>
      </c>
      <c r="C73" t="s">
        <v>2506</v>
      </c>
    </row>
    <row r="74" spans="1:3">
      <c r="A74">
        <v>74</v>
      </c>
      <c r="B74" t="s">
        <v>2507</v>
      </c>
      <c r="C74" t="s">
        <v>2508</v>
      </c>
    </row>
    <row r="75" spans="1:3">
      <c r="A75">
        <v>75</v>
      </c>
      <c r="B75" t="s">
        <v>2509</v>
      </c>
      <c r="C75" t="s">
        <v>2510</v>
      </c>
    </row>
    <row r="76" spans="1:3">
      <c r="A76">
        <v>76</v>
      </c>
      <c r="B76" t="s">
        <v>2511</v>
      </c>
      <c r="C76" t="s">
        <v>2512</v>
      </c>
    </row>
    <row r="77" spans="1:3">
      <c r="A77">
        <v>77</v>
      </c>
      <c r="B77" t="s">
        <v>2513</v>
      </c>
      <c r="C77" t="s">
        <v>2514</v>
      </c>
    </row>
    <row r="78" spans="1:3">
      <c r="A78">
        <v>78</v>
      </c>
      <c r="B78" t="s">
        <v>2515</v>
      </c>
      <c r="C78" t="s">
        <v>2516</v>
      </c>
    </row>
    <row r="79" spans="1:3">
      <c r="A79">
        <v>79</v>
      </c>
      <c r="B79" t="s">
        <v>2517</v>
      </c>
      <c r="C79" t="s">
        <v>2518</v>
      </c>
    </row>
    <row r="80" spans="1:3">
      <c r="A80">
        <v>80</v>
      </c>
      <c r="B80" t="s">
        <v>2519</v>
      </c>
      <c r="C80" t="s">
        <v>2520</v>
      </c>
    </row>
    <row r="81" spans="1:3">
      <c r="A81">
        <v>81</v>
      </c>
      <c r="B81" t="s">
        <v>2521</v>
      </c>
      <c r="C81" t="s">
        <v>2522</v>
      </c>
    </row>
    <row r="82" spans="1:3">
      <c r="A82">
        <v>82</v>
      </c>
      <c r="B82" t="s">
        <v>2523</v>
      </c>
      <c r="C82" t="s">
        <v>2524</v>
      </c>
    </row>
    <row r="83" spans="1:3">
      <c r="A83">
        <v>83</v>
      </c>
      <c r="B83" t="s">
        <v>2525</v>
      </c>
      <c r="C83" t="s">
        <v>2526</v>
      </c>
    </row>
    <row r="84" spans="1:3">
      <c r="A84">
        <v>84</v>
      </c>
      <c r="B84" t="s">
        <v>2527</v>
      </c>
      <c r="C84" t="s">
        <v>2528</v>
      </c>
    </row>
    <row r="85" spans="1:3">
      <c r="A85">
        <v>85</v>
      </c>
      <c r="B85" t="s">
        <v>2529</v>
      </c>
      <c r="C85" t="s">
        <v>2530</v>
      </c>
    </row>
    <row r="86" spans="1:3">
      <c r="A86">
        <v>86</v>
      </c>
      <c r="B86" t="s">
        <v>2531</v>
      </c>
      <c r="C86" t="s">
        <v>2532</v>
      </c>
    </row>
    <row r="87" spans="1:3">
      <c r="A87">
        <v>87</v>
      </c>
      <c r="B87" t="s">
        <v>2533</v>
      </c>
      <c r="C87" t="s">
        <v>2534</v>
      </c>
    </row>
    <row r="88" spans="1:3">
      <c r="A88">
        <v>88</v>
      </c>
      <c r="B88" t="s">
        <v>2535</v>
      </c>
      <c r="C88" t="s">
        <v>2536</v>
      </c>
    </row>
    <row r="89" spans="1:3">
      <c r="A89">
        <v>89</v>
      </c>
      <c r="B89" t="s">
        <v>2537</v>
      </c>
      <c r="C89" t="s">
        <v>2538</v>
      </c>
    </row>
    <row r="90" spans="1:3">
      <c r="A90">
        <v>90</v>
      </c>
      <c r="B90" t="s">
        <v>2539</v>
      </c>
      <c r="C90" t="s">
        <v>2540</v>
      </c>
    </row>
    <row r="91" spans="1:3">
      <c r="A91">
        <v>91</v>
      </c>
      <c r="B91" t="s">
        <v>2541</v>
      </c>
      <c r="C91" t="s">
        <v>2542</v>
      </c>
    </row>
    <row r="92" spans="1:3">
      <c r="A92">
        <v>92</v>
      </c>
      <c r="B92" t="s">
        <v>2543</v>
      </c>
      <c r="C92" t="s">
        <v>2544</v>
      </c>
    </row>
  </sheetData>
  <phoneticPr fontId="2"/>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B5F200-E5E0-4EDE-B268-EE74953380F4}">
  <sheetPr codeName="Sheet19"/>
  <dimension ref="A1:C127"/>
  <sheetViews>
    <sheetView workbookViewId="0">
      <selection sqref="A1:C127"/>
    </sheetView>
  </sheetViews>
  <sheetFormatPr defaultRowHeight="13.5"/>
  <sheetData>
    <row r="1" spans="1:3">
      <c r="A1">
        <v>1</v>
      </c>
      <c r="B1" t="s">
        <v>2545</v>
      </c>
      <c r="C1" t="s">
        <v>2546</v>
      </c>
    </row>
    <row r="2" spans="1:3">
      <c r="A2">
        <v>2</v>
      </c>
      <c r="B2" t="s">
        <v>2547</v>
      </c>
      <c r="C2" t="s">
        <v>2548</v>
      </c>
    </row>
    <row r="3" spans="1:3">
      <c r="A3">
        <v>3</v>
      </c>
      <c r="B3" t="s">
        <v>2549</v>
      </c>
      <c r="C3" t="s">
        <v>2550</v>
      </c>
    </row>
    <row r="4" spans="1:3">
      <c r="A4">
        <v>4</v>
      </c>
      <c r="B4" t="s">
        <v>2551</v>
      </c>
      <c r="C4" t="s">
        <v>2552</v>
      </c>
    </row>
    <row r="5" spans="1:3">
      <c r="A5">
        <v>5</v>
      </c>
      <c r="B5" t="s">
        <v>2553</v>
      </c>
      <c r="C5" t="s">
        <v>2554</v>
      </c>
    </row>
    <row r="6" spans="1:3">
      <c r="A6">
        <v>6</v>
      </c>
      <c r="B6" t="s">
        <v>2555</v>
      </c>
      <c r="C6" t="s">
        <v>2556</v>
      </c>
    </row>
    <row r="7" spans="1:3">
      <c r="A7">
        <v>7</v>
      </c>
      <c r="B7" t="s">
        <v>2557</v>
      </c>
      <c r="C7" t="s">
        <v>2558</v>
      </c>
    </row>
    <row r="8" spans="1:3">
      <c r="A8">
        <v>8</v>
      </c>
      <c r="B8" t="s">
        <v>2559</v>
      </c>
      <c r="C8" t="s">
        <v>2560</v>
      </c>
    </row>
    <row r="9" spans="1:3">
      <c r="A9">
        <v>9</v>
      </c>
      <c r="B9" t="s">
        <v>2561</v>
      </c>
      <c r="C9" t="s">
        <v>2562</v>
      </c>
    </row>
    <row r="10" spans="1:3">
      <c r="A10">
        <v>10</v>
      </c>
      <c r="B10" t="s">
        <v>2563</v>
      </c>
      <c r="C10" t="s">
        <v>2564</v>
      </c>
    </row>
    <row r="11" spans="1:3">
      <c r="A11">
        <v>11</v>
      </c>
      <c r="B11" t="s">
        <v>2565</v>
      </c>
      <c r="C11" t="s">
        <v>2566</v>
      </c>
    </row>
    <row r="12" spans="1:3">
      <c r="A12">
        <v>12</v>
      </c>
      <c r="B12" t="s">
        <v>2567</v>
      </c>
      <c r="C12" t="s">
        <v>2568</v>
      </c>
    </row>
    <row r="13" spans="1:3">
      <c r="A13">
        <v>13</v>
      </c>
      <c r="B13" t="s">
        <v>2569</v>
      </c>
      <c r="C13" t="s">
        <v>2570</v>
      </c>
    </row>
    <row r="14" spans="1:3">
      <c r="A14">
        <v>14</v>
      </c>
      <c r="B14" t="s">
        <v>2571</v>
      </c>
      <c r="C14" t="s">
        <v>2572</v>
      </c>
    </row>
    <row r="15" spans="1:3">
      <c r="A15">
        <v>15</v>
      </c>
      <c r="B15" t="s">
        <v>2573</v>
      </c>
      <c r="C15" t="s">
        <v>2574</v>
      </c>
    </row>
    <row r="16" spans="1:3">
      <c r="A16">
        <v>16</v>
      </c>
      <c r="B16" t="s">
        <v>2575</v>
      </c>
      <c r="C16" t="s">
        <v>2576</v>
      </c>
    </row>
    <row r="17" spans="1:3">
      <c r="A17">
        <v>17</v>
      </c>
      <c r="B17" t="s">
        <v>2577</v>
      </c>
      <c r="C17" t="s">
        <v>2578</v>
      </c>
    </row>
    <row r="18" spans="1:3">
      <c r="A18">
        <v>18</v>
      </c>
      <c r="B18" t="s">
        <v>2579</v>
      </c>
      <c r="C18" t="s">
        <v>2580</v>
      </c>
    </row>
    <row r="19" spans="1:3">
      <c r="A19">
        <v>19</v>
      </c>
      <c r="B19" t="s">
        <v>2581</v>
      </c>
      <c r="C19" t="s">
        <v>2582</v>
      </c>
    </row>
    <row r="20" spans="1:3">
      <c r="A20">
        <v>20</v>
      </c>
      <c r="B20" t="s">
        <v>2583</v>
      </c>
      <c r="C20" t="s">
        <v>2584</v>
      </c>
    </row>
    <row r="21" spans="1:3">
      <c r="A21">
        <v>21</v>
      </c>
      <c r="B21" t="s">
        <v>2585</v>
      </c>
      <c r="C21" t="s">
        <v>2586</v>
      </c>
    </row>
    <row r="22" spans="1:3">
      <c r="A22">
        <v>22</v>
      </c>
      <c r="B22" t="s">
        <v>2587</v>
      </c>
      <c r="C22" t="s">
        <v>2588</v>
      </c>
    </row>
    <row r="23" spans="1:3">
      <c r="A23">
        <v>23</v>
      </c>
      <c r="B23" t="s">
        <v>2589</v>
      </c>
      <c r="C23" t="s">
        <v>2590</v>
      </c>
    </row>
    <row r="24" spans="1:3">
      <c r="A24">
        <v>24</v>
      </c>
      <c r="B24" t="s">
        <v>2591</v>
      </c>
      <c r="C24" t="s">
        <v>2592</v>
      </c>
    </row>
    <row r="25" spans="1:3">
      <c r="A25">
        <v>25</v>
      </c>
      <c r="B25" t="s">
        <v>2593</v>
      </c>
      <c r="C25" t="s">
        <v>2594</v>
      </c>
    </row>
    <row r="26" spans="1:3">
      <c r="A26">
        <v>26</v>
      </c>
      <c r="B26" t="s">
        <v>2595</v>
      </c>
      <c r="C26" t="s">
        <v>2596</v>
      </c>
    </row>
    <row r="27" spans="1:3">
      <c r="A27">
        <v>27</v>
      </c>
      <c r="B27" t="s">
        <v>2597</v>
      </c>
      <c r="C27" t="s">
        <v>2598</v>
      </c>
    </row>
    <row r="28" spans="1:3">
      <c r="A28">
        <v>28</v>
      </c>
      <c r="B28" t="s">
        <v>2599</v>
      </c>
      <c r="C28" t="s">
        <v>2600</v>
      </c>
    </row>
    <row r="29" spans="1:3">
      <c r="A29">
        <v>29</v>
      </c>
      <c r="B29" t="s">
        <v>2601</v>
      </c>
      <c r="C29" t="s">
        <v>2602</v>
      </c>
    </row>
    <row r="30" spans="1:3">
      <c r="A30">
        <v>30</v>
      </c>
      <c r="B30" t="s">
        <v>2603</v>
      </c>
      <c r="C30" t="s">
        <v>2604</v>
      </c>
    </row>
    <row r="31" spans="1:3">
      <c r="A31">
        <v>31</v>
      </c>
      <c r="B31" t="s">
        <v>2605</v>
      </c>
      <c r="C31" t="s">
        <v>2606</v>
      </c>
    </row>
    <row r="32" spans="1:3">
      <c r="A32">
        <v>32</v>
      </c>
      <c r="B32" t="s">
        <v>2607</v>
      </c>
      <c r="C32" t="s">
        <v>2608</v>
      </c>
    </row>
    <row r="33" spans="1:3">
      <c r="A33">
        <v>33</v>
      </c>
      <c r="B33" t="s">
        <v>2609</v>
      </c>
      <c r="C33" t="s">
        <v>2610</v>
      </c>
    </row>
    <row r="34" spans="1:3">
      <c r="A34">
        <v>34</v>
      </c>
      <c r="B34" t="s">
        <v>2611</v>
      </c>
      <c r="C34" t="s">
        <v>2612</v>
      </c>
    </row>
    <row r="35" spans="1:3">
      <c r="A35">
        <v>35</v>
      </c>
      <c r="B35" t="s">
        <v>2613</v>
      </c>
      <c r="C35" t="s">
        <v>2614</v>
      </c>
    </row>
    <row r="36" spans="1:3">
      <c r="A36">
        <v>36</v>
      </c>
      <c r="B36" t="s">
        <v>2615</v>
      </c>
      <c r="C36" t="s">
        <v>2616</v>
      </c>
    </row>
    <row r="37" spans="1:3">
      <c r="A37">
        <v>37</v>
      </c>
      <c r="B37" t="s">
        <v>2617</v>
      </c>
      <c r="C37" t="s">
        <v>2618</v>
      </c>
    </row>
    <row r="38" spans="1:3">
      <c r="A38">
        <v>38</v>
      </c>
      <c r="B38" t="s">
        <v>2619</v>
      </c>
      <c r="C38" t="s">
        <v>2620</v>
      </c>
    </row>
    <row r="39" spans="1:3">
      <c r="A39">
        <v>39</v>
      </c>
      <c r="B39" t="s">
        <v>2621</v>
      </c>
      <c r="C39" t="s">
        <v>2622</v>
      </c>
    </row>
    <row r="40" spans="1:3">
      <c r="A40">
        <v>40</v>
      </c>
      <c r="B40" t="s">
        <v>2623</v>
      </c>
      <c r="C40" t="s">
        <v>2624</v>
      </c>
    </row>
    <row r="41" spans="1:3">
      <c r="A41">
        <v>41</v>
      </c>
      <c r="B41" t="s">
        <v>2625</v>
      </c>
      <c r="C41" t="s">
        <v>2626</v>
      </c>
    </row>
    <row r="42" spans="1:3">
      <c r="A42">
        <v>42</v>
      </c>
      <c r="B42" t="s">
        <v>2627</v>
      </c>
      <c r="C42" t="s">
        <v>2628</v>
      </c>
    </row>
    <row r="43" spans="1:3">
      <c r="A43">
        <v>43</v>
      </c>
      <c r="B43" t="s">
        <v>2629</v>
      </c>
      <c r="C43" t="s">
        <v>2630</v>
      </c>
    </row>
    <row r="44" spans="1:3">
      <c r="A44">
        <v>44</v>
      </c>
      <c r="B44" t="s">
        <v>2631</v>
      </c>
      <c r="C44" t="s">
        <v>2632</v>
      </c>
    </row>
    <row r="45" spans="1:3">
      <c r="A45">
        <v>45</v>
      </c>
      <c r="B45" t="s">
        <v>2633</v>
      </c>
      <c r="C45" t="s">
        <v>2634</v>
      </c>
    </row>
    <row r="46" spans="1:3">
      <c r="A46">
        <v>46</v>
      </c>
      <c r="B46" t="s">
        <v>2635</v>
      </c>
      <c r="C46" t="s">
        <v>2636</v>
      </c>
    </row>
    <row r="47" spans="1:3">
      <c r="A47">
        <v>47</v>
      </c>
      <c r="B47" t="s">
        <v>2637</v>
      </c>
      <c r="C47" t="s">
        <v>2638</v>
      </c>
    </row>
    <row r="48" spans="1:3">
      <c r="A48">
        <v>48</v>
      </c>
      <c r="B48" t="s">
        <v>2639</v>
      </c>
      <c r="C48" t="s">
        <v>2640</v>
      </c>
    </row>
    <row r="49" spans="1:3">
      <c r="A49">
        <v>49</v>
      </c>
      <c r="B49" t="s">
        <v>2641</v>
      </c>
      <c r="C49" t="s">
        <v>2642</v>
      </c>
    </row>
    <row r="50" spans="1:3">
      <c r="A50">
        <v>50</v>
      </c>
      <c r="B50" t="s">
        <v>2643</v>
      </c>
      <c r="C50" t="s">
        <v>2644</v>
      </c>
    </row>
    <row r="51" spans="1:3">
      <c r="A51">
        <v>51</v>
      </c>
      <c r="B51" t="s">
        <v>2645</v>
      </c>
      <c r="C51" t="s">
        <v>2646</v>
      </c>
    </row>
    <row r="52" spans="1:3">
      <c r="A52">
        <v>52</v>
      </c>
      <c r="B52" t="s">
        <v>2647</v>
      </c>
      <c r="C52" t="s">
        <v>2648</v>
      </c>
    </row>
    <row r="53" spans="1:3">
      <c r="A53">
        <v>53</v>
      </c>
      <c r="B53" t="s">
        <v>2649</v>
      </c>
      <c r="C53" t="s">
        <v>2650</v>
      </c>
    </row>
    <row r="54" spans="1:3">
      <c r="A54">
        <v>54</v>
      </c>
      <c r="B54" t="s">
        <v>2651</v>
      </c>
      <c r="C54" t="s">
        <v>2652</v>
      </c>
    </row>
    <row r="55" spans="1:3">
      <c r="A55">
        <v>55</v>
      </c>
      <c r="B55" t="s">
        <v>2653</v>
      </c>
      <c r="C55" t="s">
        <v>2654</v>
      </c>
    </row>
    <row r="56" spans="1:3">
      <c r="A56">
        <v>56</v>
      </c>
      <c r="B56" t="s">
        <v>2655</v>
      </c>
      <c r="C56" t="s">
        <v>2656</v>
      </c>
    </row>
    <row r="57" spans="1:3">
      <c r="A57">
        <v>57</v>
      </c>
      <c r="B57" t="s">
        <v>2657</v>
      </c>
      <c r="C57" t="s">
        <v>2658</v>
      </c>
    </row>
    <row r="58" spans="1:3">
      <c r="A58">
        <v>58</v>
      </c>
      <c r="B58" t="s">
        <v>2659</v>
      </c>
      <c r="C58" t="s">
        <v>2660</v>
      </c>
    </row>
    <row r="59" spans="1:3">
      <c r="A59">
        <v>59</v>
      </c>
      <c r="B59" t="s">
        <v>2661</v>
      </c>
      <c r="C59" t="s">
        <v>2662</v>
      </c>
    </row>
    <row r="60" spans="1:3">
      <c r="A60">
        <v>60</v>
      </c>
      <c r="B60" t="s">
        <v>2663</v>
      </c>
      <c r="C60" t="s">
        <v>2664</v>
      </c>
    </row>
    <row r="61" spans="1:3">
      <c r="A61">
        <v>61</v>
      </c>
      <c r="B61" t="s">
        <v>2665</v>
      </c>
      <c r="C61" t="s">
        <v>2666</v>
      </c>
    </row>
    <row r="62" spans="1:3">
      <c r="A62">
        <v>62</v>
      </c>
      <c r="B62" t="s">
        <v>2667</v>
      </c>
      <c r="C62" t="s">
        <v>2668</v>
      </c>
    </row>
    <row r="63" spans="1:3">
      <c r="A63">
        <v>63</v>
      </c>
      <c r="B63" t="s">
        <v>2669</v>
      </c>
      <c r="C63" t="s">
        <v>2670</v>
      </c>
    </row>
    <row r="64" spans="1:3">
      <c r="A64">
        <v>64</v>
      </c>
      <c r="B64" t="s">
        <v>2671</v>
      </c>
      <c r="C64" t="s">
        <v>2672</v>
      </c>
    </row>
    <row r="65" spans="1:3">
      <c r="A65">
        <v>65</v>
      </c>
      <c r="B65" t="s">
        <v>2673</v>
      </c>
      <c r="C65" t="s">
        <v>2674</v>
      </c>
    </row>
    <row r="66" spans="1:3">
      <c r="A66">
        <v>66</v>
      </c>
      <c r="B66" t="s">
        <v>2675</v>
      </c>
      <c r="C66" t="s">
        <v>2676</v>
      </c>
    </row>
    <row r="67" spans="1:3">
      <c r="A67">
        <v>67</v>
      </c>
      <c r="B67" t="s">
        <v>2677</v>
      </c>
      <c r="C67" t="s">
        <v>2678</v>
      </c>
    </row>
    <row r="68" spans="1:3">
      <c r="A68">
        <v>68</v>
      </c>
      <c r="B68" t="s">
        <v>2679</v>
      </c>
      <c r="C68" t="s">
        <v>2680</v>
      </c>
    </row>
    <row r="69" spans="1:3">
      <c r="A69">
        <v>69</v>
      </c>
      <c r="B69" t="s">
        <v>2681</v>
      </c>
      <c r="C69" t="s">
        <v>2682</v>
      </c>
    </row>
    <row r="70" spans="1:3">
      <c r="A70">
        <v>70</v>
      </c>
      <c r="B70" t="s">
        <v>2683</v>
      </c>
      <c r="C70" t="s">
        <v>2684</v>
      </c>
    </row>
    <row r="71" spans="1:3">
      <c r="A71">
        <v>71</v>
      </c>
      <c r="B71" t="s">
        <v>2685</v>
      </c>
      <c r="C71" t="s">
        <v>2686</v>
      </c>
    </row>
    <row r="72" spans="1:3">
      <c r="A72">
        <v>72</v>
      </c>
      <c r="B72" t="s">
        <v>2687</v>
      </c>
      <c r="C72" t="s">
        <v>2688</v>
      </c>
    </row>
    <row r="73" spans="1:3">
      <c r="A73">
        <v>73</v>
      </c>
      <c r="B73" t="s">
        <v>2689</v>
      </c>
      <c r="C73" t="s">
        <v>2690</v>
      </c>
    </row>
    <row r="74" spans="1:3">
      <c r="A74">
        <v>74</v>
      </c>
      <c r="B74" t="s">
        <v>2691</v>
      </c>
      <c r="C74" t="s">
        <v>2692</v>
      </c>
    </row>
    <row r="75" spans="1:3">
      <c r="A75">
        <v>75</v>
      </c>
      <c r="B75" t="s">
        <v>2693</v>
      </c>
      <c r="C75" t="s">
        <v>2694</v>
      </c>
    </row>
    <row r="76" spans="1:3">
      <c r="A76">
        <v>76</v>
      </c>
      <c r="B76" t="s">
        <v>2695</v>
      </c>
      <c r="C76" t="s">
        <v>2696</v>
      </c>
    </row>
    <row r="77" spans="1:3">
      <c r="A77">
        <v>77</v>
      </c>
      <c r="B77" t="s">
        <v>2697</v>
      </c>
      <c r="C77" t="s">
        <v>2698</v>
      </c>
    </row>
    <row r="78" spans="1:3">
      <c r="A78">
        <v>78</v>
      </c>
      <c r="B78" t="s">
        <v>2699</v>
      </c>
      <c r="C78" t="s">
        <v>2700</v>
      </c>
    </row>
    <row r="79" spans="1:3">
      <c r="A79">
        <v>79</v>
      </c>
      <c r="B79" t="s">
        <v>2701</v>
      </c>
      <c r="C79" t="s">
        <v>2702</v>
      </c>
    </row>
    <row r="80" spans="1:3">
      <c r="A80">
        <v>80</v>
      </c>
      <c r="B80" t="s">
        <v>2703</v>
      </c>
      <c r="C80" t="s">
        <v>2704</v>
      </c>
    </row>
    <row r="81" spans="1:3">
      <c r="A81">
        <v>81</v>
      </c>
      <c r="B81" t="s">
        <v>2705</v>
      </c>
      <c r="C81" t="s">
        <v>2706</v>
      </c>
    </row>
    <row r="82" spans="1:3">
      <c r="A82">
        <v>82</v>
      </c>
      <c r="B82" t="s">
        <v>2707</v>
      </c>
      <c r="C82" t="s">
        <v>2708</v>
      </c>
    </row>
    <row r="83" spans="1:3">
      <c r="A83">
        <v>83</v>
      </c>
      <c r="B83" t="s">
        <v>2709</v>
      </c>
      <c r="C83" t="s">
        <v>2710</v>
      </c>
    </row>
    <row r="84" spans="1:3">
      <c r="A84">
        <v>84</v>
      </c>
      <c r="B84" t="s">
        <v>2711</v>
      </c>
      <c r="C84" t="s">
        <v>2712</v>
      </c>
    </row>
    <row r="85" spans="1:3">
      <c r="A85">
        <v>85</v>
      </c>
      <c r="B85" t="s">
        <v>2713</v>
      </c>
      <c r="C85" t="s">
        <v>2714</v>
      </c>
    </row>
    <row r="86" spans="1:3">
      <c r="A86">
        <v>86</v>
      </c>
      <c r="B86" t="s">
        <v>2715</v>
      </c>
      <c r="C86" t="s">
        <v>2716</v>
      </c>
    </row>
    <row r="87" spans="1:3">
      <c r="A87">
        <v>87</v>
      </c>
      <c r="B87" t="s">
        <v>2717</v>
      </c>
      <c r="C87" t="s">
        <v>2718</v>
      </c>
    </row>
    <row r="88" spans="1:3">
      <c r="A88">
        <v>88</v>
      </c>
      <c r="B88" t="s">
        <v>2719</v>
      </c>
      <c r="C88" t="s">
        <v>2720</v>
      </c>
    </row>
    <row r="89" spans="1:3">
      <c r="A89">
        <v>89</v>
      </c>
      <c r="B89" t="s">
        <v>2721</v>
      </c>
      <c r="C89" t="s">
        <v>2722</v>
      </c>
    </row>
    <row r="90" spans="1:3">
      <c r="A90">
        <v>90</v>
      </c>
      <c r="B90" t="s">
        <v>2723</v>
      </c>
      <c r="C90" t="s">
        <v>2724</v>
      </c>
    </row>
    <row r="91" spans="1:3">
      <c r="A91">
        <v>91</v>
      </c>
      <c r="B91" t="s">
        <v>2725</v>
      </c>
      <c r="C91" t="s">
        <v>2726</v>
      </c>
    </row>
    <row r="92" spans="1:3">
      <c r="A92">
        <v>92</v>
      </c>
      <c r="B92" t="s">
        <v>2727</v>
      </c>
      <c r="C92" t="s">
        <v>2728</v>
      </c>
    </row>
    <row r="93" spans="1:3">
      <c r="A93">
        <v>93</v>
      </c>
      <c r="B93" t="s">
        <v>2729</v>
      </c>
      <c r="C93" t="s">
        <v>2730</v>
      </c>
    </row>
    <row r="94" spans="1:3">
      <c r="A94">
        <v>94</v>
      </c>
      <c r="B94" t="s">
        <v>2731</v>
      </c>
      <c r="C94" t="s">
        <v>2732</v>
      </c>
    </row>
    <row r="95" spans="1:3">
      <c r="A95">
        <v>95</v>
      </c>
      <c r="B95" t="s">
        <v>2733</v>
      </c>
      <c r="C95" t="s">
        <v>2734</v>
      </c>
    </row>
    <row r="96" spans="1:3">
      <c r="A96">
        <v>96</v>
      </c>
      <c r="B96" t="s">
        <v>2735</v>
      </c>
      <c r="C96" t="s">
        <v>2736</v>
      </c>
    </row>
    <row r="97" spans="1:3">
      <c r="A97">
        <v>97</v>
      </c>
      <c r="B97" t="s">
        <v>2737</v>
      </c>
      <c r="C97" t="s">
        <v>2738</v>
      </c>
    </row>
    <row r="98" spans="1:3">
      <c r="A98">
        <v>98</v>
      </c>
      <c r="B98" t="s">
        <v>2739</v>
      </c>
      <c r="C98" t="s">
        <v>2740</v>
      </c>
    </row>
    <row r="99" spans="1:3">
      <c r="A99">
        <v>99</v>
      </c>
      <c r="B99" t="s">
        <v>2741</v>
      </c>
      <c r="C99" t="s">
        <v>2742</v>
      </c>
    </row>
    <row r="100" spans="1:3">
      <c r="A100">
        <v>100</v>
      </c>
      <c r="B100" t="s">
        <v>2743</v>
      </c>
      <c r="C100" t="s">
        <v>2744</v>
      </c>
    </row>
    <row r="101" spans="1:3">
      <c r="A101">
        <v>101</v>
      </c>
      <c r="B101" t="s">
        <v>2745</v>
      </c>
      <c r="C101" t="s">
        <v>2746</v>
      </c>
    </row>
    <row r="102" spans="1:3">
      <c r="A102">
        <v>102</v>
      </c>
      <c r="B102" t="s">
        <v>2747</v>
      </c>
      <c r="C102" t="s">
        <v>2748</v>
      </c>
    </row>
    <row r="103" spans="1:3">
      <c r="A103">
        <v>103</v>
      </c>
      <c r="B103" t="s">
        <v>2749</v>
      </c>
      <c r="C103" t="s">
        <v>2750</v>
      </c>
    </row>
    <row r="104" spans="1:3">
      <c r="A104">
        <v>104</v>
      </c>
      <c r="B104" t="s">
        <v>2751</v>
      </c>
      <c r="C104" t="s">
        <v>2752</v>
      </c>
    </row>
    <row r="105" spans="1:3">
      <c r="A105">
        <v>105</v>
      </c>
      <c r="B105" t="s">
        <v>2753</v>
      </c>
      <c r="C105" t="s">
        <v>2754</v>
      </c>
    </row>
    <row r="106" spans="1:3">
      <c r="A106">
        <v>106</v>
      </c>
      <c r="B106" t="s">
        <v>2755</v>
      </c>
      <c r="C106" t="s">
        <v>2756</v>
      </c>
    </row>
    <row r="107" spans="1:3">
      <c r="A107">
        <v>107</v>
      </c>
      <c r="B107" t="s">
        <v>2757</v>
      </c>
      <c r="C107" t="s">
        <v>2758</v>
      </c>
    </row>
    <row r="108" spans="1:3">
      <c r="A108">
        <v>108</v>
      </c>
      <c r="B108" t="s">
        <v>2759</v>
      </c>
      <c r="C108" t="s">
        <v>2760</v>
      </c>
    </row>
    <row r="109" spans="1:3">
      <c r="A109">
        <v>109</v>
      </c>
      <c r="B109" t="s">
        <v>2761</v>
      </c>
      <c r="C109" t="s">
        <v>2762</v>
      </c>
    </row>
    <row r="110" spans="1:3">
      <c r="A110">
        <v>110</v>
      </c>
      <c r="B110" t="s">
        <v>2763</v>
      </c>
      <c r="C110" t="s">
        <v>2764</v>
      </c>
    </row>
    <row r="111" spans="1:3">
      <c r="A111">
        <v>111</v>
      </c>
      <c r="B111" t="s">
        <v>2765</v>
      </c>
      <c r="C111" t="s">
        <v>2766</v>
      </c>
    </row>
    <row r="112" spans="1:3">
      <c r="A112">
        <v>112</v>
      </c>
      <c r="B112" t="s">
        <v>2767</v>
      </c>
      <c r="C112" t="s">
        <v>2768</v>
      </c>
    </row>
    <row r="113" spans="1:3">
      <c r="A113">
        <v>113</v>
      </c>
      <c r="B113" t="s">
        <v>2769</v>
      </c>
      <c r="C113" t="s">
        <v>2770</v>
      </c>
    </row>
    <row r="114" spans="1:3">
      <c r="A114">
        <v>114</v>
      </c>
      <c r="B114" t="s">
        <v>2771</v>
      </c>
      <c r="C114" t="s">
        <v>2772</v>
      </c>
    </row>
    <row r="115" spans="1:3">
      <c r="A115">
        <v>115</v>
      </c>
      <c r="B115" t="s">
        <v>2773</v>
      </c>
      <c r="C115" t="s">
        <v>2774</v>
      </c>
    </row>
    <row r="116" spans="1:3">
      <c r="A116">
        <v>116</v>
      </c>
      <c r="B116" t="s">
        <v>2775</v>
      </c>
      <c r="C116" t="s">
        <v>2776</v>
      </c>
    </row>
    <row r="117" spans="1:3">
      <c r="A117">
        <v>117</v>
      </c>
      <c r="B117" t="s">
        <v>2777</v>
      </c>
      <c r="C117" t="s">
        <v>2778</v>
      </c>
    </row>
    <row r="118" spans="1:3">
      <c r="A118">
        <v>118</v>
      </c>
      <c r="B118" t="s">
        <v>2779</v>
      </c>
      <c r="C118" t="s">
        <v>2780</v>
      </c>
    </row>
    <row r="119" spans="1:3">
      <c r="A119">
        <v>119</v>
      </c>
      <c r="B119" t="s">
        <v>2781</v>
      </c>
      <c r="C119" t="s">
        <v>2782</v>
      </c>
    </row>
    <row r="120" spans="1:3">
      <c r="A120">
        <v>120</v>
      </c>
      <c r="B120" t="s">
        <v>2783</v>
      </c>
      <c r="C120" t="s">
        <v>2784</v>
      </c>
    </row>
    <row r="121" spans="1:3">
      <c r="A121">
        <v>121</v>
      </c>
      <c r="B121" t="s">
        <v>2785</v>
      </c>
      <c r="C121" t="s">
        <v>2786</v>
      </c>
    </row>
    <row r="122" spans="1:3">
      <c r="A122">
        <v>122</v>
      </c>
      <c r="B122" t="s">
        <v>2787</v>
      </c>
      <c r="C122" t="s">
        <v>2788</v>
      </c>
    </row>
    <row r="123" spans="1:3">
      <c r="A123">
        <v>123</v>
      </c>
      <c r="B123" t="s">
        <v>2789</v>
      </c>
      <c r="C123" t="s">
        <v>2790</v>
      </c>
    </row>
    <row r="124" spans="1:3">
      <c r="A124">
        <v>124</v>
      </c>
      <c r="B124" t="s">
        <v>2791</v>
      </c>
      <c r="C124" t="s">
        <v>2792</v>
      </c>
    </row>
    <row r="125" spans="1:3">
      <c r="A125">
        <v>125</v>
      </c>
      <c r="B125" t="s">
        <v>2793</v>
      </c>
      <c r="C125" t="s">
        <v>2794</v>
      </c>
    </row>
    <row r="126" spans="1:3">
      <c r="A126">
        <v>126</v>
      </c>
      <c r="B126" t="s">
        <v>2795</v>
      </c>
      <c r="C126" t="s">
        <v>2796</v>
      </c>
    </row>
    <row r="127" spans="1:3">
      <c r="A127">
        <v>127</v>
      </c>
      <c r="B127" t="s">
        <v>2797</v>
      </c>
      <c r="C127" t="s">
        <v>2798</v>
      </c>
    </row>
  </sheetData>
  <phoneticPr fontId="2"/>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94AE6-AFAE-45AF-82DC-8A48B39D23F9}">
  <sheetPr codeName="Sheet20"/>
  <dimension ref="A1:C125"/>
  <sheetViews>
    <sheetView topLeftCell="A104" workbookViewId="0">
      <selection sqref="A1:A125"/>
    </sheetView>
  </sheetViews>
  <sheetFormatPr defaultRowHeight="13.5"/>
  <sheetData>
    <row r="1" spans="1:3">
      <c r="A1">
        <v>1</v>
      </c>
      <c r="B1" t="s">
        <v>3168</v>
      </c>
      <c r="C1" t="s">
        <v>3169</v>
      </c>
    </row>
    <row r="2" spans="1:3">
      <c r="A2">
        <v>2</v>
      </c>
      <c r="B2" t="s">
        <v>3170</v>
      </c>
      <c r="C2" t="s">
        <v>3171</v>
      </c>
    </row>
    <row r="3" spans="1:3">
      <c r="A3">
        <v>3</v>
      </c>
      <c r="B3" t="s">
        <v>3172</v>
      </c>
      <c r="C3" t="s">
        <v>3173</v>
      </c>
    </row>
    <row r="4" spans="1:3">
      <c r="A4">
        <v>4</v>
      </c>
      <c r="B4" t="s">
        <v>3174</v>
      </c>
      <c r="C4" t="s">
        <v>3175</v>
      </c>
    </row>
    <row r="5" spans="1:3">
      <c r="A5">
        <v>5</v>
      </c>
      <c r="B5" t="s">
        <v>3176</v>
      </c>
      <c r="C5" t="s">
        <v>3177</v>
      </c>
    </row>
    <row r="6" spans="1:3">
      <c r="A6">
        <v>6</v>
      </c>
      <c r="B6" t="s">
        <v>3178</v>
      </c>
      <c r="C6" t="s">
        <v>3179</v>
      </c>
    </row>
    <row r="7" spans="1:3">
      <c r="A7">
        <v>7</v>
      </c>
      <c r="B7" t="s">
        <v>3180</v>
      </c>
      <c r="C7" t="s">
        <v>3181</v>
      </c>
    </row>
    <row r="8" spans="1:3">
      <c r="A8">
        <v>8</v>
      </c>
      <c r="B8" t="s">
        <v>3182</v>
      </c>
      <c r="C8" t="s">
        <v>3183</v>
      </c>
    </row>
    <row r="9" spans="1:3">
      <c r="A9">
        <v>9</v>
      </c>
      <c r="B9" t="s">
        <v>3184</v>
      </c>
      <c r="C9" t="s">
        <v>3185</v>
      </c>
    </row>
    <row r="10" spans="1:3">
      <c r="A10">
        <v>10</v>
      </c>
      <c r="B10" t="s">
        <v>3186</v>
      </c>
      <c r="C10" t="s">
        <v>3187</v>
      </c>
    </row>
    <row r="11" spans="1:3">
      <c r="A11">
        <v>11</v>
      </c>
      <c r="B11" t="s">
        <v>3188</v>
      </c>
      <c r="C11" t="s">
        <v>3189</v>
      </c>
    </row>
    <row r="12" spans="1:3">
      <c r="A12">
        <v>12</v>
      </c>
      <c r="B12" t="s">
        <v>3190</v>
      </c>
      <c r="C12" t="s">
        <v>3191</v>
      </c>
    </row>
    <row r="13" spans="1:3">
      <c r="A13">
        <v>13</v>
      </c>
      <c r="B13" t="s">
        <v>3192</v>
      </c>
      <c r="C13" t="s">
        <v>3193</v>
      </c>
    </row>
    <row r="14" spans="1:3">
      <c r="A14">
        <v>14</v>
      </c>
      <c r="B14" t="s">
        <v>3194</v>
      </c>
      <c r="C14" t="s">
        <v>3195</v>
      </c>
    </row>
    <row r="15" spans="1:3">
      <c r="A15">
        <v>15</v>
      </c>
      <c r="B15" t="s">
        <v>3196</v>
      </c>
      <c r="C15" t="s">
        <v>3197</v>
      </c>
    </row>
    <row r="16" spans="1:3">
      <c r="A16">
        <v>16</v>
      </c>
      <c r="B16" t="s">
        <v>3198</v>
      </c>
      <c r="C16" t="s">
        <v>3199</v>
      </c>
    </row>
    <row r="17" spans="1:3">
      <c r="A17">
        <v>17</v>
      </c>
      <c r="B17" t="s">
        <v>3200</v>
      </c>
      <c r="C17" t="s">
        <v>3201</v>
      </c>
    </row>
    <row r="18" spans="1:3">
      <c r="A18">
        <v>18</v>
      </c>
      <c r="B18" t="s">
        <v>3202</v>
      </c>
      <c r="C18" t="s">
        <v>3203</v>
      </c>
    </row>
    <row r="19" spans="1:3">
      <c r="A19">
        <v>19</v>
      </c>
      <c r="B19" t="s">
        <v>3204</v>
      </c>
      <c r="C19" t="s">
        <v>3205</v>
      </c>
    </row>
    <row r="20" spans="1:3">
      <c r="A20">
        <v>20</v>
      </c>
      <c r="B20" t="s">
        <v>3206</v>
      </c>
      <c r="C20" t="s">
        <v>3207</v>
      </c>
    </row>
    <row r="21" spans="1:3">
      <c r="A21">
        <v>21</v>
      </c>
      <c r="B21" t="s">
        <v>3208</v>
      </c>
      <c r="C21" t="s">
        <v>3209</v>
      </c>
    </row>
    <row r="22" spans="1:3">
      <c r="A22">
        <v>22</v>
      </c>
      <c r="B22" t="s">
        <v>3210</v>
      </c>
      <c r="C22" t="s">
        <v>3211</v>
      </c>
    </row>
    <row r="23" spans="1:3">
      <c r="A23">
        <v>23</v>
      </c>
      <c r="B23" t="s">
        <v>3212</v>
      </c>
      <c r="C23" t="s">
        <v>3213</v>
      </c>
    </row>
    <row r="24" spans="1:3">
      <c r="A24">
        <v>24</v>
      </c>
      <c r="B24" t="s">
        <v>3214</v>
      </c>
      <c r="C24" t="s">
        <v>3215</v>
      </c>
    </row>
    <row r="25" spans="1:3">
      <c r="A25">
        <v>25</v>
      </c>
      <c r="B25" t="s">
        <v>3216</v>
      </c>
      <c r="C25" t="s">
        <v>3217</v>
      </c>
    </row>
    <row r="26" spans="1:3">
      <c r="A26">
        <v>26</v>
      </c>
      <c r="B26" t="s">
        <v>3218</v>
      </c>
      <c r="C26" t="s">
        <v>3219</v>
      </c>
    </row>
    <row r="27" spans="1:3">
      <c r="A27">
        <v>27</v>
      </c>
      <c r="B27" t="s">
        <v>3220</v>
      </c>
      <c r="C27" t="s">
        <v>3221</v>
      </c>
    </row>
    <row r="28" spans="1:3">
      <c r="A28">
        <v>28</v>
      </c>
      <c r="B28" t="s">
        <v>3222</v>
      </c>
      <c r="C28" t="s">
        <v>3223</v>
      </c>
    </row>
    <row r="29" spans="1:3">
      <c r="A29">
        <v>29</v>
      </c>
      <c r="B29" t="s">
        <v>3224</v>
      </c>
      <c r="C29" t="s">
        <v>3225</v>
      </c>
    </row>
    <row r="30" spans="1:3">
      <c r="A30">
        <v>30</v>
      </c>
      <c r="B30" t="s">
        <v>3226</v>
      </c>
      <c r="C30" t="s">
        <v>3227</v>
      </c>
    </row>
    <row r="31" spans="1:3">
      <c r="A31">
        <v>31</v>
      </c>
      <c r="B31" t="s">
        <v>3228</v>
      </c>
      <c r="C31" t="s">
        <v>3229</v>
      </c>
    </row>
    <row r="32" spans="1:3">
      <c r="A32">
        <v>32</v>
      </c>
      <c r="B32" t="s">
        <v>3230</v>
      </c>
      <c r="C32" t="s">
        <v>3231</v>
      </c>
    </row>
    <row r="33" spans="1:3">
      <c r="A33">
        <v>33</v>
      </c>
      <c r="B33" t="s">
        <v>3232</v>
      </c>
      <c r="C33" t="s">
        <v>3233</v>
      </c>
    </row>
    <row r="34" spans="1:3">
      <c r="A34">
        <v>34</v>
      </c>
      <c r="B34" t="s">
        <v>3234</v>
      </c>
      <c r="C34" t="s">
        <v>3235</v>
      </c>
    </row>
    <row r="35" spans="1:3">
      <c r="A35">
        <v>35</v>
      </c>
      <c r="B35" t="s">
        <v>3236</v>
      </c>
      <c r="C35" t="s">
        <v>3237</v>
      </c>
    </row>
    <row r="36" spans="1:3">
      <c r="A36">
        <v>36</v>
      </c>
      <c r="B36" t="s">
        <v>3238</v>
      </c>
      <c r="C36" t="s">
        <v>3239</v>
      </c>
    </row>
    <row r="37" spans="1:3">
      <c r="A37">
        <v>37</v>
      </c>
      <c r="B37" t="s">
        <v>3240</v>
      </c>
      <c r="C37" t="s">
        <v>3241</v>
      </c>
    </row>
    <row r="38" spans="1:3">
      <c r="A38">
        <v>38</v>
      </c>
      <c r="B38" t="s">
        <v>3242</v>
      </c>
      <c r="C38" t="s">
        <v>3243</v>
      </c>
    </row>
    <row r="39" spans="1:3">
      <c r="A39">
        <v>39</v>
      </c>
      <c r="B39" t="s">
        <v>3244</v>
      </c>
      <c r="C39" t="s">
        <v>3245</v>
      </c>
    </row>
    <row r="40" spans="1:3">
      <c r="A40">
        <v>40</v>
      </c>
      <c r="B40" t="s">
        <v>3246</v>
      </c>
      <c r="C40" t="s">
        <v>3247</v>
      </c>
    </row>
    <row r="41" spans="1:3">
      <c r="A41">
        <v>41</v>
      </c>
      <c r="B41" t="s">
        <v>3248</v>
      </c>
      <c r="C41" t="s">
        <v>3249</v>
      </c>
    </row>
    <row r="42" spans="1:3">
      <c r="A42">
        <v>42</v>
      </c>
      <c r="B42" t="s">
        <v>3250</v>
      </c>
      <c r="C42" t="s">
        <v>3251</v>
      </c>
    </row>
    <row r="43" spans="1:3">
      <c r="A43">
        <v>43</v>
      </c>
      <c r="B43" t="s">
        <v>3252</v>
      </c>
      <c r="C43" t="s">
        <v>3253</v>
      </c>
    </row>
    <row r="44" spans="1:3">
      <c r="A44">
        <v>44</v>
      </c>
      <c r="B44" t="s">
        <v>3254</v>
      </c>
      <c r="C44" t="s">
        <v>3255</v>
      </c>
    </row>
    <row r="45" spans="1:3">
      <c r="A45">
        <v>45</v>
      </c>
      <c r="B45" t="s">
        <v>3256</v>
      </c>
      <c r="C45" t="s">
        <v>3257</v>
      </c>
    </row>
    <row r="46" spans="1:3">
      <c r="A46">
        <v>46</v>
      </c>
      <c r="B46" t="s">
        <v>3258</v>
      </c>
      <c r="C46" t="s">
        <v>3259</v>
      </c>
    </row>
    <row r="47" spans="1:3">
      <c r="A47">
        <v>47</v>
      </c>
      <c r="B47" t="s">
        <v>3260</v>
      </c>
      <c r="C47" t="s">
        <v>3261</v>
      </c>
    </row>
    <row r="48" spans="1:3">
      <c r="A48">
        <v>48</v>
      </c>
      <c r="B48" t="s">
        <v>3262</v>
      </c>
      <c r="C48" t="s">
        <v>3263</v>
      </c>
    </row>
    <row r="49" spans="1:3">
      <c r="A49">
        <v>49</v>
      </c>
      <c r="B49" t="s">
        <v>3264</v>
      </c>
      <c r="C49" t="s">
        <v>3265</v>
      </c>
    </row>
    <row r="50" spans="1:3">
      <c r="A50">
        <v>50</v>
      </c>
      <c r="B50" t="s">
        <v>3266</v>
      </c>
      <c r="C50" t="s">
        <v>3267</v>
      </c>
    </row>
    <row r="51" spans="1:3">
      <c r="A51">
        <v>51</v>
      </c>
      <c r="B51" t="s">
        <v>3268</v>
      </c>
      <c r="C51" t="s">
        <v>3269</v>
      </c>
    </row>
    <row r="52" spans="1:3">
      <c r="A52">
        <v>52</v>
      </c>
      <c r="B52" t="s">
        <v>3270</v>
      </c>
      <c r="C52" t="s">
        <v>3271</v>
      </c>
    </row>
    <row r="53" spans="1:3">
      <c r="A53">
        <v>53</v>
      </c>
      <c r="B53" t="s">
        <v>3272</v>
      </c>
      <c r="C53" t="s">
        <v>3273</v>
      </c>
    </row>
    <row r="54" spans="1:3">
      <c r="A54">
        <v>54</v>
      </c>
      <c r="B54" t="s">
        <v>3274</v>
      </c>
      <c r="C54" t="s">
        <v>3275</v>
      </c>
    </row>
    <row r="55" spans="1:3">
      <c r="A55">
        <v>55</v>
      </c>
      <c r="B55" t="s">
        <v>3276</v>
      </c>
      <c r="C55" t="s">
        <v>3277</v>
      </c>
    </row>
    <row r="56" spans="1:3">
      <c r="A56">
        <v>56</v>
      </c>
      <c r="B56" t="s">
        <v>3278</v>
      </c>
      <c r="C56" t="s">
        <v>3279</v>
      </c>
    </row>
    <row r="57" spans="1:3">
      <c r="A57">
        <v>57</v>
      </c>
      <c r="B57" t="s">
        <v>3280</v>
      </c>
      <c r="C57" t="s">
        <v>3281</v>
      </c>
    </row>
    <row r="58" spans="1:3">
      <c r="A58">
        <v>58</v>
      </c>
      <c r="B58" t="s">
        <v>3282</v>
      </c>
      <c r="C58" t="s">
        <v>3283</v>
      </c>
    </row>
    <row r="59" spans="1:3">
      <c r="A59">
        <v>59</v>
      </c>
      <c r="B59" t="s">
        <v>3284</v>
      </c>
      <c r="C59" t="s">
        <v>3285</v>
      </c>
    </row>
    <row r="60" spans="1:3">
      <c r="A60">
        <v>60</v>
      </c>
      <c r="B60" t="s">
        <v>3286</v>
      </c>
      <c r="C60" t="s">
        <v>3287</v>
      </c>
    </row>
    <row r="61" spans="1:3">
      <c r="A61">
        <v>61</v>
      </c>
      <c r="B61" t="s">
        <v>3288</v>
      </c>
      <c r="C61" t="s">
        <v>3289</v>
      </c>
    </row>
    <row r="62" spans="1:3">
      <c r="A62">
        <v>62</v>
      </c>
      <c r="B62" t="s">
        <v>3290</v>
      </c>
      <c r="C62" t="s">
        <v>3291</v>
      </c>
    </row>
    <row r="63" spans="1:3">
      <c r="A63">
        <v>63</v>
      </c>
      <c r="B63" t="s">
        <v>3292</v>
      </c>
      <c r="C63" t="s">
        <v>3293</v>
      </c>
    </row>
    <row r="64" spans="1:3">
      <c r="A64">
        <v>64</v>
      </c>
      <c r="B64" t="s">
        <v>3294</v>
      </c>
      <c r="C64" t="s">
        <v>3295</v>
      </c>
    </row>
    <row r="65" spans="1:3">
      <c r="A65">
        <v>65</v>
      </c>
      <c r="B65" t="s">
        <v>3296</v>
      </c>
      <c r="C65" t="s">
        <v>3297</v>
      </c>
    </row>
    <row r="66" spans="1:3">
      <c r="A66">
        <v>66</v>
      </c>
      <c r="B66" t="s">
        <v>3298</v>
      </c>
      <c r="C66" t="s">
        <v>3299</v>
      </c>
    </row>
    <row r="67" spans="1:3">
      <c r="A67">
        <v>67</v>
      </c>
      <c r="B67" t="s">
        <v>3300</v>
      </c>
      <c r="C67" t="s">
        <v>3301</v>
      </c>
    </row>
    <row r="68" spans="1:3">
      <c r="A68">
        <v>68</v>
      </c>
      <c r="B68" t="s">
        <v>3302</v>
      </c>
      <c r="C68" t="s">
        <v>3303</v>
      </c>
    </row>
    <row r="69" spans="1:3">
      <c r="A69">
        <v>69</v>
      </c>
      <c r="B69" t="s">
        <v>3304</v>
      </c>
      <c r="C69" t="s">
        <v>3305</v>
      </c>
    </row>
    <row r="70" spans="1:3">
      <c r="A70">
        <v>70</v>
      </c>
      <c r="B70" t="s">
        <v>3306</v>
      </c>
      <c r="C70" t="s">
        <v>3307</v>
      </c>
    </row>
    <row r="71" spans="1:3">
      <c r="A71">
        <v>71</v>
      </c>
      <c r="B71" t="s">
        <v>3308</v>
      </c>
      <c r="C71" t="s">
        <v>3309</v>
      </c>
    </row>
    <row r="72" spans="1:3">
      <c r="A72">
        <v>72</v>
      </c>
      <c r="B72" t="s">
        <v>3310</v>
      </c>
      <c r="C72" t="s">
        <v>3311</v>
      </c>
    </row>
    <row r="73" spans="1:3">
      <c r="A73">
        <v>73</v>
      </c>
      <c r="B73" t="s">
        <v>3312</v>
      </c>
      <c r="C73" t="s">
        <v>3313</v>
      </c>
    </row>
    <row r="74" spans="1:3">
      <c r="A74">
        <v>74</v>
      </c>
      <c r="B74" t="s">
        <v>3314</v>
      </c>
      <c r="C74" t="s">
        <v>3315</v>
      </c>
    </row>
    <row r="75" spans="1:3">
      <c r="A75">
        <v>75</v>
      </c>
      <c r="B75" t="s">
        <v>3316</v>
      </c>
      <c r="C75" t="s">
        <v>3317</v>
      </c>
    </row>
    <row r="76" spans="1:3">
      <c r="A76">
        <v>76</v>
      </c>
      <c r="B76" t="s">
        <v>3318</v>
      </c>
      <c r="C76" t="s">
        <v>3319</v>
      </c>
    </row>
    <row r="77" spans="1:3">
      <c r="A77">
        <v>77</v>
      </c>
      <c r="B77" t="s">
        <v>3320</v>
      </c>
      <c r="C77" t="s">
        <v>3321</v>
      </c>
    </row>
    <row r="78" spans="1:3">
      <c r="A78">
        <v>78</v>
      </c>
      <c r="B78" t="s">
        <v>3322</v>
      </c>
      <c r="C78" t="s">
        <v>3323</v>
      </c>
    </row>
    <row r="79" spans="1:3">
      <c r="A79">
        <v>79</v>
      </c>
      <c r="B79" t="s">
        <v>3324</v>
      </c>
      <c r="C79" t="s">
        <v>3325</v>
      </c>
    </row>
    <row r="80" spans="1:3">
      <c r="A80">
        <v>80</v>
      </c>
      <c r="B80" t="s">
        <v>3326</v>
      </c>
      <c r="C80" t="s">
        <v>3327</v>
      </c>
    </row>
    <row r="81" spans="1:3">
      <c r="A81">
        <v>81</v>
      </c>
      <c r="B81" t="s">
        <v>3328</v>
      </c>
      <c r="C81" t="s">
        <v>3329</v>
      </c>
    </row>
    <row r="82" spans="1:3">
      <c r="A82">
        <v>82</v>
      </c>
      <c r="B82" t="s">
        <v>3330</v>
      </c>
      <c r="C82" t="s">
        <v>3331</v>
      </c>
    </row>
    <row r="83" spans="1:3">
      <c r="A83">
        <v>83</v>
      </c>
      <c r="B83" t="s">
        <v>3332</v>
      </c>
      <c r="C83" t="s">
        <v>3333</v>
      </c>
    </row>
    <row r="84" spans="1:3">
      <c r="A84">
        <v>84</v>
      </c>
      <c r="B84" t="s">
        <v>3334</v>
      </c>
      <c r="C84" t="s">
        <v>3335</v>
      </c>
    </row>
    <row r="85" spans="1:3">
      <c r="A85">
        <v>85</v>
      </c>
      <c r="B85" t="s">
        <v>3336</v>
      </c>
      <c r="C85" t="s">
        <v>3337</v>
      </c>
    </row>
    <row r="86" spans="1:3">
      <c r="A86">
        <v>86</v>
      </c>
      <c r="B86" t="s">
        <v>3338</v>
      </c>
      <c r="C86" t="s">
        <v>3339</v>
      </c>
    </row>
    <row r="87" spans="1:3">
      <c r="A87">
        <v>87</v>
      </c>
      <c r="B87" t="s">
        <v>3340</v>
      </c>
      <c r="C87" t="s">
        <v>3341</v>
      </c>
    </row>
    <row r="88" spans="1:3">
      <c r="A88">
        <v>88</v>
      </c>
      <c r="B88" t="s">
        <v>3342</v>
      </c>
      <c r="C88" t="s">
        <v>3343</v>
      </c>
    </row>
    <row r="89" spans="1:3">
      <c r="A89">
        <v>89</v>
      </c>
      <c r="B89" t="s">
        <v>3344</v>
      </c>
      <c r="C89" t="s">
        <v>3345</v>
      </c>
    </row>
    <row r="90" spans="1:3">
      <c r="A90">
        <v>90</v>
      </c>
      <c r="B90" t="s">
        <v>3346</v>
      </c>
      <c r="C90" t="s">
        <v>3347</v>
      </c>
    </row>
    <row r="91" spans="1:3">
      <c r="A91">
        <v>91</v>
      </c>
      <c r="B91" t="s">
        <v>3348</v>
      </c>
      <c r="C91" t="s">
        <v>3349</v>
      </c>
    </row>
    <row r="92" spans="1:3">
      <c r="A92">
        <v>92</v>
      </c>
      <c r="B92" t="s">
        <v>3350</v>
      </c>
      <c r="C92" t="s">
        <v>3351</v>
      </c>
    </row>
    <row r="93" spans="1:3">
      <c r="A93">
        <v>93</v>
      </c>
      <c r="B93" t="s">
        <v>3352</v>
      </c>
      <c r="C93" t="s">
        <v>3353</v>
      </c>
    </row>
    <row r="94" spans="1:3">
      <c r="A94">
        <v>94</v>
      </c>
      <c r="B94" t="s">
        <v>3354</v>
      </c>
      <c r="C94" t="s">
        <v>3355</v>
      </c>
    </row>
    <row r="95" spans="1:3">
      <c r="A95">
        <v>95</v>
      </c>
      <c r="B95" t="s">
        <v>3356</v>
      </c>
      <c r="C95" t="s">
        <v>3357</v>
      </c>
    </row>
    <row r="96" spans="1:3">
      <c r="A96">
        <v>96</v>
      </c>
      <c r="B96" t="s">
        <v>3358</v>
      </c>
      <c r="C96" t="s">
        <v>3359</v>
      </c>
    </row>
    <row r="97" spans="1:3">
      <c r="A97">
        <v>97</v>
      </c>
      <c r="B97" t="s">
        <v>3360</v>
      </c>
      <c r="C97" t="s">
        <v>3361</v>
      </c>
    </row>
    <row r="98" spans="1:3">
      <c r="A98">
        <v>98</v>
      </c>
      <c r="B98" t="s">
        <v>3362</v>
      </c>
      <c r="C98" t="s">
        <v>3363</v>
      </c>
    </row>
    <row r="99" spans="1:3">
      <c r="A99">
        <v>99</v>
      </c>
      <c r="B99" t="s">
        <v>3364</v>
      </c>
      <c r="C99" t="s">
        <v>3365</v>
      </c>
    </row>
    <row r="100" spans="1:3">
      <c r="A100">
        <v>100</v>
      </c>
      <c r="B100" t="s">
        <v>3366</v>
      </c>
      <c r="C100" t="s">
        <v>3367</v>
      </c>
    </row>
    <row r="101" spans="1:3">
      <c r="A101">
        <v>101</v>
      </c>
      <c r="B101" t="s">
        <v>3368</v>
      </c>
      <c r="C101" t="s">
        <v>3369</v>
      </c>
    </row>
    <row r="102" spans="1:3">
      <c r="A102">
        <v>102</v>
      </c>
      <c r="B102" t="s">
        <v>3370</v>
      </c>
      <c r="C102" t="s">
        <v>3371</v>
      </c>
    </row>
    <row r="103" spans="1:3">
      <c r="A103">
        <v>103</v>
      </c>
      <c r="B103" t="s">
        <v>3372</v>
      </c>
      <c r="C103" t="s">
        <v>3373</v>
      </c>
    </row>
    <row r="104" spans="1:3">
      <c r="A104">
        <v>104</v>
      </c>
      <c r="B104" t="s">
        <v>3374</v>
      </c>
      <c r="C104" t="s">
        <v>3375</v>
      </c>
    </row>
    <row r="105" spans="1:3">
      <c r="A105">
        <v>105</v>
      </c>
      <c r="B105" t="s">
        <v>3376</v>
      </c>
      <c r="C105" t="s">
        <v>3377</v>
      </c>
    </row>
    <row r="106" spans="1:3">
      <c r="A106">
        <v>106</v>
      </c>
      <c r="B106" t="s">
        <v>3378</v>
      </c>
      <c r="C106" t="s">
        <v>3379</v>
      </c>
    </row>
    <row r="107" spans="1:3">
      <c r="A107">
        <v>107</v>
      </c>
      <c r="B107" t="s">
        <v>3380</v>
      </c>
      <c r="C107" t="s">
        <v>3381</v>
      </c>
    </row>
    <row r="108" spans="1:3">
      <c r="A108">
        <v>108</v>
      </c>
      <c r="B108" t="s">
        <v>3382</v>
      </c>
      <c r="C108" t="s">
        <v>3383</v>
      </c>
    </row>
    <row r="109" spans="1:3">
      <c r="A109">
        <v>109</v>
      </c>
      <c r="B109" t="s">
        <v>3384</v>
      </c>
      <c r="C109" t="s">
        <v>3385</v>
      </c>
    </row>
    <row r="110" spans="1:3">
      <c r="A110">
        <v>110</v>
      </c>
      <c r="B110" t="s">
        <v>3386</v>
      </c>
      <c r="C110" t="s">
        <v>3387</v>
      </c>
    </row>
    <row r="111" spans="1:3">
      <c r="A111">
        <v>111</v>
      </c>
      <c r="B111" t="s">
        <v>3388</v>
      </c>
      <c r="C111" t="s">
        <v>3389</v>
      </c>
    </row>
    <row r="112" spans="1:3">
      <c r="A112">
        <v>112</v>
      </c>
      <c r="B112" t="s">
        <v>3390</v>
      </c>
      <c r="C112" t="s">
        <v>3391</v>
      </c>
    </row>
    <row r="113" spans="1:3">
      <c r="A113">
        <v>113</v>
      </c>
      <c r="B113" t="s">
        <v>3392</v>
      </c>
      <c r="C113" t="s">
        <v>3393</v>
      </c>
    </row>
    <row r="114" spans="1:3">
      <c r="A114">
        <v>114</v>
      </c>
      <c r="B114" t="s">
        <v>3394</v>
      </c>
      <c r="C114" t="s">
        <v>3395</v>
      </c>
    </row>
    <row r="115" spans="1:3">
      <c r="A115">
        <v>115</v>
      </c>
      <c r="B115" t="s">
        <v>3396</v>
      </c>
      <c r="C115" t="s">
        <v>3397</v>
      </c>
    </row>
    <row r="116" spans="1:3">
      <c r="A116">
        <v>116</v>
      </c>
      <c r="B116" t="s">
        <v>3398</v>
      </c>
      <c r="C116" t="s">
        <v>3399</v>
      </c>
    </row>
    <row r="117" spans="1:3">
      <c r="A117">
        <v>117</v>
      </c>
      <c r="B117" t="s">
        <v>3400</v>
      </c>
      <c r="C117" t="s">
        <v>3401</v>
      </c>
    </row>
    <row r="118" spans="1:3">
      <c r="A118">
        <v>118</v>
      </c>
      <c r="B118" t="s">
        <v>3402</v>
      </c>
      <c r="C118" t="s">
        <v>3403</v>
      </c>
    </row>
    <row r="119" spans="1:3">
      <c r="A119">
        <v>119</v>
      </c>
      <c r="B119" t="s">
        <v>3404</v>
      </c>
      <c r="C119" t="s">
        <v>3405</v>
      </c>
    </row>
    <row r="120" spans="1:3">
      <c r="A120">
        <v>120</v>
      </c>
      <c r="B120" t="s">
        <v>3406</v>
      </c>
      <c r="C120" t="s">
        <v>3407</v>
      </c>
    </row>
    <row r="121" spans="1:3">
      <c r="A121">
        <v>121</v>
      </c>
      <c r="B121" t="s">
        <v>3408</v>
      </c>
      <c r="C121" t="s">
        <v>3409</v>
      </c>
    </row>
    <row r="122" spans="1:3">
      <c r="A122">
        <v>122</v>
      </c>
      <c r="B122" t="s">
        <v>3410</v>
      </c>
      <c r="C122" t="s">
        <v>3411</v>
      </c>
    </row>
    <row r="123" spans="1:3">
      <c r="A123">
        <v>123</v>
      </c>
      <c r="B123" t="s">
        <v>3412</v>
      </c>
      <c r="C123" t="s">
        <v>3413</v>
      </c>
    </row>
    <row r="124" spans="1:3">
      <c r="A124">
        <v>124</v>
      </c>
      <c r="B124" t="s">
        <v>3414</v>
      </c>
      <c r="C124" t="s">
        <v>3415</v>
      </c>
    </row>
    <row r="125" spans="1:3">
      <c r="A125">
        <v>125</v>
      </c>
      <c r="B125" t="s">
        <v>3416</v>
      </c>
      <c r="C125" t="s">
        <v>3417</v>
      </c>
    </row>
  </sheetData>
  <phoneticPr fontId="2"/>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FFA230-BAE4-4373-984C-96EBEA7F9AB8}">
  <sheetPr codeName="Sheet21"/>
  <dimension ref="A1:C64"/>
  <sheetViews>
    <sheetView workbookViewId="0">
      <selection activeCell="D20" sqref="D20"/>
    </sheetView>
  </sheetViews>
  <sheetFormatPr defaultRowHeight="13.5"/>
  <sheetData>
    <row r="1" spans="1:3">
      <c r="A1">
        <v>1</v>
      </c>
      <c r="B1" t="s">
        <v>2799</v>
      </c>
      <c r="C1" t="s">
        <v>2800</v>
      </c>
    </row>
    <row r="2" spans="1:3">
      <c r="A2">
        <v>2</v>
      </c>
      <c r="B2" t="s">
        <v>2801</v>
      </c>
      <c r="C2" t="s">
        <v>2802</v>
      </c>
    </row>
    <row r="3" spans="1:3">
      <c r="A3">
        <v>3</v>
      </c>
      <c r="B3" t="s">
        <v>2803</v>
      </c>
      <c r="C3" t="s">
        <v>2804</v>
      </c>
    </row>
    <row r="4" spans="1:3">
      <c r="A4">
        <v>4</v>
      </c>
      <c r="B4" t="s">
        <v>2805</v>
      </c>
      <c r="C4" t="s">
        <v>2806</v>
      </c>
    </row>
    <row r="5" spans="1:3">
      <c r="A5">
        <v>5</v>
      </c>
      <c r="B5" t="s">
        <v>2807</v>
      </c>
      <c r="C5" t="s">
        <v>2808</v>
      </c>
    </row>
    <row r="6" spans="1:3">
      <c r="A6">
        <v>6</v>
      </c>
      <c r="B6" t="s">
        <v>2809</v>
      </c>
      <c r="C6" t="s">
        <v>2810</v>
      </c>
    </row>
    <row r="7" spans="1:3">
      <c r="A7">
        <v>7</v>
      </c>
      <c r="B7" t="s">
        <v>2811</v>
      </c>
      <c r="C7" t="s">
        <v>2812</v>
      </c>
    </row>
    <row r="8" spans="1:3">
      <c r="A8">
        <v>8</v>
      </c>
      <c r="B8" t="s">
        <v>2813</v>
      </c>
      <c r="C8" t="s">
        <v>2814</v>
      </c>
    </row>
    <row r="9" spans="1:3">
      <c r="A9">
        <v>9</v>
      </c>
      <c r="B9" t="s">
        <v>2815</v>
      </c>
      <c r="C9" t="s">
        <v>2816</v>
      </c>
    </row>
    <row r="10" spans="1:3">
      <c r="A10">
        <v>10</v>
      </c>
      <c r="B10" t="s">
        <v>2817</v>
      </c>
      <c r="C10" t="s">
        <v>2818</v>
      </c>
    </row>
    <row r="11" spans="1:3">
      <c r="A11">
        <v>11</v>
      </c>
      <c r="B11" t="s">
        <v>2819</v>
      </c>
      <c r="C11" t="s">
        <v>2820</v>
      </c>
    </row>
    <row r="12" spans="1:3">
      <c r="A12">
        <v>12</v>
      </c>
      <c r="B12" t="s">
        <v>2821</v>
      </c>
      <c r="C12" t="s">
        <v>2822</v>
      </c>
    </row>
    <row r="13" spans="1:3">
      <c r="A13">
        <v>13</v>
      </c>
      <c r="B13" t="s">
        <v>2823</v>
      </c>
      <c r="C13" t="s">
        <v>2824</v>
      </c>
    </row>
    <row r="14" spans="1:3">
      <c r="A14">
        <v>14</v>
      </c>
      <c r="B14" t="s">
        <v>2825</v>
      </c>
      <c r="C14" t="s">
        <v>2826</v>
      </c>
    </row>
    <row r="15" spans="1:3">
      <c r="A15">
        <v>15</v>
      </c>
      <c r="B15" t="s">
        <v>2827</v>
      </c>
      <c r="C15" t="s">
        <v>2828</v>
      </c>
    </row>
    <row r="16" spans="1:3">
      <c r="A16">
        <v>16</v>
      </c>
      <c r="B16" t="s">
        <v>2829</v>
      </c>
      <c r="C16" t="s">
        <v>2830</v>
      </c>
    </row>
    <row r="17" spans="1:3">
      <c r="A17">
        <v>17</v>
      </c>
      <c r="B17" t="s">
        <v>2831</v>
      </c>
      <c r="C17" t="s">
        <v>2832</v>
      </c>
    </row>
    <row r="18" spans="1:3">
      <c r="A18">
        <v>18</v>
      </c>
      <c r="B18" t="s">
        <v>2833</v>
      </c>
      <c r="C18" t="s">
        <v>2834</v>
      </c>
    </row>
    <row r="19" spans="1:3">
      <c r="A19">
        <v>19</v>
      </c>
      <c r="B19" t="s">
        <v>2835</v>
      </c>
      <c r="C19" t="s">
        <v>2836</v>
      </c>
    </row>
    <row r="20" spans="1:3">
      <c r="A20">
        <v>20</v>
      </c>
      <c r="B20" t="s">
        <v>2837</v>
      </c>
      <c r="C20" t="s">
        <v>2838</v>
      </c>
    </row>
    <row r="21" spans="1:3">
      <c r="A21">
        <v>21</v>
      </c>
      <c r="B21" t="s">
        <v>2839</v>
      </c>
      <c r="C21" t="s">
        <v>2840</v>
      </c>
    </row>
    <row r="22" spans="1:3">
      <c r="A22">
        <v>22</v>
      </c>
      <c r="B22" t="s">
        <v>2841</v>
      </c>
      <c r="C22" t="s">
        <v>2842</v>
      </c>
    </row>
    <row r="23" spans="1:3">
      <c r="A23">
        <v>23</v>
      </c>
      <c r="B23" t="s">
        <v>2843</v>
      </c>
      <c r="C23" t="s">
        <v>2844</v>
      </c>
    </row>
    <row r="24" spans="1:3">
      <c r="A24">
        <v>24</v>
      </c>
      <c r="B24" t="s">
        <v>2845</v>
      </c>
      <c r="C24" t="s">
        <v>2846</v>
      </c>
    </row>
    <row r="25" spans="1:3">
      <c r="A25">
        <v>25</v>
      </c>
      <c r="B25" t="s">
        <v>2847</v>
      </c>
      <c r="C25" t="s">
        <v>2848</v>
      </c>
    </row>
    <row r="26" spans="1:3">
      <c r="A26">
        <v>26</v>
      </c>
      <c r="B26" t="s">
        <v>2849</v>
      </c>
      <c r="C26" t="s">
        <v>2850</v>
      </c>
    </row>
    <row r="27" spans="1:3">
      <c r="A27">
        <v>27</v>
      </c>
      <c r="B27" t="s">
        <v>2851</v>
      </c>
      <c r="C27" t="s">
        <v>2852</v>
      </c>
    </row>
    <row r="28" spans="1:3">
      <c r="A28">
        <v>28</v>
      </c>
      <c r="B28" t="s">
        <v>2853</v>
      </c>
      <c r="C28" t="s">
        <v>2854</v>
      </c>
    </row>
    <row r="29" spans="1:3">
      <c r="A29">
        <v>29</v>
      </c>
      <c r="B29" t="s">
        <v>2855</v>
      </c>
      <c r="C29" t="s">
        <v>2856</v>
      </c>
    </row>
    <row r="30" spans="1:3">
      <c r="A30">
        <v>30</v>
      </c>
      <c r="B30" t="s">
        <v>2857</v>
      </c>
      <c r="C30" t="s">
        <v>2858</v>
      </c>
    </row>
    <row r="31" spans="1:3">
      <c r="A31">
        <v>31</v>
      </c>
      <c r="B31" t="s">
        <v>2859</v>
      </c>
      <c r="C31" t="s">
        <v>2860</v>
      </c>
    </row>
    <row r="32" spans="1:3">
      <c r="A32">
        <v>32</v>
      </c>
      <c r="B32" t="s">
        <v>2861</v>
      </c>
      <c r="C32" t="s">
        <v>2862</v>
      </c>
    </row>
    <row r="33" spans="1:3">
      <c r="A33">
        <v>33</v>
      </c>
      <c r="B33" t="s">
        <v>2863</v>
      </c>
      <c r="C33" t="s">
        <v>2864</v>
      </c>
    </row>
    <row r="34" spans="1:3">
      <c r="A34">
        <v>34</v>
      </c>
      <c r="B34" t="s">
        <v>2865</v>
      </c>
      <c r="C34" t="s">
        <v>2866</v>
      </c>
    </row>
    <row r="35" spans="1:3">
      <c r="A35">
        <v>35</v>
      </c>
      <c r="B35" t="s">
        <v>2867</v>
      </c>
      <c r="C35" t="s">
        <v>2868</v>
      </c>
    </row>
    <row r="36" spans="1:3">
      <c r="A36">
        <v>36</v>
      </c>
      <c r="B36" t="s">
        <v>2869</v>
      </c>
      <c r="C36" t="s">
        <v>2870</v>
      </c>
    </row>
    <row r="37" spans="1:3">
      <c r="A37">
        <v>37</v>
      </c>
      <c r="B37" t="s">
        <v>2871</v>
      </c>
      <c r="C37" t="s">
        <v>2872</v>
      </c>
    </row>
    <row r="38" spans="1:3">
      <c r="A38">
        <v>38</v>
      </c>
      <c r="B38" t="s">
        <v>2873</v>
      </c>
      <c r="C38" t="s">
        <v>2874</v>
      </c>
    </row>
    <row r="39" spans="1:3">
      <c r="A39">
        <v>39</v>
      </c>
      <c r="B39" t="s">
        <v>2875</v>
      </c>
      <c r="C39" t="s">
        <v>2876</v>
      </c>
    </row>
    <row r="40" spans="1:3">
      <c r="A40">
        <v>40</v>
      </c>
      <c r="B40" t="s">
        <v>2877</v>
      </c>
      <c r="C40" t="s">
        <v>2878</v>
      </c>
    </row>
    <row r="41" spans="1:3">
      <c r="A41">
        <v>41</v>
      </c>
      <c r="B41" t="s">
        <v>2879</v>
      </c>
      <c r="C41" t="s">
        <v>2880</v>
      </c>
    </row>
    <row r="42" spans="1:3">
      <c r="A42">
        <v>42</v>
      </c>
      <c r="B42" t="s">
        <v>2881</v>
      </c>
      <c r="C42" t="s">
        <v>2882</v>
      </c>
    </row>
    <row r="43" spans="1:3">
      <c r="A43">
        <v>43</v>
      </c>
      <c r="B43" t="s">
        <v>2883</v>
      </c>
      <c r="C43" t="s">
        <v>2884</v>
      </c>
    </row>
    <row r="44" spans="1:3">
      <c r="A44">
        <v>44</v>
      </c>
      <c r="B44" t="s">
        <v>2885</v>
      </c>
      <c r="C44" t="s">
        <v>2886</v>
      </c>
    </row>
    <row r="45" spans="1:3">
      <c r="A45">
        <v>45</v>
      </c>
      <c r="B45" t="s">
        <v>2887</v>
      </c>
      <c r="C45" t="s">
        <v>2888</v>
      </c>
    </row>
    <row r="46" spans="1:3">
      <c r="A46">
        <v>46</v>
      </c>
      <c r="B46" t="s">
        <v>2889</v>
      </c>
      <c r="C46" t="s">
        <v>2890</v>
      </c>
    </row>
    <row r="47" spans="1:3">
      <c r="A47">
        <v>47</v>
      </c>
      <c r="B47" t="s">
        <v>2891</v>
      </c>
      <c r="C47" t="s">
        <v>2892</v>
      </c>
    </row>
    <row r="48" spans="1:3">
      <c r="A48">
        <v>48</v>
      </c>
      <c r="B48" t="s">
        <v>2893</v>
      </c>
      <c r="C48" t="s">
        <v>2894</v>
      </c>
    </row>
    <row r="49" spans="1:3">
      <c r="A49">
        <v>49</v>
      </c>
      <c r="B49" t="s">
        <v>2895</v>
      </c>
      <c r="C49" t="s">
        <v>2896</v>
      </c>
    </row>
    <row r="50" spans="1:3">
      <c r="A50">
        <v>50</v>
      </c>
      <c r="B50" t="s">
        <v>2897</v>
      </c>
      <c r="C50" t="s">
        <v>2898</v>
      </c>
    </row>
    <row r="51" spans="1:3">
      <c r="A51">
        <v>51</v>
      </c>
      <c r="B51" t="s">
        <v>2899</v>
      </c>
      <c r="C51" t="s">
        <v>2900</v>
      </c>
    </row>
    <row r="52" spans="1:3">
      <c r="A52">
        <v>52</v>
      </c>
      <c r="B52" t="s">
        <v>2901</v>
      </c>
      <c r="C52" t="s">
        <v>2902</v>
      </c>
    </row>
    <row r="53" spans="1:3">
      <c r="A53">
        <v>53</v>
      </c>
      <c r="B53" t="s">
        <v>2903</v>
      </c>
      <c r="C53" t="s">
        <v>2904</v>
      </c>
    </row>
    <row r="54" spans="1:3">
      <c r="A54">
        <v>54</v>
      </c>
      <c r="B54" t="s">
        <v>2905</v>
      </c>
      <c r="C54" t="s">
        <v>2906</v>
      </c>
    </row>
    <row r="55" spans="1:3">
      <c r="A55">
        <v>55</v>
      </c>
      <c r="B55" t="s">
        <v>2907</v>
      </c>
      <c r="C55" t="s">
        <v>2908</v>
      </c>
    </row>
    <row r="56" spans="1:3">
      <c r="A56">
        <v>56</v>
      </c>
      <c r="B56" t="s">
        <v>2909</v>
      </c>
      <c r="C56" t="s">
        <v>2910</v>
      </c>
    </row>
    <row r="57" spans="1:3">
      <c r="A57">
        <v>57</v>
      </c>
      <c r="B57" t="s">
        <v>2911</v>
      </c>
      <c r="C57" t="s">
        <v>2912</v>
      </c>
    </row>
    <row r="58" spans="1:3">
      <c r="A58">
        <v>58</v>
      </c>
      <c r="B58" t="s">
        <v>2913</v>
      </c>
      <c r="C58" t="s">
        <v>2914</v>
      </c>
    </row>
    <row r="59" spans="1:3">
      <c r="A59">
        <v>59</v>
      </c>
      <c r="B59" t="s">
        <v>2915</v>
      </c>
      <c r="C59" t="s">
        <v>2916</v>
      </c>
    </row>
    <row r="60" spans="1:3">
      <c r="A60">
        <v>60</v>
      </c>
      <c r="B60" t="s">
        <v>2917</v>
      </c>
      <c r="C60" t="s">
        <v>2918</v>
      </c>
    </row>
    <row r="61" spans="1:3">
      <c r="A61">
        <v>61</v>
      </c>
      <c r="B61" t="s">
        <v>2919</v>
      </c>
      <c r="C61" t="s">
        <v>2920</v>
      </c>
    </row>
    <row r="62" spans="1:3">
      <c r="A62">
        <v>62</v>
      </c>
      <c r="B62" t="s">
        <v>2921</v>
      </c>
      <c r="C62" t="s">
        <v>2922</v>
      </c>
    </row>
    <row r="63" spans="1:3">
      <c r="A63">
        <v>63</v>
      </c>
      <c r="B63" t="s">
        <v>2923</v>
      </c>
      <c r="C63" t="s">
        <v>2924</v>
      </c>
    </row>
    <row r="64" spans="1:3">
      <c r="A64">
        <v>64</v>
      </c>
      <c r="B64" t="s">
        <v>2925</v>
      </c>
      <c r="C64" t="s">
        <v>2926</v>
      </c>
    </row>
  </sheetData>
  <phoneticPr fontId="2"/>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1B440D-C1DD-40CF-9A46-AD47B78C8237}">
  <sheetPr codeName="Sheet22"/>
  <dimension ref="A1:C60"/>
  <sheetViews>
    <sheetView workbookViewId="0">
      <selection sqref="A1:C60"/>
    </sheetView>
  </sheetViews>
  <sheetFormatPr defaultRowHeight="13.5"/>
  <sheetData>
    <row r="1" spans="1:3">
      <c r="A1">
        <v>1</v>
      </c>
      <c r="B1" t="s">
        <v>2927</v>
      </c>
      <c r="C1" t="s">
        <v>2928</v>
      </c>
    </row>
    <row r="2" spans="1:3">
      <c r="A2">
        <v>2</v>
      </c>
      <c r="B2" t="s">
        <v>2929</v>
      </c>
      <c r="C2" t="s">
        <v>2930</v>
      </c>
    </row>
    <row r="3" spans="1:3">
      <c r="A3">
        <v>3</v>
      </c>
      <c r="B3" t="s">
        <v>2931</v>
      </c>
      <c r="C3" t="s">
        <v>2932</v>
      </c>
    </row>
    <row r="4" spans="1:3">
      <c r="A4">
        <v>4</v>
      </c>
      <c r="B4" t="s">
        <v>2933</v>
      </c>
      <c r="C4" t="s">
        <v>2934</v>
      </c>
    </row>
    <row r="5" spans="1:3">
      <c r="A5">
        <v>5</v>
      </c>
      <c r="B5" t="s">
        <v>2935</v>
      </c>
      <c r="C5" t="s">
        <v>2936</v>
      </c>
    </row>
    <row r="6" spans="1:3">
      <c r="A6">
        <v>6</v>
      </c>
      <c r="B6" t="s">
        <v>2937</v>
      </c>
      <c r="C6" t="s">
        <v>2938</v>
      </c>
    </row>
    <row r="7" spans="1:3">
      <c r="A7">
        <v>7</v>
      </c>
      <c r="B7" t="s">
        <v>2939</v>
      </c>
      <c r="C7" t="s">
        <v>2940</v>
      </c>
    </row>
    <row r="8" spans="1:3">
      <c r="A8">
        <v>8</v>
      </c>
      <c r="B8" t="s">
        <v>2941</v>
      </c>
      <c r="C8" t="s">
        <v>2942</v>
      </c>
    </row>
    <row r="9" spans="1:3">
      <c r="A9">
        <v>9</v>
      </c>
      <c r="B9" t="s">
        <v>2943</v>
      </c>
      <c r="C9" t="s">
        <v>2944</v>
      </c>
    </row>
    <row r="10" spans="1:3">
      <c r="A10">
        <v>10</v>
      </c>
      <c r="B10" t="s">
        <v>2945</v>
      </c>
      <c r="C10" t="s">
        <v>2946</v>
      </c>
    </row>
    <row r="11" spans="1:3">
      <c r="A11">
        <v>11</v>
      </c>
      <c r="B11" t="s">
        <v>2947</v>
      </c>
      <c r="C11" t="s">
        <v>2948</v>
      </c>
    </row>
    <row r="12" spans="1:3">
      <c r="A12">
        <v>12</v>
      </c>
      <c r="B12" t="s">
        <v>2949</v>
      </c>
      <c r="C12" t="s">
        <v>2950</v>
      </c>
    </row>
    <row r="13" spans="1:3">
      <c r="A13">
        <v>13</v>
      </c>
      <c r="B13" t="s">
        <v>2951</v>
      </c>
      <c r="C13" t="s">
        <v>2952</v>
      </c>
    </row>
    <row r="14" spans="1:3">
      <c r="A14">
        <v>14</v>
      </c>
      <c r="B14" t="s">
        <v>2953</v>
      </c>
      <c r="C14" t="s">
        <v>2954</v>
      </c>
    </row>
    <row r="15" spans="1:3">
      <c r="A15">
        <v>15</v>
      </c>
      <c r="B15" t="s">
        <v>2955</v>
      </c>
      <c r="C15" t="s">
        <v>2956</v>
      </c>
    </row>
    <row r="16" spans="1:3">
      <c r="A16">
        <v>16</v>
      </c>
      <c r="B16" t="s">
        <v>2957</v>
      </c>
      <c r="C16" t="s">
        <v>2958</v>
      </c>
    </row>
    <row r="17" spans="1:3">
      <c r="A17">
        <v>17</v>
      </c>
      <c r="B17" t="s">
        <v>2959</v>
      </c>
      <c r="C17" t="s">
        <v>2960</v>
      </c>
    </row>
    <row r="18" spans="1:3">
      <c r="A18">
        <v>18</v>
      </c>
      <c r="B18" t="s">
        <v>2961</v>
      </c>
      <c r="C18" t="s">
        <v>2962</v>
      </c>
    </row>
    <row r="19" spans="1:3">
      <c r="A19">
        <v>19</v>
      </c>
      <c r="B19" t="s">
        <v>2963</v>
      </c>
      <c r="C19" t="s">
        <v>2964</v>
      </c>
    </row>
    <row r="20" spans="1:3">
      <c r="A20">
        <v>20</v>
      </c>
      <c r="B20" t="s">
        <v>2965</v>
      </c>
      <c r="C20" t="s">
        <v>2966</v>
      </c>
    </row>
    <row r="21" spans="1:3">
      <c r="A21">
        <v>21</v>
      </c>
      <c r="B21" t="s">
        <v>2967</v>
      </c>
      <c r="C21" t="s">
        <v>2968</v>
      </c>
    </row>
    <row r="22" spans="1:3">
      <c r="A22">
        <v>22</v>
      </c>
      <c r="B22" t="s">
        <v>2969</v>
      </c>
      <c r="C22" t="s">
        <v>2970</v>
      </c>
    </row>
    <row r="23" spans="1:3">
      <c r="A23">
        <v>23</v>
      </c>
      <c r="B23" t="s">
        <v>2971</v>
      </c>
      <c r="C23" t="s">
        <v>2894</v>
      </c>
    </row>
    <row r="24" spans="1:3">
      <c r="A24">
        <v>24</v>
      </c>
      <c r="B24" t="s">
        <v>2972</v>
      </c>
      <c r="C24" t="s">
        <v>2973</v>
      </c>
    </row>
    <row r="25" spans="1:3">
      <c r="A25">
        <v>25</v>
      </c>
      <c r="B25" t="s">
        <v>2974</v>
      </c>
      <c r="C25" t="s">
        <v>2975</v>
      </c>
    </row>
    <row r="26" spans="1:3">
      <c r="A26">
        <v>26</v>
      </c>
      <c r="B26" t="s">
        <v>2976</v>
      </c>
      <c r="C26" t="s">
        <v>2977</v>
      </c>
    </row>
    <row r="27" spans="1:3">
      <c r="A27">
        <v>27</v>
      </c>
      <c r="B27" t="s">
        <v>2978</v>
      </c>
      <c r="C27" t="s">
        <v>2979</v>
      </c>
    </row>
    <row r="28" spans="1:3">
      <c r="A28">
        <v>28</v>
      </c>
      <c r="B28" t="s">
        <v>2980</v>
      </c>
      <c r="C28" t="s">
        <v>2981</v>
      </c>
    </row>
    <row r="29" spans="1:3">
      <c r="A29">
        <v>29</v>
      </c>
      <c r="B29" t="s">
        <v>2982</v>
      </c>
      <c r="C29" t="s">
        <v>2983</v>
      </c>
    </row>
    <row r="30" spans="1:3">
      <c r="A30">
        <v>30</v>
      </c>
      <c r="B30" t="s">
        <v>2984</v>
      </c>
      <c r="C30" t="s">
        <v>2985</v>
      </c>
    </row>
    <row r="31" spans="1:3">
      <c r="A31">
        <v>31</v>
      </c>
      <c r="B31" t="s">
        <v>2986</v>
      </c>
      <c r="C31" t="s">
        <v>2987</v>
      </c>
    </row>
    <row r="32" spans="1:3">
      <c r="A32">
        <v>32</v>
      </c>
      <c r="B32" t="s">
        <v>2988</v>
      </c>
      <c r="C32" t="s">
        <v>2989</v>
      </c>
    </row>
    <row r="33" spans="1:3">
      <c r="A33">
        <v>33</v>
      </c>
      <c r="B33" t="s">
        <v>2990</v>
      </c>
      <c r="C33" t="s">
        <v>2991</v>
      </c>
    </row>
    <row r="34" spans="1:3">
      <c r="A34">
        <v>34</v>
      </c>
      <c r="B34" t="s">
        <v>2992</v>
      </c>
      <c r="C34" t="s">
        <v>2993</v>
      </c>
    </row>
    <row r="35" spans="1:3">
      <c r="A35">
        <v>35</v>
      </c>
      <c r="B35" t="s">
        <v>2994</v>
      </c>
      <c r="C35" t="s">
        <v>2995</v>
      </c>
    </row>
    <row r="36" spans="1:3">
      <c r="A36">
        <v>36</v>
      </c>
      <c r="B36" t="s">
        <v>2996</v>
      </c>
      <c r="C36" t="s">
        <v>2997</v>
      </c>
    </row>
    <row r="37" spans="1:3">
      <c r="A37">
        <v>37</v>
      </c>
      <c r="B37" t="s">
        <v>2998</v>
      </c>
      <c r="C37" t="s">
        <v>2999</v>
      </c>
    </row>
    <row r="38" spans="1:3">
      <c r="A38">
        <v>38</v>
      </c>
      <c r="B38" t="s">
        <v>3000</v>
      </c>
      <c r="C38" t="s">
        <v>3001</v>
      </c>
    </row>
    <row r="39" spans="1:3">
      <c r="A39">
        <v>39</v>
      </c>
      <c r="B39" t="s">
        <v>3002</v>
      </c>
      <c r="C39" t="s">
        <v>3003</v>
      </c>
    </row>
    <row r="40" spans="1:3">
      <c r="A40">
        <v>40</v>
      </c>
      <c r="B40" t="s">
        <v>3004</v>
      </c>
      <c r="C40" t="s">
        <v>3005</v>
      </c>
    </row>
    <row r="41" spans="1:3">
      <c r="A41">
        <v>41</v>
      </c>
      <c r="B41" t="s">
        <v>3006</v>
      </c>
      <c r="C41" t="s">
        <v>3007</v>
      </c>
    </row>
    <row r="42" spans="1:3">
      <c r="A42">
        <v>42</v>
      </c>
      <c r="B42" t="s">
        <v>3008</v>
      </c>
      <c r="C42" t="s">
        <v>3009</v>
      </c>
    </row>
    <row r="43" spans="1:3">
      <c r="A43">
        <v>43</v>
      </c>
      <c r="B43" t="s">
        <v>3010</v>
      </c>
      <c r="C43" t="s">
        <v>3011</v>
      </c>
    </row>
    <row r="44" spans="1:3">
      <c r="A44">
        <v>44</v>
      </c>
      <c r="B44" t="s">
        <v>3012</v>
      </c>
      <c r="C44" t="s">
        <v>3013</v>
      </c>
    </row>
    <row r="45" spans="1:3">
      <c r="A45">
        <v>45</v>
      </c>
      <c r="B45" t="s">
        <v>3014</v>
      </c>
      <c r="C45" t="s">
        <v>3015</v>
      </c>
    </row>
    <row r="46" spans="1:3">
      <c r="A46">
        <v>46</v>
      </c>
      <c r="B46" t="s">
        <v>3016</v>
      </c>
      <c r="C46" t="s">
        <v>3017</v>
      </c>
    </row>
    <row r="47" spans="1:3">
      <c r="A47">
        <v>47</v>
      </c>
      <c r="B47" t="s">
        <v>3018</v>
      </c>
      <c r="C47" t="s">
        <v>3019</v>
      </c>
    </row>
    <row r="48" spans="1:3">
      <c r="A48">
        <v>48</v>
      </c>
      <c r="B48" t="s">
        <v>3020</v>
      </c>
      <c r="C48" t="s">
        <v>3021</v>
      </c>
    </row>
    <row r="49" spans="1:3">
      <c r="A49">
        <v>49</v>
      </c>
      <c r="B49" t="s">
        <v>3022</v>
      </c>
      <c r="C49" t="s">
        <v>3023</v>
      </c>
    </row>
    <row r="50" spans="1:3">
      <c r="A50">
        <v>50</v>
      </c>
      <c r="B50" t="s">
        <v>3024</v>
      </c>
      <c r="C50" t="s">
        <v>3025</v>
      </c>
    </row>
    <row r="51" spans="1:3">
      <c r="A51">
        <v>51</v>
      </c>
      <c r="B51" t="s">
        <v>3026</v>
      </c>
      <c r="C51" t="s">
        <v>3027</v>
      </c>
    </row>
    <row r="52" spans="1:3">
      <c r="A52">
        <v>52</v>
      </c>
      <c r="B52" t="s">
        <v>3028</v>
      </c>
      <c r="C52" t="s">
        <v>3029</v>
      </c>
    </row>
    <row r="53" spans="1:3">
      <c r="A53">
        <v>53</v>
      </c>
      <c r="B53" t="s">
        <v>3030</v>
      </c>
      <c r="C53" t="s">
        <v>3031</v>
      </c>
    </row>
    <row r="54" spans="1:3">
      <c r="A54">
        <v>54</v>
      </c>
      <c r="B54" t="s">
        <v>3032</v>
      </c>
      <c r="C54" t="s">
        <v>3033</v>
      </c>
    </row>
    <row r="55" spans="1:3">
      <c r="A55">
        <v>55</v>
      </c>
      <c r="B55" t="s">
        <v>3034</v>
      </c>
      <c r="C55" t="s">
        <v>3035</v>
      </c>
    </row>
    <row r="56" spans="1:3">
      <c r="A56">
        <v>56</v>
      </c>
      <c r="B56" t="s">
        <v>3036</v>
      </c>
      <c r="C56" t="s">
        <v>3037</v>
      </c>
    </row>
    <row r="57" spans="1:3">
      <c r="A57">
        <v>57</v>
      </c>
      <c r="B57" t="s">
        <v>3038</v>
      </c>
      <c r="C57" t="s">
        <v>3039</v>
      </c>
    </row>
    <row r="58" spans="1:3">
      <c r="A58">
        <v>58</v>
      </c>
      <c r="B58" t="s">
        <v>3040</v>
      </c>
      <c r="C58" t="s">
        <v>3041</v>
      </c>
    </row>
    <row r="59" spans="1:3">
      <c r="A59">
        <v>59</v>
      </c>
      <c r="B59" t="s">
        <v>3042</v>
      </c>
      <c r="C59" t="s">
        <v>3043</v>
      </c>
    </row>
    <row r="60" spans="1:3">
      <c r="A60">
        <v>60</v>
      </c>
      <c r="B60" t="s">
        <v>3044</v>
      </c>
      <c r="C60" t="s">
        <v>2894</v>
      </c>
    </row>
  </sheetData>
  <phoneticPr fontId="2"/>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674D7F-94B1-418D-AC50-8EC4A99D0041}">
  <sheetPr codeName="Sheet23"/>
  <dimension ref="L1:N57"/>
  <sheetViews>
    <sheetView topLeftCell="L1" workbookViewId="0">
      <selection activeCell="N1" sqref="N1"/>
    </sheetView>
  </sheetViews>
  <sheetFormatPr defaultRowHeight="13.5"/>
  <sheetData>
    <row r="1" spans="12:14">
      <c r="L1">
        <v>1</v>
      </c>
      <c r="M1" t="s">
        <v>3045</v>
      </c>
      <c r="N1" t="s">
        <v>3046</v>
      </c>
    </row>
    <row r="2" spans="12:14">
      <c r="L2">
        <v>2</v>
      </c>
      <c r="M2" t="s">
        <v>3047</v>
      </c>
      <c r="N2" t="s">
        <v>3048</v>
      </c>
    </row>
    <row r="3" spans="12:14">
      <c r="L3">
        <v>3</v>
      </c>
      <c r="M3" t="s">
        <v>3049</v>
      </c>
      <c r="N3" t="s">
        <v>3050</v>
      </c>
    </row>
    <row r="4" spans="12:14">
      <c r="L4">
        <v>4</v>
      </c>
      <c r="M4" t="s">
        <v>3051</v>
      </c>
      <c r="N4" t="s">
        <v>3052</v>
      </c>
    </row>
    <row r="5" spans="12:14">
      <c r="L5">
        <v>5</v>
      </c>
      <c r="M5" t="s">
        <v>3053</v>
      </c>
      <c r="N5" t="s">
        <v>3054</v>
      </c>
    </row>
    <row r="6" spans="12:14">
      <c r="L6">
        <v>6</v>
      </c>
      <c r="M6" t="s">
        <v>3055</v>
      </c>
      <c r="N6" t="s">
        <v>3056</v>
      </c>
    </row>
    <row r="7" spans="12:14">
      <c r="L7">
        <v>7</v>
      </c>
      <c r="M7" t="s">
        <v>3057</v>
      </c>
      <c r="N7" t="s">
        <v>3058</v>
      </c>
    </row>
    <row r="8" spans="12:14">
      <c r="L8">
        <v>8</v>
      </c>
      <c r="M8" t="s">
        <v>3059</v>
      </c>
      <c r="N8" t="s">
        <v>3060</v>
      </c>
    </row>
    <row r="9" spans="12:14">
      <c r="L9">
        <v>9</v>
      </c>
      <c r="M9" t="s">
        <v>3061</v>
      </c>
      <c r="N9" t="s">
        <v>3062</v>
      </c>
    </row>
    <row r="10" spans="12:14">
      <c r="L10">
        <v>10</v>
      </c>
      <c r="M10" t="s">
        <v>3063</v>
      </c>
      <c r="N10" t="s">
        <v>3064</v>
      </c>
    </row>
    <row r="11" spans="12:14">
      <c r="L11">
        <v>11</v>
      </c>
      <c r="M11" t="s">
        <v>3065</v>
      </c>
      <c r="N11" t="s">
        <v>3066</v>
      </c>
    </row>
    <row r="12" spans="12:14">
      <c r="L12">
        <v>12</v>
      </c>
      <c r="M12" t="s">
        <v>3067</v>
      </c>
      <c r="N12" t="s">
        <v>3068</v>
      </c>
    </row>
    <row r="13" spans="12:14">
      <c r="L13">
        <v>13</v>
      </c>
      <c r="M13" t="s">
        <v>3069</v>
      </c>
      <c r="N13" t="s">
        <v>3070</v>
      </c>
    </row>
    <row r="14" spans="12:14">
      <c r="L14">
        <v>14</v>
      </c>
      <c r="M14" t="s">
        <v>3071</v>
      </c>
      <c r="N14" t="s">
        <v>3072</v>
      </c>
    </row>
    <row r="15" spans="12:14">
      <c r="L15">
        <v>15</v>
      </c>
      <c r="M15" t="s">
        <v>3073</v>
      </c>
      <c r="N15" t="s">
        <v>3074</v>
      </c>
    </row>
    <row r="16" spans="12:14">
      <c r="L16">
        <v>16</v>
      </c>
      <c r="M16" t="s">
        <v>3075</v>
      </c>
      <c r="N16" t="s">
        <v>3076</v>
      </c>
    </row>
    <row r="17" spans="12:14">
      <c r="L17">
        <v>17</v>
      </c>
      <c r="M17" t="s">
        <v>3077</v>
      </c>
      <c r="N17" t="s">
        <v>3078</v>
      </c>
    </row>
    <row r="18" spans="12:14">
      <c r="L18">
        <v>18</v>
      </c>
      <c r="M18" t="s">
        <v>3079</v>
      </c>
      <c r="N18" t="s">
        <v>3080</v>
      </c>
    </row>
    <row r="19" spans="12:14">
      <c r="L19">
        <v>19</v>
      </c>
      <c r="M19" t="s">
        <v>3081</v>
      </c>
      <c r="N19" t="s">
        <v>3082</v>
      </c>
    </row>
    <row r="20" spans="12:14">
      <c r="L20">
        <v>20</v>
      </c>
      <c r="M20" t="s">
        <v>3083</v>
      </c>
      <c r="N20" t="s">
        <v>3084</v>
      </c>
    </row>
    <row r="21" spans="12:14">
      <c r="L21">
        <v>21</v>
      </c>
      <c r="M21" t="s">
        <v>3085</v>
      </c>
      <c r="N21" t="s">
        <v>3086</v>
      </c>
    </row>
    <row r="22" spans="12:14">
      <c r="L22">
        <v>22</v>
      </c>
      <c r="M22" t="s">
        <v>3087</v>
      </c>
      <c r="N22" t="s">
        <v>3088</v>
      </c>
    </row>
    <row r="23" spans="12:14">
      <c r="L23">
        <v>23</v>
      </c>
      <c r="M23" t="s">
        <v>3089</v>
      </c>
      <c r="N23" t="s">
        <v>3090</v>
      </c>
    </row>
    <row r="24" spans="12:14">
      <c r="L24">
        <v>24</v>
      </c>
      <c r="M24" t="s">
        <v>3091</v>
      </c>
      <c r="N24" t="s">
        <v>3092</v>
      </c>
    </row>
    <row r="25" spans="12:14">
      <c r="L25">
        <v>25</v>
      </c>
      <c r="M25" t="s">
        <v>3093</v>
      </c>
      <c r="N25" t="s">
        <v>3094</v>
      </c>
    </row>
    <row r="26" spans="12:14">
      <c r="L26">
        <v>26</v>
      </c>
      <c r="M26" t="s">
        <v>3095</v>
      </c>
      <c r="N26" t="s">
        <v>3096</v>
      </c>
    </row>
    <row r="27" spans="12:14">
      <c r="L27">
        <v>27</v>
      </c>
      <c r="M27" t="s">
        <v>3097</v>
      </c>
      <c r="N27" t="s">
        <v>3098</v>
      </c>
    </row>
    <row r="28" spans="12:14">
      <c r="L28">
        <v>28</v>
      </c>
      <c r="M28" t="s">
        <v>3099</v>
      </c>
      <c r="N28" t="s">
        <v>3100</v>
      </c>
    </row>
    <row r="29" spans="12:14">
      <c r="L29">
        <v>29</v>
      </c>
      <c r="M29" t="s">
        <v>3101</v>
      </c>
      <c r="N29" t="s">
        <v>3102</v>
      </c>
    </row>
    <row r="30" spans="12:14">
      <c r="L30">
        <v>30</v>
      </c>
      <c r="M30" t="s">
        <v>3103</v>
      </c>
      <c r="N30" t="s">
        <v>3104</v>
      </c>
    </row>
    <row r="31" spans="12:14">
      <c r="L31">
        <v>31</v>
      </c>
      <c r="M31" t="s">
        <v>3105</v>
      </c>
      <c r="N31" t="s">
        <v>3106</v>
      </c>
    </row>
    <row r="32" spans="12:14">
      <c r="L32">
        <v>32</v>
      </c>
      <c r="M32" t="s">
        <v>3107</v>
      </c>
      <c r="N32" t="s">
        <v>3108</v>
      </c>
    </row>
    <row r="33" spans="12:14">
      <c r="L33">
        <v>33</v>
      </c>
      <c r="M33" t="s">
        <v>3109</v>
      </c>
      <c r="N33" t="s">
        <v>3110</v>
      </c>
    </row>
    <row r="34" spans="12:14">
      <c r="L34">
        <v>34</v>
      </c>
      <c r="M34" t="s">
        <v>3111</v>
      </c>
      <c r="N34" t="s">
        <v>3112</v>
      </c>
    </row>
    <row r="35" spans="12:14">
      <c r="L35">
        <v>35</v>
      </c>
      <c r="M35" t="s">
        <v>3113</v>
      </c>
      <c r="N35" t="s">
        <v>3114</v>
      </c>
    </row>
    <row r="36" spans="12:14">
      <c r="L36">
        <v>36</v>
      </c>
      <c r="M36" t="s">
        <v>3115</v>
      </c>
      <c r="N36" t="s">
        <v>3116</v>
      </c>
    </row>
    <row r="37" spans="12:14">
      <c r="L37">
        <v>37</v>
      </c>
      <c r="M37" t="s">
        <v>3117</v>
      </c>
      <c r="N37" t="s">
        <v>3118</v>
      </c>
    </row>
    <row r="38" spans="12:14">
      <c r="L38">
        <v>38</v>
      </c>
      <c r="M38" t="s">
        <v>3119</v>
      </c>
      <c r="N38" t="s">
        <v>3120</v>
      </c>
    </row>
    <row r="39" spans="12:14">
      <c r="L39">
        <v>39</v>
      </c>
      <c r="M39" t="s">
        <v>3121</v>
      </c>
      <c r="N39" t="s">
        <v>3122</v>
      </c>
    </row>
    <row r="40" spans="12:14">
      <c r="L40">
        <v>40</v>
      </c>
      <c r="M40" t="s">
        <v>3123</v>
      </c>
      <c r="N40" t="s">
        <v>3124</v>
      </c>
    </row>
    <row r="41" spans="12:14">
      <c r="L41">
        <v>41</v>
      </c>
      <c r="M41" t="s">
        <v>3125</v>
      </c>
      <c r="N41" t="s">
        <v>3126</v>
      </c>
    </row>
    <row r="42" spans="12:14">
      <c r="L42">
        <v>42</v>
      </c>
      <c r="M42" t="s">
        <v>3127</v>
      </c>
      <c r="N42" t="s">
        <v>3128</v>
      </c>
    </row>
    <row r="43" spans="12:14">
      <c r="L43">
        <v>43</v>
      </c>
      <c r="M43" t="s">
        <v>3129</v>
      </c>
      <c r="N43" t="s">
        <v>3130</v>
      </c>
    </row>
    <row r="44" spans="12:14">
      <c r="L44">
        <v>44</v>
      </c>
      <c r="M44" t="s">
        <v>3131</v>
      </c>
      <c r="N44" t="s">
        <v>3132</v>
      </c>
    </row>
    <row r="45" spans="12:14">
      <c r="L45">
        <v>45</v>
      </c>
      <c r="M45" t="s">
        <v>3133</v>
      </c>
      <c r="N45" t="s">
        <v>3134</v>
      </c>
    </row>
    <row r="46" spans="12:14">
      <c r="L46">
        <v>46</v>
      </c>
      <c r="M46" t="s">
        <v>3135</v>
      </c>
      <c r="N46" t="s">
        <v>3136</v>
      </c>
    </row>
    <row r="47" spans="12:14">
      <c r="L47">
        <v>47</v>
      </c>
      <c r="M47" t="s">
        <v>3137</v>
      </c>
      <c r="N47" t="s">
        <v>3138</v>
      </c>
    </row>
    <row r="48" spans="12:14">
      <c r="L48">
        <v>48</v>
      </c>
      <c r="M48" t="s">
        <v>3139</v>
      </c>
      <c r="N48" t="s">
        <v>3140</v>
      </c>
    </row>
    <row r="49" spans="12:14">
      <c r="L49">
        <v>49</v>
      </c>
      <c r="M49" t="s">
        <v>3141</v>
      </c>
      <c r="N49" t="s">
        <v>3142</v>
      </c>
    </row>
    <row r="50" spans="12:14">
      <c r="L50">
        <v>50</v>
      </c>
      <c r="M50" t="s">
        <v>3143</v>
      </c>
      <c r="N50" t="s">
        <v>3144</v>
      </c>
    </row>
    <row r="51" spans="12:14">
      <c r="L51">
        <v>51</v>
      </c>
      <c r="M51" t="s">
        <v>3145</v>
      </c>
      <c r="N51" t="s">
        <v>3146</v>
      </c>
    </row>
    <row r="52" spans="12:14">
      <c r="L52">
        <v>52</v>
      </c>
      <c r="M52" t="s">
        <v>3147</v>
      </c>
      <c r="N52" t="s">
        <v>3148</v>
      </c>
    </row>
    <row r="53" spans="12:14">
      <c r="L53">
        <v>53</v>
      </c>
      <c r="M53" t="s">
        <v>3149</v>
      </c>
      <c r="N53" t="s">
        <v>3150</v>
      </c>
    </row>
    <row r="54" spans="12:14">
      <c r="L54">
        <v>54</v>
      </c>
      <c r="M54" t="s">
        <v>3151</v>
      </c>
      <c r="N54" t="s">
        <v>3152</v>
      </c>
    </row>
    <row r="55" spans="12:14">
      <c r="L55">
        <v>55</v>
      </c>
      <c r="M55" t="s">
        <v>3153</v>
      </c>
      <c r="N55" t="s">
        <v>3154</v>
      </c>
    </row>
    <row r="56" spans="12:14">
      <c r="L56">
        <v>56</v>
      </c>
      <c r="M56" t="s">
        <v>3155</v>
      </c>
      <c r="N56" t="s">
        <v>3156</v>
      </c>
    </row>
    <row r="57" spans="12:14">
      <c r="L57">
        <v>57</v>
      </c>
      <c r="M57" t="s">
        <v>3157</v>
      </c>
      <c r="N57" t="s">
        <v>3158</v>
      </c>
    </row>
  </sheetData>
  <phoneticPr fontId="2"/>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CB4DA8-F4E9-4A10-8830-3BF794119B63}">
  <sheetPr codeName="Sheet24"/>
  <dimension ref="A1:P37"/>
  <sheetViews>
    <sheetView workbookViewId="0">
      <selection activeCell="F42" sqref="F42"/>
    </sheetView>
  </sheetViews>
  <sheetFormatPr defaultRowHeight="13.5"/>
  <sheetData>
    <row r="1" spans="1:16">
      <c r="A1">
        <v>1</v>
      </c>
      <c r="B1" t="s">
        <v>1123</v>
      </c>
      <c r="C1" t="s">
        <v>1124</v>
      </c>
      <c r="D1" s="242"/>
      <c r="E1" s="242"/>
      <c r="F1" s="242"/>
      <c r="G1" s="242"/>
      <c r="H1" s="242"/>
      <c r="I1" s="242"/>
      <c r="J1" s="241"/>
      <c r="K1" s="242"/>
      <c r="L1" s="242"/>
      <c r="M1" s="242"/>
      <c r="N1" s="242"/>
      <c r="O1" s="242"/>
      <c r="P1" s="242"/>
    </row>
    <row r="2" spans="1:16">
      <c r="A2">
        <v>2</v>
      </c>
      <c r="B2" t="s">
        <v>1125</v>
      </c>
      <c r="C2" t="s">
        <v>1126</v>
      </c>
      <c r="D2" s="242"/>
      <c r="E2" s="242"/>
      <c r="F2" s="242"/>
      <c r="G2" s="242"/>
      <c r="H2" s="242"/>
      <c r="I2" s="242"/>
      <c r="J2" s="241"/>
      <c r="K2" s="242"/>
      <c r="L2" s="242"/>
      <c r="M2" s="242"/>
      <c r="N2" s="242"/>
      <c r="O2" s="242"/>
      <c r="P2" s="242"/>
    </row>
    <row r="3" spans="1:16">
      <c r="A3">
        <v>3</v>
      </c>
      <c r="B3" t="s">
        <v>1127</v>
      </c>
      <c r="C3" t="s">
        <v>1128</v>
      </c>
      <c r="D3" s="242"/>
      <c r="E3" s="242"/>
      <c r="F3" s="242"/>
      <c r="G3" s="242"/>
      <c r="H3" s="242"/>
      <c r="I3" s="242"/>
      <c r="J3" s="241"/>
      <c r="K3" s="242"/>
      <c r="L3" s="242"/>
      <c r="M3" s="242"/>
      <c r="N3" s="242"/>
      <c r="O3" s="242"/>
      <c r="P3" s="242"/>
    </row>
    <row r="4" spans="1:16">
      <c r="A4">
        <v>4</v>
      </c>
      <c r="B4" t="s">
        <v>1129</v>
      </c>
      <c r="C4" t="s">
        <v>1130</v>
      </c>
      <c r="D4" s="242"/>
      <c r="E4" s="242"/>
      <c r="F4" s="242"/>
      <c r="G4" s="242"/>
      <c r="H4" s="242"/>
      <c r="I4" s="242"/>
      <c r="J4" s="241"/>
      <c r="K4" s="242"/>
      <c r="L4" s="242"/>
      <c r="M4" s="242"/>
      <c r="N4" s="242"/>
      <c r="O4" s="242"/>
      <c r="P4" s="242"/>
    </row>
    <row r="5" spans="1:16">
      <c r="A5">
        <v>5</v>
      </c>
      <c r="B5" t="s">
        <v>1131</v>
      </c>
      <c r="C5" t="s">
        <v>1132</v>
      </c>
      <c r="D5" s="242"/>
      <c r="E5" s="242"/>
      <c r="F5" s="242"/>
      <c r="G5" s="242"/>
      <c r="H5" s="242"/>
      <c r="I5" s="242"/>
      <c r="J5" s="241"/>
      <c r="K5" s="242"/>
      <c r="L5" s="242"/>
      <c r="M5" s="242"/>
      <c r="N5" s="242"/>
      <c r="O5" s="242"/>
      <c r="P5" s="242"/>
    </row>
    <row r="6" spans="1:16">
      <c r="A6">
        <v>6</v>
      </c>
      <c r="B6" t="s">
        <v>1133</v>
      </c>
      <c r="C6" t="s">
        <v>1134</v>
      </c>
      <c r="D6" s="242"/>
      <c r="E6" s="242"/>
      <c r="F6" s="242"/>
      <c r="G6" s="242"/>
      <c r="H6" s="242"/>
      <c r="I6" s="242"/>
      <c r="J6" s="241"/>
      <c r="K6" s="242"/>
      <c r="L6" s="242"/>
      <c r="M6" s="242"/>
      <c r="N6" s="242"/>
      <c r="O6" s="242"/>
      <c r="P6" s="242"/>
    </row>
    <row r="7" spans="1:16">
      <c r="A7">
        <v>7</v>
      </c>
      <c r="B7" t="s">
        <v>1135</v>
      </c>
      <c r="C7" t="s">
        <v>1136</v>
      </c>
      <c r="D7" s="242"/>
      <c r="E7" s="242"/>
      <c r="F7" s="242"/>
      <c r="G7" s="242"/>
      <c r="H7" s="242"/>
      <c r="I7" s="242"/>
      <c r="J7" s="241"/>
      <c r="K7" s="242"/>
      <c r="L7" s="242"/>
      <c r="M7" s="242"/>
      <c r="N7" s="242"/>
      <c r="O7" s="242"/>
      <c r="P7" s="242"/>
    </row>
    <row r="8" spans="1:16">
      <c r="A8">
        <v>8</v>
      </c>
      <c r="B8" t="s">
        <v>1137</v>
      </c>
      <c r="C8" t="s">
        <v>1138</v>
      </c>
      <c r="D8" s="242"/>
      <c r="E8" s="242"/>
      <c r="F8" s="242"/>
      <c r="G8" s="242"/>
      <c r="H8" s="242"/>
      <c r="I8" s="242"/>
      <c r="J8" s="241"/>
      <c r="K8" s="242"/>
      <c r="L8" s="242"/>
      <c r="M8" s="242"/>
      <c r="N8" s="242"/>
      <c r="O8" s="242"/>
      <c r="P8" s="242"/>
    </row>
    <row r="9" spans="1:16">
      <c r="A9">
        <v>9</v>
      </c>
      <c r="B9" t="s">
        <v>1139</v>
      </c>
      <c r="C9" t="s">
        <v>1140</v>
      </c>
      <c r="D9" s="242"/>
      <c r="E9" s="242"/>
      <c r="F9" s="242"/>
      <c r="G9" s="242"/>
      <c r="H9" s="242"/>
      <c r="I9" s="242"/>
      <c r="J9" s="241"/>
      <c r="K9" s="242"/>
      <c r="L9" s="242"/>
      <c r="M9" s="242"/>
      <c r="N9" s="242"/>
      <c r="O9" s="242"/>
      <c r="P9" s="242"/>
    </row>
    <row r="10" spans="1:16">
      <c r="A10">
        <v>10</v>
      </c>
      <c r="B10" t="s">
        <v>1141</v>
      </c>
      <c r="C10" t="s">
        <v>1142</v>
      </c>
      <c r="D10" s="242"/>
      <c r="E10" s="242"/>
      <c r="F10" s="242"/>
      <c r="G10" s="242"/>
      <c r="H10" s="242"/>
      <c r="I10" s="242"/>
      <c r="J10" s="241"/>
      <c r="K10" s="242"/>
      <c r="L10" s="242"/>
      <c r="M10" s="242"/>
      <c r="N10" s="242"/>
      <c r="O10" s="242"/>
      <c r="P10" s="242"/>
    </row>
    <row r="11" spans="1:16">
      <c r="A11">
        <v>11</v>
      </c>
      <c r="B11" t="s">
        <v>1143</v>
      </c>
      <c r="C11" t="s">
        <v>1144</v>
      </c>
      <c r="D11" s="242"/>
      <c r="E11" s="242"/>
      <c r="F11" s="242"/>
      <c r="G11" s="242"/>
      <c r="H11" s="242"/>
      <c r="I11" s="242"/>
      <c r="J11" s="241"/>
      <c r="K11" s="242"/>
      <c r="L11" s="242"/>
      <c r="M11" s="242"/>
      <c r="N11" s="242"/>
      <c r="O11" s="242"/>
      <c r="P11" s="242"/>
    </row>
    <row r="12" spans="1:16">
      <c r="A12">
        <v>12</v>
      </c>
      <c r="B12" t="s">
        <v>1145</v>
      </c>
      <c r="C12" t="s">
        <v>1146</v>
      </c>
      <c r="D12" s="242"/>
      <c r="E12" s="242"/>
      <c r="F12" s="242"/>
      <c r="G12" s="242"/>
      <c r="H12" s="242"/>
      <c r="I12" s="242"/>
      <c r="J12" s="241"/>
      <c r="K12" s="242"/>
      <c r="L12" s="242"/>
      <c r="M12" s="242"/>
      <c r="N12" s="242"/>
      <c r="O12" s="242"/>
      <c r="P12" s="242"/>
    </row>
    <row r="13" spans="1:16">
      <c r="A13">
        <v>13</v>
      </c>
      <c r="B13" t="s">
        <v>1147</v>
      </c>
      <c r="C13" t="s">
        <v>1148</v>
      </c>
      <c r="D13" s="242"/>
      <c r="E13" s="242"/>
      <c r="F13" s="242"/>
      <c r="G13" s="242"/>
      <c r="H13" s="242"/>
      <c r="I13" s="242"/>
      <c r="J13" s="241"/>
      <c r="K13" s="242"/>
      <c r="L13" s="242"/>
      <c r="M13" s="242"/>
      <c r="N13" s="242"/>
      <c r="O13" s="242"/>
      <c r="P13" s="242"/>
    </row>
    <row r="14" spans="1:16">
      <c r="A14">
        <v>14</v>
      </c>
      <c r="B14" t="s">
        <v>1149</v>
      </c>
      <c r="C14" t="s">
        <v>1150</v>
      </c>
      <c r="D14" s="242"/>
      <c r="E14" s="242"/>
      <c r="F14" s="242"/>
      <c r="G14" s="242"/>
      <c r="H14" s="242"/>
      <c r="I14" s="242"/>
      <c r="J14" s="241"/>
      <c r="K14" s="242"/>
      <c r="L14" s="242"/>
      <c r="M14" s="242"/>
      <c r="N14" s="242"/>
      <c r="O14" s="242"/>
      <c r="P14" s="242"/>
    </row>
    <row r="15" spans="1:16">
      <c r="A15">
        <v>15</v>
      </c>
      <c r="B15" t="s">
        <v>1151</v>
      </c>
      <c r="C15" t="s">
        <v>1152</v>
      </c>
      <c r="D15" s="242"/>
      <c r="E15" s="242"/>
      <c r="F15" s="242"/>
      <c r="G15" s="242"/>
      <c r="H15" s="242"/>
      <c r="I15" s="242"/>
      <c r="J15" s="241"/>
      <c r="K15" s="242"/>
      <c r="L15" s="242"/>
      <c r="M15" s="242"/>
      <c r="N15" s="242"/>
      <c r="O15" s="242"/>
      <c r="P15" s="242"/>
    </row>
    <row r="16" spans="1:16">
      <c r="A16">
        <v>16</v>
      </c>
      <c r="B16" t="s">
        <v>1153</v>
      </c>
      <c r="C16" t="s">
        <v>1154</v>
      </c>
      <c r="D16" s="242"/>
      <c r="E16" s="242"/>
      <c r="F16" s="242"/>
      <c r="G16" s="242"/>
      <c r="H16" s="242"/>
      <c r="I16" s="242"/>
      <c r="J16" s="241"/>
      <c r="K16" s="242"/>
      <c r="L16" s="242"/>
      <c r="M16" s="242"/>
      <c r="N16" s="242"/>
      <c r="O16" s="242"/>
      <c r="P16" s="242"/>
    </row>
    <row r="17" spans="1:16">
      <c r="A17">
        <v>17</v>
      </c>
      <c r="B17" t="s">
        <v>1155</v>
      </c>
      <c r="C17" t="s">
        <v>1156</v>
      </c>
      <c r="D17" s="242"/>
      <c r="E17" s="242"/>
      <c r="F17" s="242"/>
      <c r="G17" s="242"/>
      <c r="H17" s="242"/>
      <c r="I17" s="242"/>
      <c r="J17" s="241"/>
      <c r="K17" s="242"/>
      <c r="L17" s="242"/>
      <c r="M17" s="242"/>
      <c r="N17" s="242"/>
      <c r="O17" s="242"/>
      <c r="P17" s="242"/>
    </row>
    <row r="18" spans="1:16">
      <c r="A18">
        <v>18</v>
      </c>
      <c r="B18" t="s">
        <v>1157</v>
      </c>
      <c r="C18" t="s">
        <v>1158</v>
      </c>
      <c r="D18" s="242"/>
      <c r="E18" s="242"/>
      <c r="F18" s="242"/>
      <c r="G18" s="242"/>
      <c r="H18" s="242"/>
      <c r="I18" s="242"/>
      <c r="J18" s="241"/>
      <c r="K18" s="242"/>
      <c r="L18" s="242"/>
      <c r="M18" s="242"/>
      <c r="N18" s="242"/>
      <c r="O18" s="242"/>
      <c r="P18" s="242"/>
    </row>
    <row r="19" spans="1:16">
      <c r="A19">
        <v>19</v>
      </c>
      <c r="B19" t="s">
        <v>1159</v>
      </c>
      <c r="C19" t="s">
        <v>1160</v>
      </c>
      <c r="D19" s="242"/>
      <c r="E19" s="242"/>
      <c r="F19" s="242"/>
      <c r="G19" s="242"/>
      <c r="H19" s="242"/>
      <c r="I19" s="242"/>
      <c r="J19" s="241"/>
      <c r="K19" s="242"/>
      <c r="L19" s="242"/>
      <c r="M19" s="242"/>
      <c r="N19" s="242"/>
      <c r="O19" s="242"/>
      <c r="P19" s="242"/>
    </row>
    <row r="20" spans="1:16">
      <c r="A20">
        <v>20</v>
      </c>
      <c r="B20" t="s">
        <v>1161</v>
      </c>
      <c r="C20" t="s">
        <v>1162</v>
      </c>
      <c r="D20" s="242"/>
      <c r="E20" s="242"/>
      <c r="F20" s="242"/>
      <c r="G20" s="242"/>
      <c r="H20" s="242"/>
      <c r="I20" s="242"/>
      <c r="J20" s="241"/>
      <c r="K20" s="242"/>
      <c r="L20" s="242"/>
      <c r="M20" s="242"/>
      <c r="N20" s="242"/>
      <c r="O20" s="242"/>
      <c r="P20" s="242"/>
    </row>
    <row r="21" spans="1:16">
      <c r="A21">
        <v>21</v>
      </c>
      <c r="B21" t="s">
        <v>1163</v>
      </c>
      <c r="C21" t="s">
        <v>1164</v>
      </c>
      <c r="D21" s="242"/>
      <c r="E21" s="242"/>
      <c r="F21" s="242"/>
      <c r="G21" s="242"/>
      <c r="H21" s="242"/>
      <c r="I21" s="242"/>
      <c r="J21" s="241"/>
      <c r="K21" s="242"/>
      <c r="L21" s="242"/>
      <c r="M21" s="242"/>
      <c r="N21" s="242"/>
      <c r="O21" s="242"/>
      <c r="P21" s="242"/>
    </row>
    <row r="22" spans="1:16">
      <c r="A22">
        <v>22</v>
      </c>
      <c r="B22" t="s">
        <v>1165</v>
      </c>
      <c r="C22" t="s">
        <v>1166</v>
      </c>
      <c r="D22" s="242"/>
      <c r="E22" s="242"/>
      <c r="F22" s="242"/>
      <c r="G22" s="242"/>
      <c r="H22" s="242"/>
      <c r="I22" s="242"/>
      <c r="J22" s="241"/>
      <c r="K22" s="242"/>
      <c r="L22" s="242"/>
      <c r="M22" s="242"/>
      <c r="N22" s="242"/>
      <c r="O22" s="242"/>
      <c r="P22" s="242"/>
    </row>
    <row r="23" spans="1:16">
      <c r="A23">
        <v>23</v>
      </c>
      <c r="B23" t="s">
        <v>1167</v>
      </c>
      <c r="C23" t="s">
        <v>1168</v>
      </c>
      <c r="D23" s="242"/>
      <c r="E23" s="242"/>
      <c r="F23" s="242"/>
      <c r="G23" s="242"/>
      <c r="H23" s="242"/>
      <c r="I23" s="242"/>
      <c r="J23" s="241"/>
      <c r="K23" s="242"/>
      <c r="L23" s="242"/>
      <c r="M23" s="242"/>
      <c r="N23" s="242"/>
      <c r="O23" s="242"/>
      <c r="P23" s="242"/>
    </row>
    <row r="24" spans="1:16">
      <c r="A24">
        <v>24</v>
      </c>
      <c r="B24" t="s">
        <v>1169</v>
      </c>
      <c r="C24" t="s">
        <v>1170</v>
      </c>
      <c r="D24" s="242"/>
      <c r="E24" s="242"/>
      <c r="F24" s="242"/>
      <c r="G24" s="242"/>
      <c r="H24" s="242"/>
      <c r="I24" s="242"/>
      <c r="J24" s="241"/>
      <c r="K24" s="242"/>
      <c r="L24" s="242"/>
      <c r="M24" s="242"/>
      <c r="N24" s="242"/>
      <c r="O24" s="242"/>
      <c r="P24" s="242"/>
    </row>
    <row r="25" spans="1:16">
      <c r="A25">
        <v>25</v>
      </c>
      <c r="B25" t="s">
        <v>1171</v>
      </c>
      <c r="C25" t="s">
        <v>1172</v>
      </c>
      <c r="D25" s="242"/>
      <c r="E25" s="242"/>
      <c r="F25" s="242"/>
      <c r="G25" s="242"/>
      <c r="H25" s="242"/>
      <c r="I25" s="242"/>
      <c r="J25" s="241"/>
      <c r="K25" s="242"/>
      <c r="L25" s="242"/>
      <c r="M25" s="242"/>
      <c r="N25" s="242"/>
      <c r="O25" s="242"/>
      <c r="P25" s="242"/>
    </row>
    <row r="26" spans="1:16">
      <c r="A26">
        <v>26</v>
      </c>
      <c r="B26" t="s">
        <v>1173</v>
      </c>
      <c r="C26" t="s">
        <v>1174</v>
      </c>
      <c r="D26" s="242"/>
      <c r="E26" s="242"/>
      <c r="F26" s="242"/>
      <c r="G26" s="242"/>
      <c r="H26" s="242"/>
      <c r="I26" s="242"/>
      <c r="J26" s="241"/>
      <c r="K26" s="242"/>
      <c r="L26" s="242"/>
      <c r="M26" s="242"/>
      <c r="N26" s="242"/>
      <c r="O26" s="242"/>
      <c r="P26" s="242"/>
    </row>
    <row r="27" spans="1:16">
      <c r="A27">
        <v>27</v>
      </c>
      <c r="B27" t="s">
        <v>1175</v>
      </c>
      <c r="C27" t="s">
        <v>1176</v>
      </c>
      <c r="D27" s="242"/>
      <c r="E27" s="242"/>
      <c r="F27" s="242"/>
      <c r="G27" s="242"/>
      <c r="H27" s="242"/>
      <c r="I27" s="242"/>
      <c r="J27" s="241"/>
      <c r="K27" s="242"/>
      <c r="L27" s="242"/>
      <c r="M27" s="242"/>
      <c r="N27" s="242"/>
      <c r="O27" s="242"/>
      <c r="P27" s="242"/>
    </row>
    <row r="28" spans="1:16">
      <c r="A28">
        <v>28</v>
      </c>
      <c r="B28" t="s">
        <v>1177</v>
      </c>
      <c r="C28" t="s">
        <v>1178</v>
      </c>
      <c r="D28" s="242"/>
      <c r="E28" s="242"/>
      <c r="F28" s="242"/>
      <c r="G28" s="242"/>
      <c r="H28" s="242"/>
      <c r="I28" s="242"/>
      <c r="J28" s="241"/>
      <c r="K28" s="242"/>
      <c r="L28" s="242"/>
      <c r="M28" s="242"/>
      <c r="N28" s="242"/>
      <c r="O28" s="242"/>
      <c r="P28" s="242"/>
    </row>
    <row r="29" spans="1:16">
      <c r="A29">
        <v>29</v>
      </c>
      <c r="B29" t="s">
        <v>1179</v>
      </c>
      <c r="C29" t="s">
        <v>1180</v>
      </c>
      <c r="D29" s="242"/>
      <c r="E29" s="242"/>
      <c r="F29" s="242"/>
      <c r="G29" s="242"/>
      <c r="H29" s="242"/>
      <c r="I29" s="242"/>
      <c r="J29" s="241"/>
      <c r="K29" s="242"/>
      <c r="L29" s="242"/>
      <c r="M29" s="242"/>
      <c r="N29" s="242"/>
      <c r="O29" s="242"/>
      <c r="P29" s="242"/>
    </row>
    <row r="30" spans="1:16">
      <c r="A30">
        <v>30</v>
      </c>
      <c r="B30" t="s">
        <v>1181</v>
      </c>
      <c r="C30" t="s">
        <v>1182</v>
      </c>
      <c r="D30" s="242"/>
      <c r="E30" s="242"/>
      <c r="F30" s="242"/>
      <c r="G30" s="242"/>
      <c r="H30" s="242"/>
      <c r="I30" s="242"/>
      <c r="J30" s="241"/>
      <c r="K30" s="242"/>
      <c r="L30" s="242"/>
      <c r="M30" s="242"/>
      <c r="N30" s="242"/>
      <c r="O30" s="242"/>
      <c r="P30" s="242"/>
    </row>
    <row r="31" spans="1:16">
      <c r="A31">
        <v>31</v>
      </c>
      <c r="B31" t="s">
        <v>1183</v>
      </c>
      <c r="C31" t="s">
        <v>1184</v>
      </c>
      <c r="D31" s="242"/>
      <c r="E31" s="242"/>
      <c r="F31" s="242"/>
      <c r="G31" s="242"/>
      <c r="H31" s="242"/>
      <c r="I31" s="242"/>
      <c r="J31" s="241"/>
      <c r="K31" s="242"/>
      <c r="L31" s="242"/>
      <c r="M31" s="242"/>
      <c r="N31" s="242"/>
      <c r="O31" s="242"/>
      <c r="P31" s="242"/>
    </row>
    <row r="32" spans="1:16">
      <c r="A32">
        <v>32</v>
      </c>
      <c r="B32" t="s">
        <v>1185</v>
      </c>
      <c r="C32" t="s">
        <v>1186</v>
      </c>
      <c r="D32" s="242"/>
      <c r="E32" s="242"/>
      <c r="F32" s="242"/>
      <c r="G32" s="242"/>
      <c r="H32" s="242"/>
      <c r="I32" s="242"/>
      <c r="J32" s="241"/>
      <c r="K32" s="242"/>
      <c r="L32" s="242"/>
      <c r="M32" s="242"/>
      <c r="N32" s="242"/>
      <c r="O32" s="242"/>
      <c r="P32" s="242"/>
    </row>
    <row r="33" spans="1:16">
      <c r="A33">
        <v>33</v>
      </c>
      <c r="B33" t="s">
        <v>1187</v>
      </c>
      <c r="C33" t="s">
        <v>1188</v>
      </c>
      <c r="D33" s="242"/>
      <c r="E33" s="242"/>
      <c r="F33" s="242"/>
      <c r="G33" s="242"/>
      <c r="H33" s="242"/>
      <c r="I33" s="242"/>
      <c r="J33" s="241"/>
      <c r="K33" s="242"/>
      <c r="L33" s="242"/>
      <c r="M33" s="242"/>
      <c r="N33" s="242"/>
      <c r="O33" s="242"/>
      <c r="P33" s="242"/>
    </row>
    <row r="34" spans="1:16">
      <c r="A34">
        <v>34</v>
      </c>
      <c r="B34" t="s">
        <v>1189</v>
      </c>
      <c r="C34" t="s">
        <v>1190</v>
      </c>
      <c r="D34" s="242"/>
      <c r="E34" s="242"/>
      <c r="F34" s="242"/>
      <c r="G34" s="242"/>
      <c r="H34" s="242"/>
      <c r="I34" s="242"/>
      <c r="J34" s="241"/>
      <c r="K34" s="242"/>
      <c r="L34" s="242"/>
      <c r="M34" s="242"/>
      <c r="N34" s="242"/>
      <c r="O34" s="242"/>
      <c r="P34" s="242"/>
    </row>
    <row r="35" spans="1:16">
      <c r="A35">
        <v>35</v>
      </c>
      <c r="B35" t="s">
        <v>1191</v>
      </c>
      <c r="C35" t="s">
        <v>1192</v>
      </c>
      <c r="D35" s="242"/>
      <c r="E35" s="242"/>
      <c r="F35" s="242"/>
      <c r="G35" s="242"/>
      <c r="H35" s="242"/>
      <c r="I35" s="242"/>
      <c r="J35" s="241"/>
      <c r="K35" s="242"/>
      <c r="L35" s="242"/>
      <c r="M35" s="242"/>
      <c r="N35" s="242"/>
      <c r="O35" s="242"/>
      <c r="P35" s="242"/>
    </row>
    <row r="36" spans="1:16">
      <c r="A36">
        <v>36</v>
      </c>
      <c r="B36" t="s">
        <v>1193</v>
      </c>
      <c r="C36" t="s">
        <v>1194</v>
      </c>
      <c r="D36" s="242"/>
      <c r="E36" s="242"/>
      <c r="F36" s="242"/>
      <c r="G36" s="242"/>
      <c r="H36" s="242"/>
      <c r="I36" s="242"/>
      <c r="J36" s="243"/>
      <c r="K36" s="242"/>
      <c r="L36" s="242"/>
      <c r="M36" s="242"/>
      <c r="N36" s="242"/>
      <c r="O36" s="242"/>
      <c r="P36" s="242"/>
    </row>
    <row r="37" spans="1:16">
      <c r="A37" s="242"/>
      <c r="B37" s="242"/>
      <c r="C37" s="242"/>
      <c r="D37" s="242"/>
      <c r="E37" s="242"/>
      <c r="F37" s="242"/>
      <c r="G37" s="242"/>
      <c r="H37" s="242"/>
      <c r="I37" s="242"/>
      <c r="J37" s="242"/>
      <c r="K37" s="242"/>
      <c r="L37" s="242"/>
      <c r="M37" s="242"/>
      <c r="N37" s="242"/>
      <c r="O37" s="242"/>
      <c r="P37" s="242"/>
    </row>
  </sheetData>
  <phoneticPr fontId="2"/>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40082A-25F1-4A2F-B2D9-5276EDF26830}">
  <sheetPr codeName="Sheet25"/>
  <dimension ref="A1:C36"/>
  <sheetViews>
    <sheetView zoomScaleNormal="100" workbookViewId="0">
      <selection activeCell="K16" sqref="K16"/>
    </sheetView>
  </sheetViews>
  <sheetFormatPr defaultRowHeight="13.5"/>
  <sheetData>
    <row r="1" spans="1:3">
      <c r="A1">
        <v>1</v>
      </c>
      <c r="B1" t="s">
        <v>1195</v>
      </c>
      <c r="C1" t="s">
        <v>1196</v>
      </c>
    </row>
    <row r="2" spans="1:3">
      <c r="A2">
        <v>2</v>
      </c>
      <c r="B2" t="s">
        <v>1197</v>
      </c>
      <c r="C2" t="s">
        <v>1198</v>
      </c>
    </row>
    <row r="3" spans="1:3">
      <c r="A3">
        <v>3</v>
      </c>
      <c r="B3" t="s">
        <v>1199</v>
      </c>
      <c r="C3" t="s">
        <v>1200</v>
      </c>
    </row>
    <row r="4" spans="1:3">
      <c r="A4">
        <v>4</v>
      </c>
      <c r="B4" t="s">
        <v>1201</v>
      </c>
      <c r="C4" t="s">
        <v>1202</v>
      </c>
    </row>
    <row r="5" spans="1:3">
      <c r="A5">
        <v>5</v>
      </c>
      <c r="B5" t="s">
        <v>1203</v>
      </c>
      <c r="C5" t="s">
        <v>1204</v>
      </c>
    </row>
    <row r="6" spans="1:3">
      <c r="A6">
        <v>6</v>
      </c>
      <c r="B6" t="s">
        <v>1205</v>
      </c>
      <c r="C6" t="s">
        <v>1206</v>
      </c>
    </row>
    <row r="7" spans="1:3">
      <c r="A7">
        <v>7</v>
      </c>
      <c r="B7" t="s">
        <v>1207</v>
      </c>
      <c r="C7" t="s">
        <v>1208</v>
      </c>
    </row>
    <row r="8" spans="1:3">
      <c r="A8">
        <v>8</v>
      </c>
      <c r="B8" t="s">
        <v>1209</v>
      </c>
      <c r="C8" t="s">
        <v>1210</v>
      </c>
    </row>
    <row r="9" spans="1:3">
      <c r="A9">
        <v>9</v>
      </c>
      <c r="B9" t="s">
        <v>1211</v>
      </c>
      <c r="C9" t="s">
        <v>1212</v>
      </c>
    </row>
    <row r="10" spans="1:3">
      <c r="A10">
        <v>10</v>
      </c>
      <c r="B10" t="s">
        <v>1213</v>
      </c>
      <c r="C10" t="s">
        <v>1214</v>
      </c>
    </row>
    <row r="11" spans="1:3">
      <c r="A11">
        <v>11</v>
      </c>
      <c r="B11" t="s">
        <v>1215</v>
      </c>
      <c r="C11" t="s">
        <v>1216</v>
      </c>
    </row>
    <row r="12" spans="1:3">
      <c r="A12">
        <v>12</v>
      </c>
      <c r="B12" t="s">
        <v>1217</v>
      </c>
      <c r="C12" t="s">
        <v>1218</v>
      </c>
    </row>
    <row r="13" spans="1:3">
      <c r="A13">
        <v>13</v>
      </c>
      <c r="B13" t="s">
        <v>1219</v>
      </c>
      <c r="C13" t="s">
        <v>1220</v>
      </c>
    </row>
    <row r="14" spans="1:3">
      <c r="A14">
        <v>14</v>
      </c>
      <c r="B14" t="s">
        <v>1221</v>
      </c>
      <c r="C14" t="s">
        <v>1222</v>
      </c>
    </row>
    <row r="15" spans="1:3">
      <c r="A15">
        <v>15</v>
      </c>
      <c r="B15" t="s">
        <v>1223</v>
      </c>
      <c r="C15" t="s">
        <v>1224</v>
      </c>
    </row>
    <row r="16" spans="1:3">
      <c r="A16">
        <v>16</v>
      </c>
      <c r="B16" t="s">
        <v>1225</v>
      </c>
      <c r="C16" t="s">
        <v>1226</v>
      </c>
    </row>
    <row r="17" spans="1:3">
      <c r="A17">
        <v>17</v>
      </c>
      <c r="B17" t="s">
        <v>1227</v>
      </c>
      <c r="C17" t="s">
        <v>1228</v>
      </c>
    </row>
    <row r="18" spans="1:3">
      <c r="A18">
        <v>18</v>
      </c>
      <c r="B18" t="s">
        <v>1229</v>
      </c>
      <c r="C18" t="s">
        <v>1230</v>
      </c>
    </row>
    <row r="19" spans="1:3">
      <c r="A19">
        <v>19</v>
      </c>
      <c r="B19" t="s">
        <v>1231</v>
      </c>
      <c r="C19" t="s">
        <v>1232</v>
      </c>
    </row>
    <row r="20" spans="1:3">
      <c r="A20">
        <v>20</v>
      </c>
      <c r="B20" t="s">
        <v>1233</v>
      </c>
      <c r="C20" t="s">
        <v>1234</v>
      </c>
    </row>
    <row r="21" spans="1:3">
      <c r="A21">
        <v>21</v>
      </c>
      <c r="B21" t="s">
        <v>1235</v>
      </c>
      <c r="C21" t="s">
        <v>1236</v>
      </c>
    </row>
    <row r="22" spans="1:3">
      <c r="A22">
        <v>22</v>
      </c>
      <c r="B22" t="s">
        <v>1237</v>
      </c>
      <c r="C22" t="s">
        <v>1238</v>
      </c>
    </row>
    <row r="23" spans="1:3">
      <c r="A23">
        <v>23</v>
      </c>
      <c r="B23" t="s">
        <v>1239</v>
      </c>
      <c r="C23" t="s">
        <v>1240</v>
      </c>
    </row>
    <row r="24" spans="1:3">
      <c r="A24">
        <v>24</v>
      </c>
      <c r="B24" t="s">
        <v>1241</v>
      </c>
      <c r="C24" t="s">
        <v>1242</v>
      </c>
    </row>
    <row r="25" spans="1:3">
      <c r="A25">
        <v>25</v>
      </c>
      <c r="B25" t="s">
        <v>1243</v>
      </c>
      <c r="C25" t="s">
        <v>1244</v>
      </c>
    </row>
    <row r="26" spans="1:3">
      <c r="A26">
        <v>26</v>
      </c>
      <c r="B26" t="s">
        <v>1245</v>
      </c>
      <c r="C26" t="s">
        <v>1246</v>
      </c>
    </row>
    <row r="27" spans="1:3">
      <c r="A27">
        <v>27</v>
      </c>
      <c r="B27" t="s">
        <v>1247</v>
      </c>
      <c r="C27" t="s">
        <v>1248</v>
      </c>
    </row>
    <row r="28" spans="1:3">
      <c r="A28">
        <v>28</v>
      </c>
      <c r="B28" t="s">
        <v>1249</v>
      </c>
      <c r="C28" t="s">
        <v>1250</v>
      </c>
    </row>
    <row r="29" spans="1:3">
      <c r="A29">
        <v>29</v>
      </c>
      <c r="B29" t="s">
        <v>1251</v>
      </c>
      <c r="C29" t="s">
        <v>1252</v>
      </c>
    </row>
    <row r="30" spans="1:3">
      <c r="A30">
        <v>30</v>
      </c>
      <c r="B30" t="s">
        <v>1253</v>
      </c>
      <c r="C30" t="s">
        <v>1254</v>
      </c>
    </row>
    <row r="31" spans="1:3">
      <c r="A31">
        <v>31</v>
      </c>
      <c r="B31" t="s">
        <v>1255</v>
      </c>
      <c r="C31" t="s">
        <v>1256</v>
      </c>
    </row>
    <row r="32" spans="1:3">
      <c r="A32">
        <v>32</v>
      </c>
      <c r="B32" t="s">
        <v>1257</v>
      </c>
      <c r="C32" t="s">
        <v>1258</v>
      </c>
    </row>
    <row r="33" spans="1:3">
      <c r="A33">
        <v>33</v>
      </c>
      <c r="B33" t="s">
        <v>1259</v>
      </c>
      <c r="C33" t="s">
        <v>1260</v>
      </c>
    </row>
    <row r="34" spans="1:3">
      <c r="A34">
        <v>34</v>
      </c>
      <c r="B34" t="s">
        <v>1261</v>
      </c>
      <c r="C34" t="s">
        <v>1262</v>
      </c>
    </row>
    <row r="35" spans="1:3">
      <c r="A35">
        <v>35</v>
      </c>
      <c r="B35" t="s">
        <v>1263</v>
      </c>
      <c r="C35" t="s">
        <v>1264</v>
      </c>
    </row>
    <row r="36" spans="1:3">
      <c r="A36">
        <v>36</v>
      </c>
      <c r="B36" t="s">
        <v>1265</v>
      </c>
      <c r="C36" t="s">
        <v>1266</v>
      </c>
    </row>
  </sheetData>
  <phoneticPr fontId="2"/>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E5ABDD-4BD9-4DB8-8B72-AD1A237590CA}">
  <sheetPr codeName="Sheet26"/>
  <dimension ref="A1:C36"/>
  <sheetViews>
    <sheetView topLeftCell="A13" workbookViewId="0">
      <selection sqref="A1:C36"/>
    </sheetView>
  </sheetViews>
  <sheetFormatPr defaultRowHeight="13.5"/>
  <sheetData>
    <row r="1" spans="1:3">
      <c r="A1">
        <v>1</v>
      </c>
      <c r="B1" t="s">
        <v>1267</v>
      </c>
      <c r="C1" t="s">
        <v>1268</v>
      </c>
    </row>
    <row r="2" spans="1:3">
      <c r="A2">
        <v>2</v>
      </c>
      <c r="B2" t="s">
        <v>1269</v>
      </c>
      <c r="C2" t="s">
        <v>1270</v>
      </c>
    </row>
    <row r="3" spans="1:3">
      <c r="A3">
        <v>3</v>
      </c>
      <c r="B3" t="s">
        <v>1271</v>
      </c>
      <c r="C3" t="s">
        <v>1272</v>
      </c>
    </row>
    <row r="4" spans="1:3">
      <c r="A4">
        <v>4</v>
      </c>
      <c r="B4" t="s">
        <v>1273</v>
      </c>
      <c r="C4" t="s">
        <v>1274</v>
      </c>
    </row>
    <row r="5" spans="1:3">
      <c r="A5">
        <v>5</v>
      </c>
      <c r="B5" t="s">
        <v>1275</v>
      </c>
      <c r="C5" t="s">
        <v>1276</v>
      </c>
    </row>
    <row r="6" spans="1:3">
      <c r="A6">
        <v>6</v>
      </c>
      <c r="B6" t="s">
        <v>1277</v>
      </c>
      <c r="C6" t="s">
        <v>1278</v>
      </c>
    </row>
    <row r="7" spans="1:3">
      <c r="A7">
        <v>7</v>
      </c>
      <c r="B7" t="s">
        <v>1279</v>
      </c>
      <c r="C7" t="s">
        <v>1280</v>
      </c>
    </row>
    <row r="8" spans="1:3">
      <c r="A8">
        <v>8</v>
      </c>
      <c r="B8" t="s">
        <v>1281</v>
      </c>
      <c r="C8" t="s">
        <v>1282</v>
      </c>
    </row>
    <row r="9" spans="1:3">
      <c r="A9">
        <v>9</v>
      </c>
      <c r="B9" t="s">
        <v>1283</v>
      </c>
      <c r="C9" t="s">
        <v>1284</v>
      </c>
    </row>
    <row r="10" spans="1:3">
      <c r="A10">
        <v>10</v>
      </c>
      <c r="B10" t="s">
        <v>1285</v>
      </c>
      <c r="C10" t="s">
        <v>1286</v>
      </c>
    </row>
    <row r="11" spans="1:3">
      <c r="A11">
        <v>11</v>
      </c>
      <c r="B11" t="s">
        <v>1287</v>
      </c>
      <c r="C11" t="s">
        <v>1288</v>
      </c>
    </row>
    <row r="12" spans="1:3">
      <c r="A12">
        <v>12</v>
      </c>
      <c r="B12" t="s">
        <v>1289</v>
      </c>
      <c r="C12" t="s">
        <v>1290</v>
      </c>
    </row>
    <row r="13" spans="1:3">
      <c r="A13">
        <v>13</v>
      </c>
      <c r="B13" t="s">
        <v>1291</v>
      </c>
      <c r="C13" t="s">
        <v>1292</v>
      </c>
    </row>
    <row r="14" spans="1:3">
      <c r="A14">
        <v>14</v>
      </c>
      <c r="B14" t="s">
        <v>1293</v>
      </c>
      <c r="C14" t="s">
        <v>1294</v>
      </c>
    </row>
    <row r="15" spans="1:3">
      <c r="A15">
        <v>15</v>
      </c>
      <c r="B15" t="s">
        <v>1295</v>
      </c>
      <c r="C15" t="s">
        <v>1296</v>
      </c>
    </row>
    <row r="16" spans="1:3">
      <c r="A16">
        <v>16</v>
      </c>
      <c r="B16" t="s">
        <v>1297</v>
      </c>
      <c r="C16" t="s">
        <v>1298</v>
      </c>
    </row>
    <row r="17" spans="1:3">
      <c r="A17">
        <v>17</v>
      </c>
      <c r="B17" t="s">
        <v>1299</v>
      </c>
      <c r="C17" t="s">
        <v>1300</v>
      </c>
    </row>
    <row r="18" spans="1:3">
      <c r="A18">
        <v>18</v>
      </c>
      <c r="B18" t="s">
        <v>1301</v>
      </c>
      <c r="C18" t="s">
        <v>1302</v>
      </c>
    </row>
    <row r="19" spans="1:3">
      <c r="A19">
        <v>19</v>
      </c>
      <c r="B19" t="s">
        <v>1303</v>
      </c>
      <c r="C19" t="s">
        <v>1304</v>
      </c>
    </row>
    <row r="20" spans="1:3">
      <c r="A20">
        <v>20</v>
      </c>
      <c r="B20" t="s">
        <v>1305</v>
      </c>
      <c r="C20" t="s">
        <v>1306</v>
      </c>
    </row>
    <row r="21" spans="1:3">
      <c r="A21">
        <v>21</v>
      </c>
      <c r="B21" t="s">
        <v>1307</v>
      </c>
      <c r="C21" t="s">
        <v>1308</v>
      </c>
    </row>
    <row r="22" spans="1:3">
      <c r="A22">
        <v>22</v>
      </c>
      <c r="B22" t="s">
        <v>1309</v>
      </c>
      <c r="C22" t="s">
        <v>1310</v>
      </c>
    </row>
    <row r="23" spans="1:3">
      <c r="A23">
        <v>23</v>
      </c>
      <c r="B23" t="s">
        <v>1311</v>
      </c>
      <c r="C23" t="s">
        <v>1312</v>
      </c>
    </row>
    <row r="24" spans="1:3">
      <c r="A24">
        <v>24</v>
      </c>
      <c r="B24" t="s">
        <v>1313</v>
      </c>
      <c r="C24" t="s">
        <v>1314</v>
      </c>
    </row>
    <row r="25" spans="1:3">
      <c r="A25">
        <v>25</v>
      </c>
      <c r="B25" t="s">
        <v>1315</v>
      </c>
      <c r="C25" t="s">
        <v>1316</v>
      </c>
    </row>
    <row r="26" spans="1:3">
      <c r="A26">
        <v>26</v>
      </c>
      <c r="B26" t="s">
        <v>1317</v>
      </c>
      <c r="C26" t="s">
        <v>1318</v>
      </c>
    </row>
    <row r="27" spans="1:3">
      <c r="A27">
        <v>27</v>
      </c>
      <c r="B27" t="s">
        <v>1319</v>
      </c>
      <c r="C27" t="s">
        <v>1320</v>
      </c>
    </row>
    <row r="28" spans="1:3">
      <c r="A28">
        <v>28</v>
      </c>
      <c r="B28" t="s">
        <v>1321</v>
      </c>
      <c r="C28" t="s">
        <v>1322</v>
      </c>
    </row>
    <row r="29" spans="1:3">
      <c r="A29">
        <v>29</v>
      </c>
      <c r="B29" t="s">
        <v>1323</v>
      </c>
      <c r="C29" t="s">
        <v>1324</v>
      </c>
    </row>
    <row r="30" spans="1:3">
      <c r="A30">
        <v>30</v>
      </c>
      <c r="B30" t="s">
        <v>1325</v>
      </c>
      <c r="C30" t="s">
        <v>1326</v>
      </c>
    </row>
    <row r="31" spans="1:3">
      <c r="A31">
        <v>31</v>
      </c>
      <c r="B31" t="s">
        <v>1327</v>
      </c>
      <c r="C31" t="s">
        <v>1328</v>
      </c>
    </row>
    <row r="32" spans="1:3">
      <c r="A32">
        <v>32</v>
      </c>
      <c r="B32" t="s">
        <v>1329</v>
      </c>
      <c r="C32" t="s">
        <v>1330</v>
      </c>
    </row>
    <row r="33" spans="1:3">
      <c r="A33">
        <v>33</v>
      </c>
      <c r="B33" t="s">
        <v>1331</v>
      </c>
      <c r="C33" t="s">
        <v>1332</v>
      </c>
    </row>
    <row r="34" spans="1:3">
      <c r="A34">
        <v>34</v>
      </c>
      <c r="B34" t="s">
        <v>1333</v>
      </c>
      <c r="C34" t="s">
        <v>1334</v>
      </c>
    </row>
    <row r="35" spans="1:3">
      <c r="A35">
        <v>35</v>
      </c>
      <c r="B35" t="s">
        <v>1335</v>
      </c>
      <c r="C35" t="s">
        <v>1336</v>
      </c>
    </row>
    <row r="36" spans="1:3">
      <c r="A36">
        <v>36</v>
      </c>
      <c r="B36" t="s">
        <v>1337</v>
      </c>
      <c r="C36" t="s">
        <v>1338</v>
      </c>
    </row>
  </sheetData>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156B72-4F60-498B-9A30-E7D1E0E9D24C}">
  <sheetPr codeName="Sheet9"/>
  <dimension ref="A1:C121"/>
  <sheetViews>
    <sheetView topLeftCell="A115" workbookViewId="0">
      <selection activeCell="B1" sqref="B1:C121"/>
    </sheetView>
  </sheetViews>
  <sheetFormatPr defaultRowHeight="13.5"/>
  <sheetData>
    <row r="1" spans="1:3">
      <c r="A1">
        <v>1</v>
      </c>
      <c r="B1" t="s">
        <v>1339</v>
      </c>
      <c r="C1" t="s">
        <v>147</v>
      </c>
    </row>
    <row r="2" spans="1:3">
      <c r="A2">
        <v>2</v>
      </c>
      <c r="B2" t="s">
        <v>1340</v>
      </c>
      <c r="C2" t="s">
        <v>148</v>
      </c>
    </row>
    <row r="3" spans="1:3">
      <c r="A3">
        <v>3</v>
      </c>
      <c r="B3" t="s">
        <v>1341</v>
      </c>
      <c r="C3" t="s">
        <v>149</v>
      </c>
    </row>
    <row r="4" spans="1:3">
      <c r="A4">
        <v>4</v>
      </c>
      <c r="B4" t="s">
        <v>1342</v>
      </c>
      <c r="C4" t="s">
        <v>150</v>
      </c>
    </row>
    <row r="5" spans="1:3">
      <c r="A5">
        <v>5</v>
      </c>
      <c r="B5" t="s">
        <v>1343</v>
      </c>
      <c r="C5" t="s">
        <v>151</v>
      </c>
    </row>
    <row r="6" spans="1:3">
      <c r="A6">
        <v>6</v>
      </c>
      <c r="B6" t="s">
        <v>1344</v>
      </c>
      <c r="C6" t="s">
        <v>152</v>
      </c>
    </row>
    <row r="7" spans="1:3">
      <c r="A7">
        <v>7</v>
      </c>
      <c r="B7" t="s">
        <v>1345</v>
      </c>
      <c r="C7" t="s">
        <v>153</v>
      </c>
    </row>
    <row r="8" spans="1:3">
      <c r="A8">
        <v>8</v>
      </c>
      <c r="B8" t="s">
        <v>1346</v>
      </c>
      <c r="C8" t="s">
        <v>154</v>
      </c>
    </row>
    <row r="9" spans="1:3">
      <c r="A9">
        <v>9</v>
      </c>
      <c r="B9" t="s">
        <v>1347</v>
      </c>
      <c r="C9" t="s">
        <v>155</v>
      </c>
    </row>
    <row r="10" spans="1:3">
      <c r="A10">
        <v>10</v>
      </c>
      <c r="B10" t="s">
        <v>1348</v>
      </c>
      <c r="C10" t="s">
        <v>156</v>
      </c>
    </row>
    <row r="11" spans="1:3">
      <c r="A11">
        <v>11</v>
      </c>
      <c r="B11" t="s">
        <v>1349</v>
      </c>
      <c r="C11" t="s">
        <v>157</v>
      </c>
    </row>
    <row r="12" spans="1:3">
      <c r="A12">
        <v>12</v>
      </c>
      <c r="B12" t="s">
        <v>1350</v>
      </c>
      <c r="C12" t="s">
        <v>158</v>
      </c>
    </row>
    <row r="13" spans="1:3">
      <c r="A13">
        <v>13</v>
      </c>
      <c r="B13" t="s">
        <v>1351</v>
      </c>
      <c r="C13" t="s">
        <v>159</v>
      </c>
    </row>
    <row r="14" spans="1:3">
      <c r="A14">
        <v>14</v>
      </c>
      <c r="B14" t="s">
        <v>1352</v>
      </c>
      <c r="C14" t="s">
        <v>160</v>
      </c>
    </row>
    <row r="15" spans="1:3">
      <c r="A15">
        <v>15</v>
      </c>
      <c r="B15" t="s">
        <v>1353</v>
      </c>
      <c r="C15" t="s">
        <v>161</v>
      </c>
    </row>
    <row r="16" spans="1:3">
      <c r="A16">
        <v>16</v>
      </c>
      <c r="B16" t="s">
        <v>1354</v>
      </c>
      <c r="C16" t="s">
        <v>162</v>
      </c>
    </row>
    <row r="17" spans="1:3">
      <c r="A17">
        <v>17</v>
      </c>
      <c r="B17" t="s">
        <v>1355</v>
      </c>
      <c r="C17" t="s">
        <v>163</v>
      </c>
    </row>
    <row r="18" spans="1:3">
      <c r="A18">
        <v>18</v>
      </c>
      <c r="B18" t="s">
        <v>1356</v>
      </c>
      <c r="C18" t="s">
        <v>164</v>
      </c>
    </row>
    <row r="19" spans="1:3">
      <c r="A19">
        <v>19</v>
      </c>
      <c r="B19" t="s">
        <v>1357</v>
      </c>
      <c r="C19" t="s">
        <v>165</v>
      </c>
    </row>
    <row r="20" spans="1:3">
      <c r="A20">
        <v>20</v>
      </c>
      <c r="B20" t="s">
        <v>1358</v>
      </c>
      <c r="C20" t="s">
        <v>166</v>
      </c>
    </row>
    <row r="21" spans="1:3">
      <c r="A21">
        <v>21</v>
      </c>
      <c r="B21" t="s">
        <v>1359</v>
      </c>
      <c r="C21" t="s">
        <v>167</v>
      </c>
    </row>
    <row r="22" spans="1:3">
      <c r="A22">
        <v>22</v>
      </c>
      <c r="B22" t="s">
        <v>1360</v>
      </c>
      <c r="C22" t="s">
        <v>168</v>
      </c>
    </row>
    <row r="23" spans="1:3">
      <c r="A23">
        <v>23</v>
      </c>
      <c r="B23" t="s">
        <v>1361</v>
      </c>
      <c r="C23" t="s">
        <v>169</v>
      </c>
    </row>
    <row r="24" spans="1:3">
      <c r="A24">
        <v>24</v>
      </c>
      <c r="B24" t="s">
        <v>1362</v>
      </c>
      <c r="C24" t="s">
        <v>170</v>
      </c>
    </row>
    <row r="25" spans="1:3">
      <c r="A25">
        <v>25</v>
      </c>
      <c r="B25" t="s">
        <v>1363</v>
      </c>
      <c r="C25" t="s">
        <v>171</v>
      </c>
    </row>
    <row r="26" spans="1:3">
      <c r="A26">
        <v>26</v>
      </c>
      <c r="B26" t="s">
        <v>1364</v>
      </c>
      <c r="C26" t="s">
        <v>172</v>
      </c>
    </row>
    <row r="27" spans="1:3">
      <c r="A27">
        <v>27</v>
      </c>
      <c r="B27" t="s">
        <v>1365</v>
      </c>
      <c r="C27" t="s">
        <v>173</v>
      </c>
    </row>
    <row r="28" spans="1:3">
      <c r="A28">
        <v>28</v>
      </c>
      <c r="B28" t="s">
        <v>1366</v>
      </c>
      <c r="C28" t="s">
        <v>174</v>
      </c>
    </row>
    <row r="29" spans="1:3">
      <c r="A29">
        <v>29</v>
      </c>
      <c r="B29" t="s">
        <v>1367</v>
      </c>
      <c r="C29" t="s">
        <v>175</v>
      </c>
    </row>
    <row r="30" spans="1:3">
      <c r="A30">
        <v>30</v>
      </c>
      <c r="B30" t="s">
        <v>1368</v>
      </c>
      <c r="C30" t="s">
        <v>176</v>
      </c>
    </row>
    <row r="31" spans="1:3">
      <c r="A31">
        <v>31</v>
      </c>
      <c r="B31" t="s">
        <v>1369</v>
      </c>
      <c r="C31" t="s">
        <v>177</v>
      </c>
    </row>
    <row r="32" spans="1:3">
      <c r="A32">
        <v>32</v>
      </c>
      <c r="B32" t="s">
        <v>1370</v>
      </c>
      <c r="C32" t="s">
        <v>178</v>
      </c>
    </row>
    <row r="33" spans="1:3">
      <c r="A33">
        <v>33</v>
      </c>
      <c r="B33" t="s">
        <v>1371</v>
      </c>
      <c r="C33" t="s">
        <v>179</v>
      </c>
    </row>
    <row r="34" spans="1:3">
      <c r="A34">
        <v>34</v>
      </c>
      <c r="B34" t="s">
        <v>1372</v>
      </c>
      <c r="C34" t="s">
        <v>180</v>
      </c>
    </row>
    <row r="35" spans="1:3">
      <c r="A35">
        <v>35</v>
      </c>
      <c r="B35" t="s">
        <v>1373</v>
      </c>
      <c r="C35" t="s">
        <v>181</v>
      </c>
    </row>
    <row r="36" spans="1:3">
      <c r="A36">
        <v>36</v>
      </c>
      <c r="B36" t="s">
        <v>1374</v>
      </c>
      <c r="C36" t="s">
        <v>182</v>
      </c>
    </row>
    <row r="37" spans="1:3">
      <c r="A37">
        <v>37</v>
      </c>
      <c r="B37" t="s">
        <v>1375</v>
      </c>
      <c r="C37" t="s">
        <v>183</v>
      </c>
    </row>
    <row r="38" spans="1:3">
      <c r="A38">
        <v>38</v>
      </c>
      <c r="B38" t="s">
        <v>1376</v>
      </c>
      <c r="C38" t="s">
        <v>184</v>
      </c>
    </row>
    <row r="39" spans="1:3">
      <c r="A39">
        <v>39</v>
      </c>
      <c r="B39" t="s">
        <v>1377</v>
      </c>
      <c r="C39" t="s">
        <v>185</v>
      </c>
    </row>
    <row r="40" spans="1:3">
      <c r="A40">
        <v>40</v>
      </c>
      <c r="B40" t="s">
        <v>1378</v>
      </c>
      <c r="C40" t="s">
        <v>186</v>
      </c>
    </row>
    <row r="41" spans="1:3">
      <c r="A41">
        <v>41</v>
      </c>
      <c r="B41" t="s">
        <v>1379</v>
      </c>
      <c r="C41" t="s">
        <v>187</v>
      </c>
    </row>
    <row r="42" spans="1:3">
      <c r="A42">
        <v>42</v>
      </c>
      <c r="B42" t="s">
        <v>1380</v>
      </c>
      <c r="C42" t="s">
        <v>188</v>
      </c>
    </row>
    <row r="43" spans="1:3">
      <c r="A43">
        <v>43</v>
      </c>
      <c r="B43" t="s">
        <v>1381</v>
      </c>
      <c r="C43" t="s">
        <v>189</v>
      </c>
    </row>
    <row r="44" spans="1:3">
      <c r="A44">
        <v>44</v>
      </c>
      <c r="B44" t="s">
        <v>1382</v>
      </c>
      <c r="C44" t="s">
        <v>190</v>
      </c>
    </row>
    <row r="45" spans="1:3">
      <c r="A45">
        <v>45</v>
      </c>
      <c r="B45" t="s">
        <v>1383</v>
      </c>
      <c r="C45" t="s">
        <v>191</v>
      </c>
    </row>
    <row r="46" spans="1:3">
      <c r="A46">
        <v>46</v>
      </c>
      <c r="B46" t="s">
        <v>1384</v>
      </c>
      <c r="C46" t="s">
        <v>192</v>
      </c>
    </row>
    <row r="47" spans="1:3">
      <c r="A47">
        <v>47</v>
      </c>
      <c r="B47" t="s">
        <v>1385</v>
      </c>
      <c r="C47" t="s">
        <v>193</v>
      </c>
    </row>
    <row r="48" spans="1:3">
      <c r="A48">
        <v>48</v>
      </c>
      <c r="B48" t="s">
        <v>1386</v>
      </c>
      <c r="C48" t="s">
        <v>194</v>
      </c>
    </row>
    <row r="49" spans="1:3">
      <c r="A49">
        <v>49</v>
      </c>
      <c r="B49" t="s">
        <v>1387</v>
      </c>
      <c r="C49" t="s">
        <v>195</v>
      </c>
    </row>
    <row r="50" spans="1:3">
      <c r="A50">
        <v>50</v>
      </c>
      <c r="B50" t="s">
        <v>1388</v>
      </c>
      <c r="C50" t="s">
        <v>196</v>
      </c>
    </row>
    <row r="51" spans="1:3">
      <c r="A51">
        <v>51</v>
      </c>
      <c r="B51" t="s">
        <v>1389</v>
      </c>
      <c r="C51" t="s">
        <v>197</v>
      </c>
    </row>
    <row r="52" spans="1:3">
      <c r="A52">
        <v>52</v>
      </c>
      <c r="B52" t="s">
        <v>1390</v>
      </c>
      <c r="C52" t="s">
        <v>198</v>
      </c>
    </row>
    <row r="53" spans="1:3">
      <c r="A53">
        <v>53</v>
      </c>
      <c r="B53" t="s">
        <v>1391</v>
      </c>
      <c r="C53" t="s">
        <v>199</v>
      </c>
    </row>
    <row r="54" spans="1:3">
      <c r="A54">
        <v>54</v>
      </c>
      <c r="B54" t="s">
        <v>1392</v>
      </c>
      <c r="C54" t="s">
        <v>200</v>
      </c>
    </row>
    <row r="55" spans="1:3">
      <c r="A55">
        <v>55</v>
      </c>
      <c r="B55" t="s">
        <v>1393</v>
      </c>
      <c r="C55" t="s">
        <v>201</v>
      </c>
    </row>
    <row r="56" spans="1:3">
      <c r="A56">
        <v>56</v>
      </c>
      <c r="B56" t="s">
        <v>1394</v>
      </c>
      <c r="C56" t="s">
        <v>202</v>
      </c>
    </row>
    <row r="57" spans="1:3">
      <c r="A57">
        <v>57</v>
      </c>
      <c r="B57" t="s">
        <v>1395</v>
      </c>
      <c r="C57" t="s">
        <v>203</v>
      </c>
    </row>
    <row r="58" spans="1:3">
      <c r="A58">
        <v>58</v>
      </c>
      <c r="B58" t="s">
        <v>1396</v>
      </c>
      <c r="C58" t="s">
        <v>204</v>
      </c>
    </row>
    <row r="59" spans="1:3">
      <c r="A59">
        <v>59</v>
      </c>
      <c r="B59" t="s">
        <v>1397</v>
      </c>
      <c r="C59" t="s">
        <v>205</v>
      </c>
    </row>
    <row r="60" spans="1:3">
      <c r="A60">
        <v>60</v>
      </c>
      <c r="B60" t="s">
        <v>1398</v>
      </c>
      <c r="C60" t="s">
        <v>206</v>
      </c>
    </row>
    <row r="61" spans="1:3">
      <c r="A61">
        <v>61</v>
      </c>
      <c r="B61" t="s">
        <v>1399</v>
      </c>
      <c r="C61" t="s">
        <v>207</v>
      </c>
    </row>
    <row r="62" spans="1:3">
      <c r="A62">
        <v>62</v>
      </c>
      <c r="B62" t="s">
        <v>1400</v>
      </c>
      <c r="C62" t="s">
        <v>208</v>
      </c>
    </row>
    <row r="63" spans="1:3">
      <c r="A63">
        <v>63</v>
      </c>
      <c r="B63" t="s">
        <v>1401</v>
      </c>
      <c r="C63" t="s">
        <v>209</v>
      </c>
    </row>
    <row r="64" spans="1:3">
      <c r="A64">
        <v>64</v>
      </c>
      <c r="B64" t="s">
        <v>1402</v>
      </c>
      <c r="C64" t="s">
        <v>210</v>
      </c>
    </row>
    <row r="65" spans="1:3">
      <c r="A65">
        <v>65</v>
      </c>
      <c r="B65" t="s">
        <v>1403</v>
      </c>
      <c r="C65" t="s">
        <v>211</v>
      </c>
    </row>
    <row r="66" spans="1:3">
      <c r="A66">
        <v>66</v>
      </c>
      <c r="B66" t="s">
        <v>1404</v>
      </c>
      <c r="C66" t="s">
        <v>212</v>
      </c>
    </row>
    <row r="67" spans="1:3">
      <c r="A67">
        <v>67</v>
      </c>
      <c r="B67" t="s">
        <v>1405</v>
      </c>
      <c r="C67" t="s">
        <v>213</v>
      </c>
    </row>
    <row r="68" spans="1:3">
      <c r="A68">
        <v>68</v>
      </c>
      <c r="B68" t="s">
        <v>1406</v>
      </c>
      <c r="C68" t="s">
        <v>214</v>
      </c>
    </row>
    <row r="69" spans="1:3">
      <c r="A69">
        <v>69</v>
      </c>
      <c r="B69" t="s">
        <v>1407</v>
      </c>
      <c r="C69" t="s">
        <v>215</v>
      </c>
    </row>
    <row r="70" spans="1:3">
      <c r="A70">
        <v>70</v>
      </c>
      <c r="B70" t="s">
        <v>1408</v>
      </c>
      <c r="C70" t="s">
        <v>216</v>
      </c>
    </row>
    <row r="71" spans="1:3">
      <c r="A71">
        <v>71</v>
      </c>
      <c r="B71" t="s">
        <v>1409</v>
      </c>
      <c r="C71" t="s">
        <v>217</v>
      </c>
    </row>
    <row r="72" spans="1:3">
      <c r="A72">
        <v>72</v>
      </c>
      <c r="B72" t="s">
        <v>1410</v>
      </c>
      <c r="C72" t="s">
        <v>218</v>
      </c>
    </row>
    <row r="73" spans="1:3">
      <c r="A73">
        <v>73</v>
      </c>
      <c r="B73" t="s">
        <v>1411</v>
      </c>
      <c r="C73" t="s">
        <v>219</v>
      </c>
    </row>
    <row r="74" spans="1:3">
      <c r="A74">
        <v>74</v>
      </c>
      <c r="B74" t="s">
        <v>1412</v>
      </c>
      <c r="C74" t="s">
        <v>220</v>
      </c>
    </row>
    <row r="75" spans="1:3">
      <c r="A75">
        <v>75</v>
      </c>
      <c r="B75" t="s">
        <v>1413</v>
      </c>
      <c r="C75" t="s">
        <v>221</v>
      </c>
    </row>
    <row r="76" spans="1:3">
      <c r="A76">
        <v>76</v>
      </c>
      <c r="B76" t="s">
        <v>1414</v>
      </c>
      <c r="C76" t="s">
        <v>222</v>
      </c>
    </row>
    <row r="77" spans="1:3">
      <c r="A77">
        <v>77</v>
      </c>
      <c r="B77" t="s">
        <v>1415</v>
      </c>
      <c r="C77" t="s">
        <v>223</v>
      </c>
    </row>
    <row r="78" spans="1:3">
      <c r="A78">
        <v>78</v>
      </c>
      <c r="B78" t="s">
        <v>1416</v>
      </c>
      <c r="C78" t="s">
        <v>224</v>
      </c>
    </row>
    <row r="79" spans="1:3">
      <c r="A79">
        <v>79</v>
      </c>
      <c r="B79" t="s">
        <v>1417</v>
      </c>
      <c r="C79" t="s">
        <v>225</v>
      </c>
    </row>
    <row r="80" spans="1:3">
      <c r="A80">
        <v>80</v>
      </c>
      <c r="B80" t="s">
        <v>1418</v>
      </c>
      <c r="C80" t="s">
        <v>226</v>
      </c>
    </row>
    <row r="81" spans="1:3">
      <c r="A81">
        <v>81</v>
      </c>
      <c r="B81" t="s">
        <v>1419</v>
      </c>
      <c r="C81" t="s">
        <v>227</v>
      </c>
    </row>
    <row r="82" spans="1:3">
      <c r="A82">
        <v>82</v>
      </c>
      <c r="B82" t="s">
        <v>1420</v>
      </c>
      <c r="C82" t="s">
        <v>228</v>
      </c>
    </row>
    <row r="83" spans="1:3">
      <c r="A83">
        <v>83</v>
      </c>
      <c r="B83" t="s">
        <v>1421</v>
      </c>
      <c r="C83" t="s">
        <v>229</v>
      </c>
    </row>
    <row r="84" spans="1:3">
      <c r="A84">
        <v>84</v>
      </c>
      <c r="B84" t="s">
        <v>1422</v>
      </c>
      <c r="C84" t="s">
        <v>230</v>
      </c>
    </row>
    <row r="85" spans="1:3">
      <c r="A85">
        <v>85</v>
      </c>
      <c r="B85" t="s">
        <v>1423</v>
      </c>
      <c r="C85" t="s">
        <v>231</v>
      </c>
    </row>
    <row r="86" spans="1:3">
      <c r="A86">
        <v>86</v>
      </c>
      <c r="B86" t="s">
        <v>1424</v>
      </c>
      <c r="C86" t="s">
        <v>232</v>
      </c>
    </row>
    <row r="87" spans="1:3">
      <c r="A87">
        <v>87</v>
      </c>
      <c r="B87" t="s">
        <v>1425</v>
      </c>
      <c r="C87" t="s">
        <v>233</v>
      </c>
    </row>
    <row r="88" spans="1:3">
      <c r="A88">
        <v>88</v>
      </c>
      <c r="B88" t="s">
        <v>1426</v>
      </c>
      <c r="C88" t="s">
        <v>234</v>
      </c>
    </row>
    <row r="89" spans="1:3">
      <c r="A89">
        <v>89</v>
      </c>
      <c r="B89" t="s">
        <v>1427</v>
      </c>
      <c r="C89" t="s">
        <v>235</v>
      </c>
    </row>
    <row r="90" spans="1:3">
      <c r="A90">
        <v>90</v>
      </c>
      <c r="B90" t="s">
        <v>1428</v>
      </c>
      <c r="C90" t="s">
        <v>236</v>
      </c>
    </row>
    <row r="91" spans="1:3">
      <c r="A91">
        <v>91</v>
      </c>
      <c r="B91" t="s">
        <v>1429</v>
      </c>
      <c r="C91" t="s">
        <v>237</v>
      </c>
    </row>
    <row r="92" spans="1:3">
      <c r="A92">
        <v>92</v>
      </c>
      <c r="B92" t="s">
        <v>1430</v>
      </c>
      <c r="C92" t="s">
        <v>238</v>
      </c>
    </row>
    <row r="93" spans="1:3">
      <c r="A93">
        <v>93</v>
      </c>
      <c r="B93" t="s">
        <v>1431</v>
      </c>
      <c r="C93" t="s">
        <v>239</v>
      </c>
    </row>
    <row r="94" spans="1:3">
      <c r="A94">
        <v>94</v>
      </c>
      <c r="B94" t="s">
        <v>1432</v>
      </c>
      <c r="C94" t="s">
        <v>240</v>
      </c>
    </row>
    <row r="95" spans="1:3">
      <c r="A95">
        <v>95</v>
      </c>
      <c r="B95" t="s">
        <v>1433</v>
      </c>
      <c r="C95" t="s">
        <v>241</v>
      </c>
    </row>
    <row r="96" spans="1:3">
      <c r="A96">
        <v>96</v>
      </c>
      <c r="B96" t="s">
        <v>1434</v>
      </c>
      <c r="C96" t="s">
        <v>242</v>
      </c>
    </row>
    <row r="97" spans="1:3">
      <c r="A97">
        <v>97</v>
      </c>
      <c r="B97" t="s">
        <v>1435</v>
      </c>
      <c r="C97" t="s">
        <v>243</v>
      </c>
    </row>
    <row r="98" spans="1:3">
      <c r="A98">
        <v>98</v>
      </c>
      <c r="B98" t="s">
        <v>1436</v>
      </c>
      <c r="C98" t="s">
        <v>244</v>
      </c>
    </row>
    <row r="99" spans="1:3">
      <c r="A99">
        <v>99</v>
      </c>
      <c r="B99" t="s">
        <v>1437</v>
      </c>
      <c r="C99" t="s">
        <v>245</v>
      </c>
    </row>
    <row r="100" spans="1:3">
      <c r="A100">
        <v>100</v>
      </c>
      <c r="B100" t="s">
        <v>1438</v>
      </c>
      <c r="C100" t="s">
        <v>246</v>
      </c>
    </row>
    <row r="101" spans="1:3">
      <c r="A101">
        <v>101</v>
      </c>
      <c r="B101" t="s">
        <v>1439</v>
      </c>
      <c r="C101" t="s">
        <v>247</v>
      </c>
    </row>
    <row r="102" spans="1:3">
      <c r="A102">
        <v>102</v>
      </c>
      <c r="B102" t="s">
        <v>1440</v>
      </c>
      <c r="C102" t="s">
        <v>248</v>
      </c>
    </row>
    <row r="103" spans="1:3">
      <c r="A103">
        <v>103</v>
      </c>
      <c r="B103" t="s">
        <v>1441</v>
      </c>
      <c r="C103" t="s">
        <v>249</v>
      </c>
    </row>
    <row r="104" spans="1:3">
      <c r="A104">
        <v>104</v>
      </c>
      <c r="B104" t="s">
        <v>1442</v>
      </c>
      <c r="C104" t="s">
        <v>250</v>
      </c>
    </row>
    <row r="105" spans="1:3">
      <c r="A105">
        <v>105</v>
      </c>
      <c r="B105" t="s">
        <v>1443</v>
      </c>
      <c r="C105" t="s">
        <v>251</v>
      </c>
    </row>
    <row r="106" spans="1:3">
      <c r="A106">
        <v>106</v>
      </c>
      <c r="B106" t="s">
        <v>1444</v>
      </c>
      <c r="C106" t="s">
        <v>252</v>
      </c>
    </row>
    <row r="107" spans="1:3">
      <c r="A107">
        <v>107</v>
      </c>
      <c r="B107" t="s">
        <v>1445</v>
      </c>
      <c r="C107" t="s">
        <v>253</v>
      </c>
    </row>
    <row r="108" spans="1:3">
      <c r="A108">
        <v>108</v>
      </c>
      <c r="B108" t="s">
        <v>1446</v>
      </c>
      <c r="C108" t="s">
        <v>254</v>
      </c>
    </row>
    <row r="109" spans="1:3">
      <c r="A109">
        <v>109</v>
      </c>
      <c r="B109" t="s">
        <v>1447</v>
      </c>
      <c r="C109" t="s">
        <v>255</v>
      </c>
    </row>
    <row r="110" spans="1:3">
      <c r="A110">
        <v>110</v>
      </c>
      <c r="B110" t="s">
        <v>1448</v>
      </c>
      <c r="C110" t="s">
        <v>256</v>
      </c>
    </row>
    <row r="111" spans="1:3">
      <c r="A111">
        <v>111</v>
      </c>
      <c r="B111" t="s">
        <v>1449</v>
      </c>
      <c r="C111" t="s">
        <v>257</v>
      </c>
    </row>
    <row r="112" spans="1:3">
      <c r="A112">
        <v>112</v>
      </c>
      <c r="B112" t="s">
        <v>1450</v>
      </c>
      <c r="C112" t="s">
        <v>258</v>
      </c>
    </row>
    <row r="113" spans="1:3">
      <c r="A113">
        <v>113</v>
      </c>
      <c r="B113" t="s">
        <v>1451</v>
      </c>
      <c r="C113" t="s">
        <v>259</v>
      </c>
    </row>
    <row r="114" spans="1:3">
      <c r="A114">
        <v>114</v>
      </c>
      <c r="B114" t="s">
        <v>1452</v>
      </c>
      <c r="C114" t="s">
        <v>260</v>
      </c>
    </row>
    <row r="115" spans="1:3">
      <c r="A115">
        <v>115</v>
      </c>
      <c r="B115" t="s">
        <v>1453</v>
      </c>
      <c r="C115" t="s">
        <v>261</v>
      </c>
    </row>
    <row r="116" spans="1:3">
      <c r="A116">
        <v>116</v>
      </c>
      <c r="B116" t="s">
        <v>1454</v>
      </c>
      <c r="C116" t="s">
        <v>262</v>
      </c>
    </row>
    <row r="117" spans="1:3">
      <c r="A117">
        <v>117</v>
      </c>
      <c r="B117" t="s">
        <v>1455</v>
      </c>
      <c r="C117" t="s">
        <v>263</v>
      </c>
    </row>
    <row r="118" spans="1:3">
      <c r="A118">
        <v>118</v>
      </c>
      <c r="B118" t="s">
        <v>1456</v>
      </c>
      <c r="C118" t="s">
        <v>264</v>
      </c>
    </row>
    <row r="119" spans="1:3">
      <c r="A119">
        <v>119</v>
      </c>
      <c r="B119" t="s">
        <v>1457</v>
      </c>
      <c r="C119" t="s">
        <v>265</v>
      </c>
    </row>
    <row r="120" spans="1:3">
      <c r="A120">
        <v>120</v>
      </c>
      <c r="B120" t="s">
        <v>1458</v>
      </c>
      <c r="C120" t="s">
        <v>266</v>
      </c>
    </row>
    <row r="121" spans="1:3">
      <c r="A121">
        <v>121</v>
      </c>
      <c r="B121" t="s">
        <v>1459</v>
      </c>
      <c r="C121" t="s">
        <v>267</v>
      </c>
    </row>
  </sheetData>
  <phoneticPr fontId="2"/>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E8D080-855D-4090-B433-7440668EDC5B}">
  <sheetPr codeName="Sheet2">
    <pageSetUpPr fitToPage="1"/>
  </sheetPr>
  <dimension ref="A1:FX173"/>
  <sheetViews>
    <sheetView view="pageBreakPreview" topLeftCell="DA1" zoomScale="70" zoomScaleNormal="55" zoomScaleSheetLayoutView="70" workbookViewId="0">
      <selection activeCell="FL110" sqref="FL110:FL117"/>
    </sheetView>
  </sheetViews>
  <sheetFormatPr defaultRowHeight="13.5"/>
  <cols>
    <col min="1" max="1" width="6.875" style="13" customWidth="1"/>
    <col min="2" max="2" width="2.625" style="13" customWidth="1"/>
    <col min="3" max="4" width="0.625" style="13" customWidth="1"/>
    <col min="5" max="5" width="0.5" style="13" customWidth="1"/>
    <col min="6" max="6" width="2.625" style="13" customWidth="1"/>
    <col min="7" max="8" width="0.625" style="13" customWidth="1"/>
    <col min="9" max="9" width="0.5" style="13" customWidth="1"/>
    <col min="10" max="10" width="2.625" style="13" customWidth="1"/>
    <col min="11" max="12" width="0.625" style="13" customWidth="1"/>
    <col min="13" max="13" width="0.5" style="13" customWidth="1"/>
    <col min="14" max="14" width="2.625" style="13" customWidth="1"/>
    <col min="15" max="16" width="0.625" style="13" customWidth="1"/>
    <col min="17" max="17" width="0.5" style="13" customWidth="1"/>
    <col min="18" max="18" width="2.625" style="13" customWidth="1"/>
    <col min="19" max="20" width="0.625" style="13" customWidth="1"/>
    <col min="21" max="21" width="0.5" style="13" customWidth="1"/>
    <col min="22" max="22" width="2.625" style="13" customWidth="1"/>
    <col min="23" max="24" width="0.625" style="13" customWidth="1"/>
    <col min="25" max="25" width="0.5" style="13" customWidth="1"/>
    <col min="26" max="26" width="2.625" style="13" customWidth="1"/>
    <col min="27" max="28" width="0.625" style="13" customWidth="1"/>
    <col min="29" max="29" width="0.5" style="13" customWidth="1"/>
    <col min="30" max="30" width="2.625" style="13" customWidth="1"/>
    <col min="31" max="32" width="0.625" style="13" customWidth="1"/>
    <col min="33" max="33" width="0.5" style="13" customWidth="1"/>
    <col min="34" max="34" width="2.625" style="13" customWidth="1"/>
    <col min="35" max="36" width="0.625" style="13" customWidth="1"/>
    <col min="37" max="37" width="0.5" style="13" customWidth="1"/>
    <col min="38" max="38" width="2.625" style="13" customWidth="1"/>
    <col min="39" max="40" width="0.625" style="13" customWidth="1"/>
    <col min="41" max="41" width="0.5" style="13" customWidth="1"/>
    <col min="42" max="42" width="2.625" style="13" customWidth="1"/>
    <col min="43" max="44" width="0.625" style="13" customWidth="1"/>
    <col min="45" max="45" width="0.5" style="13" customWidth="1"/>
    <col min="46" max="46" width="2.625" style="13" customWidth="1"/>
    <col min="47" max="48" width="0.625" style="13" customWidth="1"/>
    <col min="49" max="49" width="0.5" style="13" customWidth="1"/>
    <col min="50" max="50" width="2.625" style="13" customWidth="1"/>
    <col min="51" max="52" width="0.625" style="13" customWidth="1"/>
    <col min="53" max="53" width="0.5" style="13" customWidth="1"/>
    <col min="54" max="54" width="2.625" style="13" customWidth="1"/>
    <col min="55" max="56" width="0.625" style="13" customWidth="1"/>
    <col min="57" max="57" width="0.5" style="13" customWidth="1"/>
    <col min="58" max="58" width="2.625" style="13" customWidth="1"/>
    <col min="59" max="60" width="0.625" style="13" customWidth="1"/>
    <col min="61" max="61" width="0.5" style="13" customWidth="1"/>
    <col min="62" max="62" width="2.625" style="13" customWidth="1"/>
    <col min="63" max="64" width="0.625" style="13" customWidth="1"/>
    <col min="65" max="65" width="0.5" style="13" customWidth="1"/>
    <col min="66" max="66" width="2.625" style="13" customWidth="1"/>
    <col min="67" max="68" width="0.625" style="13" customWidth="1"/>
    <col min="69" max="69" width="0.5" style="13" customWidth="1"/>
    <col min="70" max="70" width="2.625" style="13" customWidth="1"/>
    <col min="71" max="72" width="0.625" style="13" customWidth="1"/>
    <col min="73" max="73" width="0.5" style="13" customWidth="1"/>
    <col min="74" max="74" width="2.625" style="13" customWidth="1"/>
    <col min="75" max="76" width="0.625" style="13" customWidth="1"/>
    <col min="77" max="77" width="0.5" style="13" customWidth="1"/>
    <col min="78" max="78" width="2.625" style="13" customWidth="1"/>
    <col min="79" max="80" width="0.625" style="13" customWidth="1"/>
    <col min="81" max="81" width="0.5" style="13" customWidth="1"/>
    <col min="82" max="82" width="2.625" style="13" customWidth="1"/>
    <col min="83" max="84" width="0.625" style="13" customWidth="1"/>
    <col min="85" max="85" width="0.5" style="13" customWidth="1"/>
    <col min="86" max="86" width="2.625" style="13" customWidth="1"/>
    <col min="87" max="88" width="0.625" style="13" customWidth="1"/>
    <col min="89" max="89" width="0.5" style="13" customWidth="1"/>
    <col min="90" max="90" width="2.625" style="13" customWidth="1"/>
    <col min="91" max="92" width="0.625" style="13" customWidth="1"/>
    <col min="93" max="93" width="0.5" style="13" customWidth="1"/>
    <col min="94" max="94" width="2.625" style="13" customWidth="1"/>
    <col min="95" max="96" width="0.625" style="13" customWidth="1"/>
    <col min="97" max="97" width="0.5" style="13" customWidth="1"/>
    <col min="98" max="98" width="2.625" style="13" customWidth="1"/>
    <col min="99" max="100" width="0.625" style="13" customWidth="1"/>
    <col min="101" max="101" width="0.5" style="13" customWidth="1"/>
    <col min="102" max="102" width="2.625" style="13" customWidth="1"/>
    <col min="103" max="104" width="0.625" style="13" customWidth="1"/>
    <col min="105" max="105" width="0.5" style="13" customWidth="1"/>
    <col min="106" max="106" width="2.625" style="13" customWidth="1"/>
    <col min="107" max="108" width="0.625" style="13" customWidth="1"/>
    <col min="109" max="109" width="0.5" style="13" customWidth="1"/>
    <col min="110" max="110" width="2.625" style="13" customWidth="1"/>
    <col min="111" max="112" width="0.625" style="13" customWidth="1"/>
    <col min="113" max="113" width="0.5" style="13" customWidth="1"/>
    <col min="114" max="114" width="2.625" style="13" customWidth="1"/>
    <col min="115" max="116" width="0.625" style="13" customWidth="1"/>
    <col min="117" max="117" width="0.5" style="13" customWidth="1"/>
    <col min="118" max="118" width="2.625" style="13" customWidth="1"/>
    <col min="119" max="120" width="0.625" style="13" customWidth="1"/>
    <col min="121" max="121" width="0.5" style="13" customWidth="1"/>
    <col min="122" max="122" width="2.625" style="13" customWidth="1"/>
    <col min="123" max="124" width="0.625" style="13" customWidth="1"/>
    <col min="125" max="125" width="0.5" style="13" customWidth="1"/>
    <col min="126" max="126" width="2.625" style="13" customWidth="1"/>
    <col min="127" max="128" width="0.625" style="13" customWidth="1"/>
    <col min="129" max="129" width="0.5" style="13" customWidth="1"/>
    <col min="130" max="130" width="2.625" style="13" customWidth="1"/>
    <col min="131" max="132" width="0.625" style="13" customWidth="1"/>
    <col min="133" max="133" width="0.5" style="13" customWidth="1"/>
    <col min="134" max="134" width="2.625" style="13" customWidth="1"/>
    <col min="135" max="136" width="0.625" style="13" customWidth="1"/>
    <col min="137" max="137" width="0.5" style="13" customWidth="1"/>
    <col min="138" max="138" width="2.625" style="13" customWidth="1"/>
    <col min="139" max="140" width="0.625" style="13" customWidth="1"/>
    <col min="141" max="141" width="0.5" style="13" customWidth="1"/>
    <col min="142" max="142" width="2.625" style="13" customWidth="1"/>
    <col min="143" max="144" width="0.625" style="13" customWidth="1"/>
    <col min="145" max="145" width="0.5" style="13" customWidth="1"/>
    <col min="146" max="146" width="2.625" style="13" customWidth="1"/>
    <col min="147" max="148" width="0.625" style="13" customWidth="1"/>
    <col min="149" max="149" width="0.5" style="13" customWidth="1"/>
    <col min="150" max="150" width="2.625" style="13" customWidth="1"/>
    <col min="151" max="152" width="0.625" style="13" customWidth="1"/>
    <col min="153" max="153" width="0.5" style="13" customWidth="1"/>
    <col min="154" max="154" width="2.625" style="13" customWidth="1"/>
    <col min="155" max="156" width="0.625" style="13" customWidth="1"/>
    <col min="157" max="157" width="0.5" style="13" customWidth="1"/>
    <col min="158" max="158" width="2.625" style="13" customWidth="1"/>
    <col min="159" max="160" width="0.625" style="13" customWidth="1"/>
    <col min="161" max="161" width="0.5" style="13" customWidth="1"/>
    <col min="162" max="162" width="2.375" style="13" customWidth="1"/>
    <col min="163" max="163" width="2.625" style="13" customWidth="1"/>
    <col min="164" max="164" width="1.625" style="13" customWidth="1"/>
    <col min="165" max="165" width="2.625" style="13" customWidth="1"/>
    <col min="166" max="166" width="5.875" style="13" customWidth="1"/>
    <col min="167" max="167" width="4.125" style="13" customWidth="1"/>
    <col min="168" max="168" width="4.375" style="13" customWidth="1"/>
    <col min="169" max="171" width="5.875" style="13" customWidth="1"/>
    <col min="172" max="172" width="8.5" style="13" customWidth="1"/>
    <col min="173" max="173" width="9" style="13" customWidth="1"/>
    <col min="174" max="175" width="13" style="13" customWidth="1"/>
    <col min="176" max="176" width="17.625" style="13" customWidth="1"/>
    <col min="177" max="177" width="9" style="13" customWidth="1"/>
    <col min="178" max="180" width="13" style="13" customWidth="1"/>
  </cols>
  <sheetData>
    <row r="1" spans="1:180" ht="41.25" customHeight="1">
      <c r="A1" s="5">
        <v>1</v>
      </c>
      <c r="B1" s="184" t="s">
        <v>48</v>
      </c>
      <c r="C1" s="184"/>
      <c r="D1" s="184"/>
      <c r="E1" s="184"/>
      <c r="F1" s="184"/>
      <c r="G1" s="184"/>
      <c r="H1" s="184"/>
      <c r="I1" s="184"/>
      <c r="J1" s="184"/>
      <c r="K1" s="184"/>
      <c r="L1" s="184"/>
      <c r="M1" s="184"/>
      <c r="N1" s="184"/>
      <c r="O1" s="14"/>
      <c r="P1" s="14"/>
      <c r="Q1" s="14"/>
      <c r="R1" s="185">
        <v>1</v>
      </c>
      <c r="S1" s="185"/>
      <c r="T1" s="185"/>
      <c r="U1" s="185"/>
      <c r="V1" s="185"/>
      <c r="W1" s="185"/>
      <c r="X1" s="185"/>
      <c r="Y1" s="185"/>
      <c r="Z1" s="185"/>
      <c r="AA1" s="185"/>
      <c r="AB1" s="185"/>
      <c r="AC1" s="185"/>
      <c r="AD1" s="185"/>
      <c r="AE1" s="14"/>
      <c r="AF1" s="14"/>
      <c r="AG1" s="14"/>
      <c r="AH1" s="14"/>
      <c r="AI1" s="14"/>
      <c r="AJ1" s="14"/>
      <c r="AK1" s="14"/>
      <c r="AL1" s="7"/>
      <c r="AM1" s="7"/>
      <c r="AN1" s="7"/>
      <c r="AO1" s="7"/>
      <c r="AP1" s="7"/>
      <c r="AQ1" s="7"/>
      <c r="AR1" s="7"/>
      <c r="AS1" s="7"/>
      <c r="AT1" s="186">
        <f ca="1">DATE(FT2,FU2,FV2+(7*(FU14-1)))</f>
        <v>46118</v>
      </c>
      <c r="AU1" s="186"/>
      <c r="AV1" s="186"/>
      <c r="AW1" s="186"/>
      <c r="AX1" s="186"/>
      <c r="AY1" s="186"/>
      <c r="AZ1" s="186"/>
      <c r="BA1" s="186"/>
      <c r="BB1" s="186"/>
      <c r="BC1" s="186"/>
      <c r="BD1" s="186"/>
      <c r="BE1" s="186"/>
      <c r="BF1" s="186"/>
      <c r="BG1" s="63"/>
      <c r="BH1" s="63"/>
      <c r="BI1" s="63"/>
      <c r="BJ1" s="187">
        <f ca="1">AT1+4</f>
        <v>46122</v>
      </c>
      <c r="BK1" s="187"/>
      <c r="BL1" s="187"/>
      <c r="BM1" s="187"/>
      <c r="BN1" s="187"/>
      <c r="BO1" s="187"/>
      <c r="BP1" s="187"/>
      <c r="BQ1" s="187"/>
      <c r="BR1" s="187"/>
      <c r="BS1" s="187"/>
      <c r="BT1" s="187"/>
      <c r="BU1" s="187"/>
      <c r="BV1" s="187"/>
      <c r="BW1" s="14"/>
      <c r="BX1" s="14"/>
      <c r="BY1" s="14"/>
      <c r="BZ1" s="12"/>
      <c r="CA1" s="14"/>
      <c r="CB1" s="14"/>
      <c r="CC1" s="14"/>
      <c r="CD1" s="14"/>
      <c r="CE1" s="14"/>
      <c r="CF1" s="14"/>
      <c r="CG1" s="14"/>
      <c r="CH1" s="14"/>
      <c r="CI1" s="14"/>
      <c r="CJ1" s="14"/>
      <c r="CK1" s="14"/>
      <c r="CL1" s="12"/>
      <c r="CM1" s="14"/>
      <c r="CN1" s="14"/>
      <c r="CO1" s="14"/>
      <c r="CP1" s="14"/>
      <c r="CQ1" s="14"/>
      <c r="CR1" s="14"/>
      <c r="CS1" s="14"/>
      <c r="CT1" s="11"/>
      <c r="CU1" s="14"/>
      <c r="CV1" s="14"/>
      <c r="CW1" s="14"/>
      <c r="CX1" s="14"/>
      <c r="CY1" s="14"/>
      <c r="CZ1" s="14"/>
      <c r="DA1" s="14"/>
      <c r="DB1" s="14"/>
      <c r="DC1" s="14"/>
      <c r="DD1" s="14"/>
      <c r="DE1" s="14"/>
      <c r="DS1" s="14"/>
      <c r="DT1" s="14"/>
      <c r="DU1" s="14"/>
      <c r="DV1" s="14"/>
      <c r="DW1" s="14"/>
      <c r="DX1" s="14"/>
      <c r="DY1" s="14"/>
      <c r="DZ1" s="15"/>
      <c r="EA1" s="14"/>
      <c r="EB1" s="14"/>
      <c r="EC1" s="14"/>
      <c r="ED1" s="14"/>
      <c r="EE1" s="14"/>
      <c r="EF1" s="14"/>
      <c r="EG1" s="14"/>
      <c r="EH1" s="14"/>
      <c r="EI1" s="14"/>
      <c r="EJ1" s="14"/>
      <c r="EK1" s="16"/>
      <c r="EL1" s="15"/>
      <c r="EM1" s="14"/>
      <c r="EN1" s="14"/>
      <c r="EO1" s="14"/>
      <c r="EP1" s="14"/>
      <c r="EQ1" s="14"/>
      <c r="ER1" s="14"/>
      <c r="ES1" s="14"/>
      <c r="ET1" s="14"/>
      <c r="EU1" s="14"/>
      <c r="EV1" s="14"/>
      <c r="EW1" s="16"/>
      <c r="EX1" s="15"/>
      <c r="EY1" s="14"/>
      <c r="EZ1" s="14"/>
      <c r="FA1" s="14"/>
      <c r="FB1" s="14"/>
      <c r="FC1" s="14"/>
      <c r="FD1" s="14"/>
      <c r="FE1" s="14"/>
      <c r="FF1" s="17" t="s">
        <v>49</v>
      </c>
      <c r="FG1" s="188"/>
      <c r="FH1" s="189"/>
      <c r="FI1" s="190"/>
      <c r="FJ1" s="2"/>
      <c r="FK1" s="191"/>
      <c r="FL1" s="190"/>
      <c r="FM1" s="18"/>
      <c r="FN1" s="4"/>
      <c r="FO1" s="6"/>
      <c r="FP1" s="14"/>
      <c r="FQ1" s="14"/>
      <c r="FR1" s="14"/>
      <c r="FS1" s="14"/>
      <c r="FT1" s="19" t="s">
        <v>50</v>
      </c>
      <c r="FU1" s="19" t="s">
        <v>51</v>
      </c>
      <c r="FV1" s="19" t="s">
        <v>52</v>
      </c>
      <c r="FW1" s="14"/>
      <c r="FX1" s="14"/>
    </row>
    <row r="2" spans="1:180" ht="4.5" customHeight="1">
      <c r="A2" s="14"/>
      <c r="B2" s="14"/>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c r="AJ2" s="14"/>
      <c r="AK2" s="14"/>
      <c r="AL2" s="14"/>
      <c r="AM2" s="14"/>
      <c r="AN2" s="14"/>
      <c r="AO2" s="14"/>
      <c r="AP2" s="14"/>
      <c r="AQ2" s="14"/>
      <c r="AR2" s="14"/>
      <c r="AS2" s="14"/>
      <c r="AT2" s="14"/>
      <c r="AU2" s="14"/>
      <c r="AV2" s="14"/>
      <c r="AW2" s="14"/>
      <c r="AX2" s="14"/>
      <c r="AY2" s="14"/>
      <c r="AZ2" s="14"/>
      <c r="BA2" s="14"/>
      <c r="BB2" s="14"/>
      <c r="BC2" s="14"/>
      <c r="BD2" s="14"/>
      <c r="BE2" s="14"/>
      <c r="BF2" s="14"/>
      <c r="BG2" s="14"/>
      <c r="BH2" s="14"/>
      <c r="BI2" s="14"/>
      <c r="BJ2" s="14"/>
      <c r="BK2" s="14"/>
      <c r="BL2" s="14"/>
      <c r="BM2" s="14"/>
      <c r="BN2" s="14"/>
      <c r="BO2" s="14"/>
      <c r="BP2" s="14"/>
      <c r="BQ2" s="14"/>
      <c r="BR2" s="14"/>
      <c r="BS2" s="14"/>
      <c r="BT2" s="14"/>
      <c r="BU2" s="14"/>
      <c r="BV2" s="14"/>
      <c r="BW2" s="14"/>
      <c r="BX2" s="14"/>
      <c r="BY2" s="14"/>
      <c r="BZ2" s="14"/>
      <c r="CA2" s="14"/>
      <c r="CB2" s="14"/>
      <c r="CC2" s="14"/>
      <c r="CD2" s="14"/>
      <c r="CE2" s="14"/>
      <c r="CF2" s="14"/>
      <c r="CG2" s="14"/>
      <c r="CH2" s="14"/>
      <c r="CI2" s="14"/>
      <c r="CJ2" s="14"/>
      <c r="CK2" s="14"/>
      <c r="CL2" s="14"/>
      <c r="CM2" s="14"/>
      <c r="CN2" s="14"/>
      <c r="CO2" s="14"/>
      <c r="CP2" s="14"/>
      <c r="CQ2" s="14"/>
      <c r="CR2" s="14"/>
      <c r="CS2" s="14"/>
      <c r="CT2" s="14"/>
      <c r="CU2" s="14"/>
      <c r="CV2" s="14"/>
      <c r="CW2" s="14"/>
      <c r="CX2" s="14"/>
      <c r="CY2" s="14"/>
      <c r="CZ2" s="14"/>
      <c r="DA2" s="14"/>
      <c r="DB2" s="14"/>
      <c r="DC2" s="14"/>
      <c r="DD2" s="14"/>
      <c r="DE2" s="14"/>
      <c r="DF2" s="14"/>
      <c r="DG2" s="14"/>
      <c r="DH2" s="14"/>
      <c r="DI2" s="14"/>
      <c r="DJ2" s="14"/>
      <c r="DK2" s="14"/>
      <c r="DL2" s="14"/>
      <c r="DM2" s="14"/>
      <c r="DN2" s="14"/>
      <c r="DO2" s="14"/>
      <c r="DP2" s="14"/>
      <c r="DQ2" s="14"/>
      <c r="DR2" s="14"/>
      <c r="DS2" s="14"/>
      <c r="DT2" s="14"/>
      <c r="DU2" s="14"/>
      <c r="DV2" s="14"/>
      <c r="DW2" s="14"/>
      <c r="DX2" s="14"/>
      <c r="DY2" s="14"/>
      <c r="DZ2" s="14"/>
      <c r="EA2" s="14"/>
      <c r="EB2" s="14"/>
      <c r="EC2" s="14"/>
      <c r="ED2" s="14"/>
      <c r="EE2" s="14"/>
      <c r="EF2" s="14"/>
      <c r="EG2" s="14"/>
      <c r="EH2" s="14"/>
      <c r="EI2" s="14"/>
      <c r="EJ2" s="14"/>
      <c r="EK2" s="14"/>
      <c r="EL2" s="14"/>
      <c r="EM2" s="14"/>
      <c r="EN2" s="14"/>
      <c r="EO2" s="14"/>
      <c r="EP2" s="14"/>
      <c r="EQ2" s="14"/>
      <c r="ER2" s="14"/>
      <c r="ES2" s="14"/>
      <c r="ET2" s="14"/>
      <c r="EU2" s="14"/>
      <c r="EV2" s="14"/>
      <c r="EW2" s="14"/>
      <c r="EX2" s="14"/>
      <c r="EY2" s="14"/>
      <c r="EZ2" s="14"/>
      <c r="FA2" s="14"/>
      <c r="FB2" s="14"/>
      <c r="FC2" s="14"/>
      <c r="FD2" s="14"/>
      <c r="FE2" s="14"/>
      <c r="FF2" s="14"/>
      <c r="FG2" s="14"/>
      <c r="FH2" s="14"/>
      <c r="FI2" s="14"/>
      <c r="FJ2" s="14"/>
      <c r="FK2" s="14"/>
      <c r="FL2" s="3"/>
      <c r="FM2" s="14"/>
      <c r="FN2" s="14"/>
      <c r="FO2" s="14"/>
      <c r="FP2" s="14"/>
      <c r="FQ2" s="14"/>
      <c r="FR2" s="14"/>
      <c r="FS2" s="14"/>
      <c r="FT2" s="79">
        <v>2026</v>
      </c>
      <c r="FU2" s="79">
        <v>4</v>
      </c>
      <c r="FV2" s="79">
        <v>6</v>
      </c>
      <c r="FW2" s="14"/>
      <c r="FX2" s="14"/>
    </row>
    <row r="3" spans="1:180" ht="27" customHeight="1">
      <c r="A3" s="19"/>
      <c r="B3" s="177">
        <f ca="1">DATE($FT$2,$FU$2,$FV$2+7*(VALUE($FU$14)-1))</f>
        <v>46118</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67"/>
      <c r="AH3" s="179">
        <f ca="1">B3+1</f>
        <v>46119</v>
      </c>
      <c r="AI3" s="178"/>
      <c r="AJ3" s="178"/>
      <c r="AK3" s="178"/>
      <c r="AL3" s="178"/>
      <c r="AM3" s="178"/>
      <c r="AN3" s="178"/>
      <c r="AO3" s="178"/>
      <c r="AP3" s="178"/>
      <c r="AQ3" s="178"/>
      <c r="AR3" s="178"/>
      <c r="AS3" s="178"/>
      <c r="AT3" s="178"/>
      <c r="AU3" s="178"/>
      <c r="AV3" s="178"/>
      <c r="AW3" s="178"/>
      <c r="AX3" s="178"/>
      <c r="AY3" s="178"/>
      <c r="AZ3" s="178"/>
      <c r="BA3" s="178"/>
      <c r="BB3" s="178"/>
      <c r="BC3" s="178"/>
      <c r="BD3" s="178"/>
      <c r="BE3" s="178"/>
      <c r="BF3" s="178"/>
      <c r="BG3" s="178"/>
      <c r="BH3" s="178"/>
      <c r="BI3" s="178"/>
      <c r="BJ3" s="178"/>
      <c r="BK3" s="178"/>
      <c r="BL3" s="178"/>
      <c r="BM3" s="167"/>
      <c r="BN3" s="179">
        <f ca="1">AH3+1</f>
        <v>46120</v>
      </c>
      <c r="BO3" s="178"/>
      <c r="BP3" s="178"/>
      <c r="BQ3" s="178"/>
      <c r="BR3" s="178"/>
      <c r="BS3" s="178"/>
      <c r="BT3" s="178"/>
      <c r="BU3" s="178"/>
      <c r="BV3" s="178"/>
      <c r="BW3" s="178"/>
      <c r="BX3" s="178"/>
      <c r="BY3" s="178"/>
      <c r="BZ3" s="178"/>
      <c r="CA3" s="178"/>
      <c r="CB3" s="178"/>
      <c r="CC3" s="178"/>
      <c r="CD3" s="178"/>
      <c r="CE3" s="178"/>
      <c r="CF3" s="178"/>
      <c r="CG3" s="178"/>
      <c r="CH3" s="178"/>
      <c r="CI3" s="178"/>
      <c r="CJ3" s="178"/>
      <c r="CK3" s="178"/>
      <c r="CL3" s="178"/>
      <c r="CM3" s="178"/>
      <c r="CN3" s="178"/>
      <c r="CO3" s="178"/>
      <c r="CP3" s="178"/>
      <c r="CQ3" s="178"/>
      <c r="CR3" s="178"/>
      <c r="CS3" s="167"/>
      <c r="CT3" s="180">
        <f ca="1">BN3+1</f>
        <v>46121</v>
      </c>
      <c r="CU3" s="178"/>
      <c r="CV3" s="178"/>
      <c r="CW3" s="178"/>
      <c r="CX3" s="178"/>
      <c r="CY3" s="178"/>
      <c r="CZ3" s="178"/>
      <c r="DA3" s="178"/>
      <c r="DB3" s="178"/>
      <c r="DC3" s="178"/>
      <c r="DD3" s="178"/>
      <c r="DE3" s="178"/>
      <c r="DF3" s="178"/>
      <c r="DG3" s="178"/>
      <c r="DH3" s="178"/>
      <c r="DI3" s="178"/>
      <c r="DJ3" s="178"/>
      <c r="DK3" s="178"/>
      <c r="DL3" s="178"/>
      <c r="DM3" s="178"/>
      <c r="DN3" s="178"/>
      <c r="DO3" s="178"/>
      <c r="DP3" s="178"/>
      <c r="DQ3" s="178"/>
      <c r="DR3" s="178"/>
      <c r="DS3" s="178"/>
      <c r="DT3" s="178"/>
      <c r="DU3" s="178"/>
      <c r="DV3" s="178"/>
      <c r="DW3" s="178"/>
      <c r="DX3" s="178"/>
      <c r="DY3" s="167"/>
      <c r="DZ3" s="181">
        <f ca="1">CT3+1</f>
        <v>46122</v>
      </c>
      <c r="EA3" s="178"/>
      <c r="EB3" s="178"/>
      <c r="EC3" s="178"/>
      <c r="ED3" s="178"/>
      <c r="EE3" s="178"/>
      <c r="EF3" s="178"/>
      <c r="EG3" s="178"/>
      <c r="EH3" s="178"/>
      <c r="EI3" s="178"/>
      <c r="EJ3" s="178"/>
      <c r="EK3" s="178"/>
      <c r="EL3" s="178"/>
      <c r="EM3" s="178"/>
      <c r="EN3" s="178"/>
      <c r="EO3" s="178"/>
      <c r="EP3" s="178"/>
      <c r="EQ3" s="178"/>
      <c r="ER3" s="178"/>
      <c r="ES3" s="178"/>
      <c r="ET3" s="178"/>
      <c r="EU3" s="178"/>
      <c r="EV3" s="178"/>
      <c r="EW3" s="178"/>
      <c r="EX3" s="178"/>
      <c r="EY3" s="178"/>
      <c r="EZ3" s="178"/>
      <c r="FA3" s="178"/>
      <c r="FB3" s="178"/>
      <c r="FC3" s="178"/>
      <c r="FD3" s="178"/>
      <c r="FE3" s="167"/>
      <c r="FF3" s="14"/>
      <c r="FG3" s="182" t="s">
        <v>53</v>
      </c>
      <c r="FH3" s="183"/>
      <c r="FI3" s="183"/>
      <c r="FJ3" s="183"/>
      <c r="FK3" s="183"/>
      <c r="FL3" s="183"/>
      <c r="FM3" s="183"/>
      <c r="FN3" s="183"/>
      <c r="FO3" s="167"/>
      <c r="FP3" s="14"/>
      <c r="FQ3" s="14"/>
      <c r="FR3" s="14"/>
      <c r="FS3" s="14"/>
      <c r="FT3" s="127"/>
      <c r="FU3" s="127"/>
      <c r="FV3" s="127"/>
      <c r="FW3" s="14"/>
      <c r="FX3" s="14"/>
    </row>
    <row r="4" spans="1:180" ht="13.5" customHeight="1">
      <c r="A4" s="19"/>
      <c r="B4" s="176" t="s">
        <v>96</v>
      </c>
      <c r="C4" s="170"/>
      <c r="D4" s="170"/>
      <c r="E4" s="171"/>
      <c r="F4" s="169" t="s">
        <v>97</v>
      </c>
      <c r="G4" s="170"/>
      <c r="H4" s="170"/>
      <c r="I4" s="171"/>
      <c r="J4" s="172" t="s">
        <v>98</v>
      </c>
      <c r="K4" s="173"/>
      <c r="L4" s="173"/>
      <c r="M4" s="174"/>
      <c r="N4" s="175" t="s">
        <v>99</v>
      </c>
      <c r="O4" s="170"/>
      <c r="P4" s="170"/>
      <c r="Q4" s="171"/>
      <c r="R4" s="169" t="s">
        <v>100</v>
      </c>
      <c r="S4" s="170"/>
      <c r="T4" s="170"/>
      <c r="U4" s="171"/>
      <c r="V4" s="172" t="s">
        <v>101</v>
      </c>
      <c r="W4" s="173"/>
      <c r="X4" s="173"/>
      <c r="Y4" s="174"/>
      <c r="Z4" s="175" t="s">
        <v>102</v>
      </c>
      <c r="AA4" s="170"/>
      <c r="AB4" s="170"/>
      <c r="AC4" s="171"/>
      <c r="AD4" s="169" t="s">
        <v>103</v>
      </c>
      <c r="AE4" s="170"/>
      <c r="AF4" s="170"/>
      <c r="AG4" s="171"/>
      <c r="AH4" s="176" t="s">
        <v>96</v>
      </c>
      <c r="AI4" s="170"/>
      <c r="AJ4" s="170"/>
      <c r="AK4" s="171"/>
      <c r="AL4" s="169" t="s">
        <v>97</v>
      </c>
      <c r="AM4" s="170"/>
      <c r="AN4" s="170"/>
      <c r="AO4" s="171"/>
      <c r="AP4" s="172" t="s">
        <v>98</v>
      </c>
      <c r="AQ4" s="173"/>
      <c r="AR4" s="173"/>
      <c r="AS4" s="174"/>
      <c r="AT4" s="175" t="s">
        <v>99</v>
      </c>
      <c r="AU4" s="170"/>
      <c r="AV4" s="170"/>
      <c r="AW4" s="171"/>
      <c r="AX4" s="169" t="s">
        <v>100</v>
      </c>
      <c r="AY4" s="170"/>
      <c r="AZ4" s="170"/>
      <c r="BA4" s="171"/>
      <c r="BB4" s="172" t="s">
        <v>101</v>
      </c>
      <c r="BC4" s="173"/>
      <c r="BD4" s="173"/>
      <c r="BE4" s="174"/>
      <c r="BF4" s="175" t="s">
        <v>102</v>
      </c>
      <c r="BG4" s="170"/>
      <c r="BH4" s="170"/>
      <c r="BI4" s="171"/>
      <c r="BJ4" s="169" t="s">
        <v>103</v>
      </c>
      <c r="BK4" s="170"/>
      <c r="BL4" s="170"/>
      <c r="BM4" s="171"/>
      <c r="BN4" s="176" t="s">
        <v>96</v>
      </c>
      <c r="BO4" s="170"/>
      <c r="BP4" s="170"/>
      <c r="BQ4" s="171"/>
      <c r="BR4" s="169" t="s">
        <v>97</v>
      </c>
      <c r="BS4" s="170"/>
      <c r="BT4" s="170"/>
      <c r="BU4" s="171"/>
      <c r="BV4" s="172" t="s">
        <v>98</v>
      </c>
      <c r="BW4" s="173"/>
      <c r="BX4" s="173"/>
      <c r="BY4" s="174"/>
      <c r="BZ4" s="175" t="s">
        <v>99</v>
      </c>
      <c r="CA4" s="170"/>
      <c r="CB4" s="170"/>
      <c r="CC4" s="171"/>
      <c r="CD4" s="169" t="s">
        <v>100</v>
      </c>
      <c r="CE4" s="170"/>
      <c r="CF4" s="170"/>
      <c r="CG4" s="171"/>
      <c r="CH4" s="172" t="s">
        <v>101</v>
      </c>
      <c r="CI4" s="173"/>
      <c r="CJ4" s="173"/>
      <c r="CK4" s="174"/>
      <c r="CL4" s="175" t="s">
        <v>102</v>
      </c>
      <c r="CM4" s="170"/>
      <c r="CN4" s="170"/>
      <c r="CO4" s="171"/>
      <c r="CP4" s="169" t="s">
        <v>103</v>
      </c>
      <c r="CQ4" s="170"/>
      <c r="CR4" s="170"/>
      <c r="CS4" s="171"/>
      <c r="CT4" s="176" t="s">
        <v>96</v>
      </c>
      <c r="CU4" s="170"/>
      <c r="CV4" s="170"/>
      <c r="CW4" s="171"/>
      <c r="CX4" s="169" t="s">
        <v>97</v>
      </c>
      <c r="CY4" s="170"/>
      <c r="CZ4" s="170"/>
      <c r="DA4" s="171"/>
      <c r="DB4" s="172" t="s">
        <v>98</v>
      </c>
      <c r="DC4" s="173"/>
      <c r="DD4" s="173"/>
      <c r="DE4" s="174"/>
      <c r="DF4" s="175" t="s">
        <v>99</v>
      </c>
      <c r="DG4" s="170"/>
      <c r="DH4" s="170"/>
      <c r="DI4" s="171"/>
      <c r="DJ4" s="169" t="s">
        <v>100</v>
      </c>
      <c r="DK4" s="170"/>
      <c r="DL4" s="170"/>
      <c r="DM4" s="171"/>
      <c r="DN4" s="172" t="s">
        <v>101</v>
      </c>
      <c r="DO4" s="173"/>
      <c r="DP4" s="173"/>
      <c r="DQ4" s="174"/>
      <c r="DR4" s="175" t="s">
        <v>102</v>
      </c>
      <c r="DS4" s="170"/>
      <c r="DT4" s="170"/>
      <c r="DU4" s="171"/>
      <c r="DV4" s="169" t="s">
        <v>103</v>
      </c>
      <c r="DW4" s="170"/>
      <c r="DX4" s="170"/>
      <c r="DY4" s="171"/>
      <c r="DZ4" s="176" t="s">
        <v>96</v>
      </c>
      <c r="EA4" s="170"/>
      <c r="EB4" s="170"/>
      <c r="EC4" s="171"/>
      <c r="ED4" s="169" t="s">
        <v>97</v>
      </c>
      <c r="EE4" s="170"/>
      <c r="EF4" s="170"/>
      <c r="EG4" s="171"/>
      <c r="EH4" s="172" t="s">
        <v>98</v>
      </c>
      <c r="EI4" s="173"/>
      <c r="EJ4" s="173"/>
      <c r="EK4" s="174"/>
      <c r="EL4" s="175" t="s">
        <v>99</v>
      </c>
      <c r="EM4" s="170"/>
      <c r="EN4" s="170"/>
      <c r="EO4" s="171"/>
      <c r="EP4" s="169" t="s">
        <v>100</v>
      </c>
      <c r="EQ4" s="170"/>
      <c r="ER4" s="170"/>
      <c r="ES4" s="171"/>
      <c r="ET4" s="172" t="s">
        <v>101</v>
      </c>
      <c r="EU4" s="173"/>
      <c r="EV4" s="173"/>
      <c r="EW4" s="174"/>
      <c r="EX4" s="175" t="s">
        <v>102</v>
      </c>
      <c r="EY4" s="170"/>
      <c r="EZ4" s="170"/>
      <c r="FA4" s="171"/>
      <c r="FB4" s="169" t="s">
        <v>103</v>
      </c>
      <c r="FC4" s="170"/>
      <c r="FD4" s="170"/>
      <c r="FE4" s="171"/>
      <c r="FF4" s="14"/>
      <c r="FG4" s="94"/>
      <c r="FH4" s="165"/>
      <c r="FI4" s="165"/>
      <c r="FJ4" s="165"/>
      <c r="FK4" s="165"/>
      <c r="FL4" s="80" t="s">
        <v>62</v>
      </c>
      <c r="FM4" s="80" t="s">
        <v>63</v>
      </c>
      <c r="FN4" s="80" t="s">
        <v>64</v>
      </c>
      <c r="FO4" s="166" t="s">
        <v>65</v>
      </c>
      <c r="FP4" s="14"/>
      <c r="FQ4" s="14"/>
      <c r="FR4" s="14"/>
      <c r="FS4" s="14"/>
      <c r="FT4" s="20" t="s">
        <v>66</v>
      </c>
      <c r="FU4" s="20" t="str">
        <f ca="1">CELL("filename",A1)</f>
        <v>C:\Users\koma6\Desktop\週案系\[週案_8人版.xlsx]時間割</v>
      </c>
      <c r="FV4" s="21"/>
      <c r="FW4" s="14"/>
      <c r="FX4" s="14"/>
    </row>
    <row r="5" spans="1:180" ht="27.75" customHeight="1">
      <c r="A5" s="168" t="s">
        <v>86</v>
      </c>
      <c r="B5" s="22"/>
      <c r="C5" s="23"/>
      <c r="D5" s="161"/>
      <c r="E5" s="103"/>
      <c r="F5" s="24"/>
      <c r="G5" s="24"/>
      <c r="H5" s="162"/>
      <c r="I5" s="96"/>
      <c r="J5" s="54"/>
      <c r="K5" s="53"/>
      <c r="L5" s="164"/>
      <c r="M5" s="95"/>
      <c r="N5" s="53"/>
      <c r="O5" s="23"/>
      <c r="P5" s="161"/>
      <c r="Q5" s="103"/>
      <c r="R5" s="24"/>
      <c r="S5" s="24"/>
      <c r="T5" s="162"/>
      <c r="U5" s="96"/>
      <c r="V5" s="54"/>
      <c r="W5" s="53"/>
      <c r="X5" s="164"/>
      <c r="Y5" s="95"/>
      <c r="Z5" s="53"/>
      <c r="AA5" s="23"/>
      <c r="AB5" s="161"/>
      <c r="AC5" s="103"/>
      <c r="AD5" s="24"/>
      <c r="AE5" s="24"/>
      <c r="AF5" s="162"/>
      <c r="AG5" s="96"/>
      <c r="AH5" s="22"/>
      <c r="AI5" s="23"/>
      <c r="AJ5" s="161"/>
      <c r="AK5" s="103"/>
      <c r="AL5" s="24"/>
      <c r="AM5" s="24"/>
      <c r="AN5" s="162"/>
      <c r="AO5" s="96"/>
      <c r="AP5" s="54"/>
      <c r="AQ5" s="53"/>
      <c r="AR5" s="164"/>
      <c r="AS5" s="95"/>
      <c r="AT5" s="53"/>
      <c r="AU5" s="23"/>
      <c r="AV5" s="161"/>
      <c r="AW5" s="103"/>
      <c r="AX5" s="24"/>
      <c r="AY5" s="24"/>
      <c r="AZ5" s="162"/>
      <c r="BA5" s="96"/>
      <c r="BB5" s="54"/>
      <c r="BC5" s="53"/>
      <c r="BD5" s="164"/>
      <c r="BE5" s="95"/>
      <c r="BF5" s="53"/>
      <c r="BG5" s="23"/>
      <c r="BH5" s="161"/>
      <c r="BI5" s="103"/>
      <c r="BJ5" s="24"/>
      <c r="BK5" s="24"/>
      <c r="BL5" s="162"/>
      <c r="BM5" s="96"/>
      <c r="BN5" s="22"/>
      <c r="BO5" s="23"/>
      <c r="BP5" s="161"/>
      <c r="BQ5" s="103"/>
      <c r="BR5" s="24"/>
      <c r="BS5" s="24"/>
      <c r="BT5" s="162"/>
      <c r="BU5" s="96"/>
      <c r="BV5" s="54"/>
      <c r="BW5" s="53"/>
      <c r="BX5" s="164"/>
      <c r="BY5" s="95"/>
      <c r="BZ5" s="53"/>
      <c r="CA5" s="23"/>
      <c r="CB5" s="161"/>
      <c r="CC5" s="103"/>
      <c r="CD5" s="24"/>
      <c r="CE5" s="24"/>
      <c r="CF5" s="162"/>
      <c r="CG5" s="96"/>
      <c r="CH5" s="54"/>
      <c r="CI5" s="53"/>
      <c r="CJ5" s="164"/>
      <c r="CK5" s="95"/>
      <c r="CL5" s="53"/>
      <c r="CM5" s="23"/>
      <c r="CN5" s="161"/>
      <c r="CO5" s="103"/>
      <c r="CP5" s="24"/>
      <c r="CQ5" s="24"/>
      <c r="CR5" s="162"/>
      <c r="CS5" s="96"/>
      <c r="CT5" s="22"/>
      <c r="CU5" s="23"/>
      <c r="CV5" s="161"/>
      <c r="CW5" s="103"/>
      <c r="CX5" s="24"/>
      <c r="CY5" s="24"/>
      <c r="CZ5" s="162"/>
      <c r="DA5" s="96"/>
      <c r="DB5" s="54"/>
      <c r="DC5" s="53"/>
      <c r="DD5" s="164"/>
      <c r="DE5" s="95"/>
      <c r="DF5" s="53"/>
      <c r="DG5" s="23"/>
      <c r="DH5" s="161"/>
      <c r="DI5" s="103"/>
      <c r="DJ5" s="24"/>
      <c r="DK5" s="24"/>
      <c r="DL5" s="162"/>
      <c r="DM5" s="96"/>
      <c r="DN5" s="54"/>
      <c r="DO5" s="53"/>
      <c r="DP5" s="164"/>
      <c r="DQ5" s="95"/>
      <c r="DR5" s="53"/>
      <c r="DS5" s="23"/>
      <c r="DT5" s="161"/>
      <c r="DU5" s="103"/>
      <c r="DV5" s="24"/>
      <c r="DW5" s="24"/>
      <c r="DX5" s="162"/>
      <c r="DY5" s="96"/>
      <c r="DZ5" s="22"/>
      <c r="EA5" s="53"/>
      <c r="EB5" s="163"/>
      <c r="EC5" s="95"/>
      <c r="ED5" s="53"/>
      <c r="EE5" s="53"/>
      <c r="EF5" s="163"/>
      <c r="EG5" s="95"/>
      <c r="EH5" s="53"/>
      <c r="EI5" s="53"/>
      <c r="EJ5" s="164"/>
      <c r="EK5" s="95"/>
      <c r="EL5" s="53"/>
      <c r="EM5" s="53"/>
      <c r="EN5" s="163"/>
      <c r="EO5" s="95"/>
      <c r="EP5" s="53"/>
      <c r="EQ5" s="53"/>
      <c r="ER5" s="163"/>
      <c r="ES5" s="95"/>
      <c r="ET5" s="53"/>
      <c r="EU5" s="53"/>
      <c r="EV5" s="164"/>
      <c r="EW5" s="95"/>
      <c r="EX5" s="53"/>
      <c r="EY5" s="53"/>
      <c r="EZ5" s="163"/>
      <c r="FA5" s="95"/>
      <c r="FB5" s="24"/>
      <c r="FC5" s="24"/>
      <c r="FD5" s="162"/>
      <c r="FE5" s="90"/>
      <c r="FF5" s="14"/>
      <c r="FG5" s="165"/>
      <c r="FH5" s="165"/>
      <c r="FI5" s="165"/>
      <c r="FJ5" s="165"/>
      <c r="FK5" s="165"/>
      <c r="FL5" s="165"/>
      <c r="FM5" s="165"/>
      <c r="FN5" s="165"/>
      <c r="FO5" s="167"/>
      <c r="FP5" s="14"/>
      <c r="FQ5" s="14"/>
      <c r="FR5" s="14"/>
      <c r="FS5" s="14"/>
      <c r="FT5" s="14"/>
      <c r="FU5" s="14"/>
      <c r="FV5" s="14"/>
      <c r="FW5" s="14"/>
      <c r="FX5" s="14"/>
    </row>
    <row r="6" spans="1:180" ht="7.5" customHeight="1">
      <c r="A6" s="126"/>
      <c r="B6" s="160"/>
      <c r="C6" s="150"/>
      <c r="D6" s="151"/>
      <c r="E6" s="159"/>
      <c r="F6" s="149"/>
      <c r="G6" s="150"/>
      <c r="H6" s="151"/>
      <c r="I6" s="159"/>
      <c r="J6" s="149"/>
      <c r="K6" s="150"/>
      <c r="L6" s="151"/>
      <c r="M6" s="159"/>
      <c r="N6" s="150"/>
      <c r="O6" s="150"/>
      <c r="P6" s="151"/>
      <c r="Q6" s="159"/>
      <c r="R6" s="149"/>
      <c r="S6" s="150"/>
      <c r="T6" s="151"/>
      <c r="U6" s="159"/>
      <c r="V6" s="149"/>
      <c r="W6" s="150"/>
      <c r="X6" s="151"/>
      <c r="Y6" s="159"/>
      <c r="Z6" s="150"/>
      <c r="AA6" s="150"/>
      <c r="AB6" s="151"/>
      <c r="AC6" s="159"/>
      <c r="AD6" s="149"/>
      <c r="AE6" s="150"/>
      <c r="AF6" s="151"/>
      <c r="AG6" s="159"/>
      <c r="AH6" s="160"/>
      <c r="AI6" s="150"/>
      <c r="AJ6" s="151"/>
      <c r="AK6" s="159"/>
      <c r="AL6" s="149"/>
      <c r="AM6" s="150"/>
      <c r="AN6" s="151"/>
      <c r="AO6" s="159"/>
      <c r="AP6" s="149"/>
      <c r="AQ6" s="150"/>
      <c r="AR6" s="151"/>
      <c r="AS6" s="159"/>
      <c r="AT6" s="150"/>
      <c r="AU6" s="150"/>
      <c r="AV6" s="151"/>
      <c r="AW6" s="159"/>
      <c r="AX6" s="149"/>
      <c r="AY6" s="150"/>
      <c r="AZ6" s="151"/>
      <c r="BA6" s="159"/>
      <c r="BB6" s="149"/>
      <c r="BC6" s="150"/>
      <c r="BD6" s="151"/>
      <c r="BE6" s="159"/>
      <c r="BF6" s="150"/>
      <c r="BG6" s="150"/>
      <c r="BH6" s="151"/>
      <c r="BI6" s="159"/>
      <c r="BJ6" s="149"/>
      <c r="BK6" s="150"/>
      <c r="BL6" s="151"/>
      <c r="BM6" s="159"/>
      <c r="BN6" s="160"/>
      <c r="BO6" s="150"/>
      <c r="BP6" s="151"/>
      <c r="BQ6" s="159"/>
      <c r="BR6" s="149"/>
      <c r="BS6" s="150"/>
      <c r="BT6" s="151"/>
      <c r="BU6" s="159"/>
      <c r="BV6" s="149"/>
      <c r="BW6" s="150"/>
      <c r="BX6" s="151"/>
      <c r="BY6" s="159"/>
      <c r="BZ6" s="150"/>
      <c r="CA6" s="150"/>
      <c r="CB6" s="151"/>
      <c r="CC6" s="159"/>
      <c r="CD6" s="149"/>
      <c r="CE6" s="150"/>
      <c r="CF6" s="151"/>
      <c r="CG6" s="159"/>
      <c r="CH6" s="149"/>
      <c r="CI6" s="150"/>
      <c r="CJ6" s="151"/>
      <c r="CK6" s="159"/>
      <c r="CL6" s="150"/>
      <c r="CM6" s="150"/>
      <c r="CN6" s="151"/>
      <c r="CO6" s="159"/>
      <c r="CP6" s="149"/>
      <c r="CQ6" s="150"/>
      <c r="CR6" s="151"/>
      <c r="CS6" s="159"/>
      <c r="CT6" s="160"/>
      <c r="CU6" s="150"/>
      <c r="CV6" s="151"/>
      <c r="CW6" s="159"/>
      <c r="CX6" s="149"/>
      <c r="CY6" s="150"/>
      <c r="CZ6" s="151"/>
      <c r="DA6" s="159"/>
      <c r="DB6" s="149"/>
      <c r="DC6" s="150"/>
      <c r="DD6" s="151"/>
      <c r="DE6" s="159"/>
      <c r="DF6" s="150"/>
      <c r="DG6" s="150"/>
      <c r="DH6" s="151"/>
      <c r="DI6" s="159"/>
      <c r="DJ6" s="149"/>
      <c r="DK6" s="150"/>
      <c r="DL6" s="151"/>
      <c r="DM6" s="159"/>
      <c r="DN6" s="149"/>
      <c r="DO6" s="150"/>
      <c r="DP6" s="151"/>
      <c r="DQ6" s="159"/>
      <c r="DR6" s="150"/>
      <c r="DS6" s="150"/>
      <c r="DT6" s="151"/>
      <c r="DU6" s="159"/>
      <c r="DV6" s="149"/>
      <c r="DW6" s="150"/>
      <c r="DX6" s="151"/>
      <c r="DY6" s="159"/>
      <c r="DZ6" s="160"/>
      <c r="EA6" s="150"/>
      <c r="EB6" s="151"/>
      <c r="EC6" s="159"/>
      <c r="ED6" s="149"/>
      <c r="EE6" s="150"/>
      <c r="EF6" s="151"/>
      <c r="EG6" s="159"/>
      <c r="EH6" s="149"/>
      <c r="EI6" s="150"/>
      <c r="EJ6" s="151"/>
      <c r="EK6" s="159"/>
      <c r="EL6" s="150"/>
      <c r="EM6" s="150"/>
      <c r="EN6" s="151"/>
      <c r="EO6" s="159"/>
      <c r="EP6" s="149"/>
      <c r="EQ6" s="150"/>
      <c r="ER6" s="151"/>
      <c r="ES6" s="159"/>
      <c r="ET6" s="149"/>
      <c r="EU6" s="150"/>
      <c r="EV6" s="151"/>
      <c r="EW6" s="159"/>
      <c r="EX6" s="150"/>
      <c r="EY6" s="150"/>
      <c r="EZ6" s="151"/>
      <c r="FA6" s="159"/>
      <c r="FB6" s="149"/>
      <c r="FC6" s="150"/>
      <c r="FD6" s="151"/>
      <c r="FE6" s="152"/>
      <c r="FF6" s="14"/>
      <c r="FG6" s="153" t="s">
        <v>67</v>
      </c>
      <c r="FH6" s="154"/>
      <c r="FI6" s="80" t="s">
        <v>3</v>
      </c>
      <c r="FJ6" s="80"/>
      <c r="FK6" s="64" t="s">
        <v>88</v>
      </c>
      <c r="FL6" s="27">
        <f>SUM(COUNTIF($B$10:$E$63,FI6),COUNTIF($AH$10:$AK$63,FI6),COUNTIF($BN$10:$BQ$63,FI6),COUNTIF($CT$10:$CW$72,FI6),COUNTIF($DZ$10:$EC$63,FI6))+FS6</f>
        <v>0</v>
      </c>
      <c r="FM6" s="55">
        <f t="shared" ref="FM6:FM69" ca="1" si="0">IFERROR(FL6,0)+IFERROR(FX6,0)</f>
        <v>0</v>
      </c>
      <c r="FN6" s="42"/>
      <c r="FO6" s="8"/>
      <c r="FP6" s="20" t="str">
        <f>FI6</f>
        <v>国語</v>
      </c>
      <c r="FQ6" s="20" t="s">
        <v>54</v>
      </c>
      <c r="FR6" s="20" t="str">
        <f>FI6&amp;"1/2"</f>
        <v>国語1/2</v>
      </c>
      <c r="FS6" s="20">
        <f>SUM(COUNTIF($B$10:$E$63,FR6),COUNTIF($AH$10:$AK$63,FR6),COUNTIF($BN$10:$BQ$63,FR6),COUNTIF($CT$10:$CW$72,FR6),COUNTIF($DZ$10:$EC$63,FR6))*0.5</f>
        <v>0</v>
      </c>
      <c r="FT6" s="14"/>
      <c r="FU6" s="14"/>
      <c r="FV6" s="20" t="str">
        <f t="shared" ref="FV6:FV69" ca="1" si="1">"'("&amp;$FU$16&amp;")'!"&amp;"FM"&amp;FW6</f>
        <v>'(0)'!FM6</v>
      </c>
      <c r="FW6" s="20">
        <v>6</v>
      </c>
      <c r="FX6" s="20">
        <f t="shared" ref="FX6:FX69" ca="1" si="2">IFERROR(INDIRECT(FV6),0)</f>
        <v>0</v>
      </c>
    </row>
    <row r="7" spans="1:180" ht="7.5" customHeight="1">
      <c r="A7" s="126"/>
      <c r="B7" s="132"/>
      <c r="C7" s="89"/>
      <c r="D7" s="89"/>
      <c r="E7" s="96"/>
      <c r="F7" s="99"/>
      <c r="G7" s="89"/>
      <c r="H7" s="89"/>
      <c r="I7" s="96"/>
      <c r="J7" s="99"/>
      <c r="K7" s="89"/>
      <c r="L7" s="89"/>
      <c r="M7" s="96"/>
      <c r="N7" s="89"/>
      <c r="O7" s="89"/>
      <c r="P7" s="89"/>
      <c r="Q7" s="96"/>
      <c r="R7" s="99"/>
      <c r="S7" s="89"/>
      <c r="T7" s="89"/>
      <c r="U7" s="96"/>
      <c r="V7" s="99"/>
      <c r="W7" s="89"/>
      <c r="X7" s="89"/>
      <c r="Y7" s="96"/>
      <c r="Z7" s="89"/>
      <c r="AA7" s="89"/>
      <c r="AB7" s="89"/>
      <c r="AC7" s="96"/>
      <c r="AD7" s="99"/>
      <c r="AE7" s="89"/>
      <c r="AF7" s="89"/>
      <c r="AG7" s="96"/>
      <c r="AH7" s="132"/>
      <c r="AI7" s="89"/>
      <c r="AJ7" s="89"/>
      <c r="AK7" s="96"/>
      <c r="AL7" s="99"/>
      <c r="AM7" s="89"/>
      <c r="AN7" s="89"/>
      <c r="AO7" s="96"/>
      <c r="AP7" s="99"/>
      <c r="AQ7" s="89"/>
      <c r="AR7" s="89"/>
      <c r="AS7" s="96"/>
      <c r="AT7" s="89"/>
      <c r="AU7" s="89"/>
      <c r="AV7" s="89"/>
      <c r="AW7" s="96"/>
      <c r="AX7" s="99"/>
      <c r="AY7" s="89"/>
      <c r="AZ7" s="89"/>
      <c r="BA7" s="96"/>
      <c r="BB7" s="99"/>
      <c r="BC7" s="89"/>
      <c r="BD7" s="89"/>
      <c r="BE7" s="96"/>
      <c r="BF7" s="89"/>
      <c r="BG7" s="89"/>
      <c r="BH7" s="89"/>
      <c r="BI7" s="96"/>
      <c r="BJ7" s="99"/>
      <c r="BK7" s="89"/>
      <c r="BL7" s="89"/>
      <c r="BM7" s="96"/>
      <c r="BN7" s="132"/>
      <c r="BO7" s="89"/>
      <c r="BP7" s="89"/>
      <c r="BQ7" s="96"/>
      <c r="BR7" s="99"/>
      <c r="BS7" s="89"/>
      <c r="BT7" s="89"/>
      <c r="BU7" s="96"/>
      <c r="BV7" s="99"/>
      <c r="BW7" s="89"/>
      <c r="BX7" s="89"/>
      <c r="BY7" s="96"/>
      <c r="BZ7" s="89"/>
      <c r="CA7" s="89"/>
      <c r="CB7" s="89"/>
      <c r="CC7" s="96"/>
      <c r="CD7" s="99"/>
      <c r="CE7" s="89"/>
      <c r="CF7" s="89"/>
      <c r="CG7" s="96"/>
      <c r="CH7" s="99"/>
      <c r="CI7" s="89"/>
      <c r="CJ7" s="89"/>
      <c r="CK7" s="96"/>
      <c r="CL7" s="89"/>
      <c r="CM7" s="89"/>
      <c r="CN7" s="89"/>
      <c r="CO7" s="96"/>
      <c r="CP7" s="99"/>
      <c r="CQ7" s="89"/>
      <c r="CR7" s="89"/>
      <c r="CS7" s="96"/>
      <c r="CT7" s="132"/>
      <c r="CU7" s="89"/>
      <c r="CV7" s="89"/>
      <c r="CW7" s="96"/>
      <c r="CX7" s="99"/>
      <c r="CY7" s="89"/>
      <c r="CZ7" s="89"/>
      <c r="DA7" s="96"/>
      <c r="DB7" s="99"/>
      <c r="DC7" s="89"/>
      <c r="DD7" s="89"/>
      <c r="DE7" s="96"/>
      <c r="DF7" s="89"/>
      <c r="DG7" s="89"/>
      <c r="DH7" s="89"/>
      <c r="DI7" s="96"/>
      <c r="DJ7" s="99"/>
      <c r="DK7" s="89"/>
      <c r="DL7" s="89"/>
      <c r="DM7" s="96"/>
      <c r="DN7" s="99"/>
      <c r="DO7" s="89"/>
      <c r="DP7" s="89"/>
      <c r="DQ7" s="96"/>
      <c r="DR7" s="89"/>
      <c r="DS7" s="89"/>
      <c r="DT7" s="89"/>
      <c r="DU7" s="96"/>
      <c r="DV7" s="99"/>
      <c r="DW7" s="89"/>
      <c r="DX7" s="89"/>
      <c r="DY7" s="96"/>
      <c r="DZ7" s="129"/>
      <c r="EA7" s="89"/>
      <c r="EB7" s="89"/>
      <c r="EC7" s="96"/>
      <c r="ED7" s="99"/>
      <c r="EE7" s="89"/>
      <c r="EF7" s="89"/>
      <c r="EG7" s="96"/>
      <c r="EH7" s="99"/>
      <c r="EI7" s="89"/>
      <c r="EJ7" s="89"/>
      <c r="EK7" s="96"/>
      <c r="EL7" s="89"/>
      <c r="EM7" s="89"/>
      <c r="EN7" s="89"/>
      <c r="EO7" s="96"/>
      <c r="EP7" s="99"/>
      <c r="EQ7" s="89"/>
      <c r="ER7" s="89"/>
      <c r="ES7" s="96"/>
      <c r="ET7" s="99"/>
      <c r="EU7" s="89"/>
      <c r="EV7" s="89"/>
      <c r="EW7" s="96"/>
      <c r="EX7" s="89"/>
      <c r="EY7" s="89"/>
      <c r="EZ7" s="89"/>
      <c r="FA7" s="96"/>
      <c r="FB7" s="99"/>
      <c r="FC7" s="89"/>
      <c r="FD7" s="89"/>
      <c r="FE7" s="90"/>
      <c r="FF7" s="14"/>
      <c r="FG7" s="155"/>
      <c r="FH7" s="156"/>
      <c r="FI7" s="80"/>
      <c r="FJ7" s="80"/>
      <c r="FK7" s="65" t="s">
        <v>89</v>
      </c>
      <c r="FL7" s="28">
        <f>SUM(COUNTIF($F$10:$I$63,FI6),COUNTIF($AL$10:$AO$63,FI6),COUNTIF($BR$10:$BU$63,FI6),COUNTIF($CX$10:$DA$72,FI6),COUNTIF($ED$10:$EG$63,FI6))+FS7</f>
        <v>0</v>
      </c>
      <c r="FM7" s="56">
        <f t="shared" ca="1" si="0"/>
        <v>0</v>
      </c>
      <c r="FN7" s="43"/>
      <c r="FO7" s="9"/>
      <c r="FP7" s="20" t="str">
        <f>FI6</f>
        <v>国語</v>
      </c>
      <c r="FQ7" s="25" t="s">
        <v>55</v>
      </c>
      <c r="FR7" s="20" t="str">
        <f>FI6&amp;"1/2"</f>
        <v>国語1/2</v>
      </c>
      <c r="FS7" s="20">
        <f>SUM(COUNTIF($F$10:$I$63,FR7),COUNTIF($AL$10:$AO$63,FR7),COUNTIF($BR$10:$BU$63,FR7),COUNTIF($CX$10:$DA$72,FR7),COUNTIF($ED$10:$EG$63,FR7))*0.5</f>
        <v>0</v>
      </c>
      <c r="FT7" s="20" t="s">
        <v>68</v>
      </c>
      <c r="FU7" s="20">
        <f ca="1">LEN(FU4)</f>
        <v>43</v>
      </c>
      <c r="FV7" s="20" t="str">
        <f t="shared" ca="1" si="1"/>
        <v>'(0)'!FM7</v>
      </c>
      <c r="FW7" s="20">
        <v>7</v>
      </c>
      <c r="FX7" s="20">
        <f t="shared" ca="1" si="2"/>
        <v>0</v>
      </c>
    </row>
    <row r="8" spans="1:180" ht="7.5" customHeight="1">
      <c r="A8" s="126"/>
      <c r="B8" s="132"/>
      <c r="C8" s="89"/>
      <c r="D8" s="89"/>
      <c r="E8" s="96"/>
      <c r="F8" s="99"/>
      <c r="G8" s="89"/>
      <c r="H8" s="89"/>
      <c r="I8" s="96"/>
      <c r="J8" s="99"/>
      <c r="K8" s="89"/>
      <c r="L8" s="89"/>
      <c r="M8" s="96"/>
      <c r="N8" s="89"/>
      <c r="O8" s="89"/>
      <c r="P8" s="89"/>
      <c r="Q8" s="96"/>
      <c r="R8" s="99"/>
      <c r="S8" s="89"/>
      <c r="T8" s="89"/>
      <c r="U8" s="96"/>
      <c r="V8" s="99"/>
      <c r="W8" s="89"/>
      <c r="X8" s="89"/>
      <c r="Y8" s="96"/>
      <c r="Z8" s="89"/>
      <c r="AA8" s="89"/>
      <c r="AB8" s="89"/>
      <c r="AC8" s="96"/>
      <c r="AD8" s="99"/>
      <c r="AE8" s="89"/>
      <c r="AF8" s="89"/>
      <c r="AG8" s="96"/>
      <c r="AH8" s="132"/>
      <c r="AI8" s="89"/>
      <c r="AJ8" s="89"/>
      <c r="AK8" s="96"/>
      <c r="AL8" s="99"/>
      <c r="AM8" s="89"/>
      <c r="AN8" s="89"/>
      <c r="AO8" s="96"/>
      <c r="AP8" s="99"/>
      <c r="AQ8" s="89"/>
      <c r="AR8" s="89"/>
      <c r="AS8" s="96"/>
      <c r="AT8" s="89"/>
      <c r="AU8" s="89"/>
      <c r="AV8" s="89"/>
      <c r="AW8" s="96"/>
      <c r="AX8" s="99"/>
      <c r="AY8" s="89"/>
      <c r="AZ8" s="89"/>
      <c r="BA8" s="96"/>
      <c r="BB8" s="99"/>
      <c r="BC8" s="89"/>
      <c r="BD8" s="89"/>
      <c r="BE8" s="96"/>
      <c r="BF8" s="89"/>
      <c r="BG8" s="89"/>
      <c r="BH8" s="89"/>
      <c r="BI8" s="96"/>
      <c r="BJ8" s="99"/>
      <c r="BK8" s="89"/>
      <c r="BL8" s="89"/>
      <c r="BM8" s="96"/>
      <c r="BN8" s="132"/>
      <c r="BO8" s="89"/>
      <c r="BP8" s="89"/>
      <c r="BQ8" s="96"/>
      <c r="BR8" s="99"/>
      <c r="BS8" s="89"/>
      <c r="BT8" s="89"/>
      <c r="BU8" s="96"/>
      <c r="BV8" s="99"/>
      <c r="BW8" s="89"/>
      <c r="BX8" s="89"/>
      <c r="BY8" s="96"/>
      <c r="BZ8" s="89"/>
      <c r="CA8" s="89"/>
      <c r="CB8" s="89"/>
      <c r="CC8" s="96"/>
      <c r="CD8" s="99"/>
      <c r="CE8" s="89"/>
      <c r="CF8" s="89"/>
      <c r="CG8" s="96"/>
      <c r="CH8" s="99"/>
      <c r="CI8" s="89"/>
      <c r="CJ8" s="89"/>
      <c r="CK8" s="96"/>
      <c r="CL8" s="89"/>
      <c r="CM8" s="89"/>
      <c r="CN8" s="89"/>
      <c r="CO8" s="96"/>
      <c r="CP8" s="99"/>
      <c r="CQ8" s="89"/>
      <c r="CR8" s="89"/>
      <c r="CS8" s="96"/>
      <c r="CT8" s="132"/>
      <c r="CU8" s="89"/>
      <c r="CV8" s="89"/>
      <c r="CW8" s="96"/>
      <c r="CX8" s="99"/>
      <c r="CY8" s="89"/>
      <c r="CZ8" s="89"/>
      <c r="DA8" s="96"/>
      <c r="DB8" s="99"/>
      <c r="DC8" s="89"/>
      <c r="DD8" s="89"/>
      <c r="DE8" s="96"/>
      <c r="DF8" s="89"/>
      <c r="DG8" s="89"/>
      <c r="DH8" s="89"/>
      <c r="DI8" s="96"/>
      <c r="DJ8" s="99"/>
      <c r="DK8" s="89"/>
      <c r="DL8" s="89"/>
      <c r="DM8" s="96"/>
      <c r="DN8" s="99"/>
      <c r="DO8" s="89"/>
      <c r="DP8" s="89"/>
      <c r="DQ8" s="96"/>
      <c r="DR8" s="89"/>
      <c r="DS8" s="89"/>
      <c r="DT8" s="89"/>
      <c r="DU8" s="96"/>
      <c r="DV8" s="99"/>
      <c r="DW8" s="89"/>
      <c r="DX8" s="89"/>
      <c r="DY8" s="96"/>
      <c r="DZ8" s="129"/>
      <c r="EA8" s="89"/>
      <c r="EB8" s="89"/>
      <c r="EC8" s="96"/>
      <c r="ED8" s="99"/>
      <c r="EE8" s="89"/>
      <c r="EF8" s="89"/>
      <c r="EG8" s="96"/>
      <c r="EH8" s="99"/>
      <c r="EI8" s="89"/>
      <c r="EJ8" s="89"/>
      <c r="EK8" s="96"/>
      <c r="EL8" s="89"/>
      <c r="EM8" s="89"/>
      <c r="EN8" s="89"/>
      <c r="EO8" s="96"/>
      <c r="EP8" s="99"/>
      <c r="EQ8" s="89"/>
      <c r="ER8" s="89"/>
      <c r="ES8" s="96"/>
      <c r="ET8" s="99"/>
      <c r="EU8" s="89"/>
      <c r="EV8" s="89"/>
      <c r="EW8" s="96"/>
      <c r="EX8" s="89"/>
      <c r="EY8" s="89"/>
      <c r="EZ8" s="89"/>
      <c r="FA8" s="96"/>
      <c r="FB8" s="99"/>
      <c r="FC8" s="89"/>
      <c r="FD8" s="89"/>
      <c r="FE8" s="90"/>
      <c r="FF8" s="14"/>
      <c r="FG8" s="155"/>
      <c r="FH8" s="156"/>
      <c r="FI8" s="80"/>
      <c r="FJ8" s="80"/>
      <c r="FK8" s="65" t="s">
        <v>90</v>
      </c>
      <c r="FL8" s="28">
        <f>SUM(COUNTIF($J$10:$M$63,FI6),COUNTIF($AP$10:$AS$63,FI6),COUNTIF($BV$10:$BY$63,FI6),COUNTIF($DB$10:$DE$72,FI6),COUNTIF($EH$10:$EK$63,FI6))+FS8</f>
        <v>0</v>
      </c>
      <c r="FM8" s="56">
        <f t="shared" ca="1" si="0"/>
        <v>0</v>
      </c>
      <c r="FN8" s="44"/>
      <c r="FO8" s="35"/>
      <c r="FP8" s="20" t="str">
        <f>FI6</f>
        <v>国語</v>
      </c>
      <c r="FQ8" s="20" t="s">
        <v>56</v>
      </c>
      <c r="FR8" s="20" t="str">
        <f>FI6&amp;"1/2"</f>
        <v>国語1/2</v>
      </c>
      <c r="FS8" s="20">
        <f>SUM(COUNTIF($J$10:$M$63,FR8),COUNTIF($AP$10:$AS$63,FR8),COUNTIF($BV$10:$BY$63,FR8),COUNTIF($DB$10:$DE$72,FR8),COUNTIF($EH$10:$EK$63,FR8))*0.5</f>
        <v>0</v>
      </c>
      <c r="FT8" s="20" t="s">
        <v>69</v>
      </c>
      <c r="FU8" s="20">
        <f ca="1">FIND("]",FU4)</f>
        <v>40</v>
      </c>
      <c r="FV8" s="20" t="str">
        <f t="shared" ca="1" si="1"/>
        <v>'(0)'!FM8</v>
      </c>
      <c r="FW8" s="20">
        <v>8</v>
      </c>
      <c r="FX8" s="20">
        <f t="shared" ca="1" si="2"/>
        <v>0</v>
      </c>
    </row>
    <row r="9" spans="1:180" ht="7.5" customHeight="1">
      <c r="A9" s="127"/>
      <c r="B9" s="130"/>
      <c r="C9" s="91"/>
      <c r="D9" s="91"/>
      <c r="E9" s="97"/>
      <c r="F9" s="100"/>
      <c r="G9" s="91"/>
      <c r="H9" s="91"/>
      <c r="I9" s="97"/>
      <c r="J9" s="100"/>
      <c r="K9" s="91"/>
      <c r="L9" s="91"/>
      <c r="M9" s="97"/>
      <c r="N9" s="91"/>
      <c r="O9" s="91"/>
      <c r="P9" s="91"/>
      <c r="Q9" s="97"/>
      <c r="R9" s="100"/>
      <c r="S9" s="91"/>
      <c r="T9" s="91"/>
      <c r="U9" s="97"/>
      <c r="V9" s="100"/>
      <c r="W9" s="91"/>
      <c r="X9" s="91"/>
      <c r="Y9" s="97"/>
      <c r="Z9" s="91"/>
      <c r="AA9" s="91"/>
      <c r="AB9" s="91"/>
      <c r="AC9" s="97"/>
      <c r="AD9" s="100"/>
      <c r="AE9" s="91"/>
      <c r="AF9" s="91"/>
      <c r="AG9" s="97"/>
      <c r="AH9" s="130"/>
      <c r="AI9" s="91"/>
      <c r="AJ9" s="91"/>
      <c r="AK9" s="97"/>
      <c r="AL9" s="100"/>
      <c r="AM9" s="91"/>
      <c r="AN9" s="91"/>
      <c r="AO9" s="97"/>
      <c r="AP9" s="100"/>
      <c r="AQ9" s="91"/>
      <c r="AR9" s="91"/>
      <c r="AS9" s="97"/>
      <c r="AT9" s="91"/>
      <c r="AU9" s="91"/>
      <c r="AV9" s="91"/>
      <c r="AW9" s="97"/>
      <c r="AX9" s="100"/>
      <c r="AY9" s="91"/>
      <c r="AZ9" s="91"/>
      <c r="BA9" s="97"/>
      <c r="BB9" s="100"/>
      <c r="BC9" s="91"/>
      <c r="BD9" s="91"/>
      <c r="BE9" s="97"/>
      <c r="BF9" s="91"/>
      <c r="BG9" s="91"/>
      <c r="BH9" s="91"/>
      <c r="BI9" s="97"/>
      <c r="BJ9" s="100"/>
      <c r="BK9" s="91"/>
      <c r="BL9" s="91"/>
      <c r="BM9" s="97"/>
      <c r="BN9" s="130"/>
      <c r="BO9" s="91"/>
      <c r="BP9" s="91"/>
      <c r="BQ9" s="97"/>
      <c r="BR9" s="100"/>
      <c r="BS9" s="91"/>
      <c r="BT9" s="91"/>
      <c r="BU9" s="97"/>
      <c r="BV9" s="100"/>
      <c r="BW9" s="91"/>
      <c r="BX9" s="91"/>
      <c r="BY9" s="97"/>
      <c r="BZ9" s="91"/>
      <c r="CA9" s="91"/>
      <c r="CB9" s="91"/>
      <c r="CC9" s="97"/>
      <c r="CD9" s="100"/>
      <c r="CE9" s="91"/>
      <c r="CF9" s="91"/>
      <c r="CG9" s="97"/>
      <c r="CH9" s="100"/>
      <c r="CI9" s="91"/>
      <c r="CJ9" s="91"/>
      <c r="CK9" s="97"/>
      <c r="CL9" s="91"/>
      <c r="CM9" s="91"/>
      <c r="CN9" s="91"/>
      <c r="CO9" s="97"/>
      <c r="CP9" s="100"/>
      <c r="CQ9" s="91"/>
      <c r="CR9" s="91"/>
      <c r="CS9" s="97"/>
      <c r="CT9" s="130"/>
      <c r="CU9" s="91"/>
      <c r="CV9" s="91"/>
      <c r="CW9" s="97"/>
      <c r="CX9" s="100"/>
      <c r="CY9" s="91"/>
      <c r="CZ9" s="91"/>
      <c r="DA9" s="97"/>
      <c r="DB9" s="100"/>
      <c r="DC9" s="91"/>
      <c r="DD9" s="91"/>
      <c r="DE9" s="97"/>
      <c r="DF9" s="91"/>
      <c r="DG9" s="91"/>
      <c r="DH9" s="91"/>
      <c r="DI9" s="97"/>
      <c r="DJ9" s="100"/>
      <c r="DK9" s="91"/>
      <c r="DL9" s="91"/>
      <c r="DM9" s="97"/>
      <c r="DN9" s="100"/>
      <c r="DO9" s="91"/>
      <c r="DP9" s="91"/>
      <c r="DQ9" s="97"/>
      <c r="DR9" s="91"/>
      <c r="DS9" s="91"/>
      <c r="DT9" s="91"/>
      <c r="DU9" s="97"/>
      <c r="DV9" s="100"/>
      <c r="DW9" s="91"/>
      <c r="DX9" s="91"/>
      <c r="DY9" s="97"/>
      <c r="DZ9" s="130"/>
      <c r="EA9" s="91"/>
      <c r="EB9" s="91"/>
      <c r="EC9" s="97"/>
      <c r="ED9" s="100"/>
      <c r="EE9" s="91"/>
      <c r="EF9" s="91"/>
      <c r="EG9" s="97"/>
      <c r="EH9" s="100"/>
      <c r="EI9" s="91"/>
      <c r="EJ9" s="91"/>
      <c r="EK9" s="97"/>
      <c r="EL9" s="91"/>
      <c r="EM9" s="91"/>
      <c r="EN9" s="91"/>
      <c r="EO9" s="97"/>
      <c r="EP9" s="100"/>
      <c r="EQ9" s="91"/>
      <c r="ER9" s="91"/>
      <c r="ES9" s="97"/>
      <c r="ET9" s="100"/>
      <c r="EU9" s="91"/>
      <c r="EV9" s="91"/>
      <c r="EW9" s="97"/>
      <c r="EX9" s="91"/>
      <c r="EY9" s="91"/>
      <c r="EZ9" s="91"/>
      <c r="FA9" s="97"/>
      <c r="FB9" s="100"/>
      <c r="FC9" s="91"/>
      <c r="FD9" s="91"/>
      <c r="FE9" s="92"/>
      <c r="FF9" s="14"/>
      <c r="FG9" s="155"/>
      <c r="FH9" s="156"/>
      <c r="FI9" s="80"/>
      <c r="FJ9" s="80"/>
      <c r="FK9" s="65" t="s">
        <v>91</v>
      </c>
      <c r="FL9" s="29">
        <f>SUM(COUNTIF($N$10:$Q$63,FI6),COUNTIF($AT$10:$AW$63,FI6),COUNTIF($BZ$10:$CC$63,FI6),COUNTIF($DF$10:$DI$72,FI6),COUNTIF($EL$10:$EO$63,FI6))+FS9</f>
        <v>0</v>
      </c>
      <c r="FM9" s="57">
        <f t="shared" ca="1" si="0"/>
        <v>0</v>
      </c>
      <c r="FN9" s="45"/>
      <c r="FO9" s="36"/>
      <c r="FP9" s="20" t="str">
        <f>FI6</f>
        <v>国語</v>
      </c>
      <c r="FQ9" s="20" t="s">
        <v>57</v>
      </c>
      <c r="FR9" s="20" t="str">
        <f>FI6&amp;"1/2"</f>
        <v>国語1/2</v>
      </c>
      <c r="FS9" s="20">
        <f>SUM(COUNTIF($N$10:$Q$63,FR9),COUNTIF($AT$10:$AW$63,FR9),COUNTIF($BZ$10:$CC$63,FR9),COUNTIF($DF$10:$DI$72,FR9),COUNTIF($EL$10:$EO$63,FR9))*0.5</f>
        <v>0</v>
      </c>
      <c r="FT9" s="14"/>
      <c r="FU9" s="14"/>
      <c r="FV9" s="20" t="str">
        <f t="shared" ca="1" si="1"/>
        <v>'(0)'!FM9</v>
      </c>
      <c r="FW9" s="20">
        <v>9</v>
      </c>
      <c r="FX9" s="20">
        <f t="shared" ca="1" si="2"/>
        <v>0</v>
      </c>
    </row>
    <row r="10" spans="1:180" ht="7.5" customHeight="1">
      <c r="A10" s="93" t="s">
        <v>70</v>
      </c>
      <c r="B10" s="135"/>
      <c r="C10" s="102"/>
      <c r="D10" s="125"/>
      <c r="E10" s="103"/>
      <c r="F10" s="122"/>
      <c r="G10" s="102"/>
      <c r="H10" s="125"/>
      <c r="I10" s="103"/>
      <c r="J10" s="122"/>
      <c r="K10" s="87"/>
      <c r="L10" s="121"/>
      <c r="M10" s="95"/>
      <c r="N10" s="120"/>
      <c r="O10" s="102"/>
      <c r="P10" s="125"/>
      <c r="Q10" s="103"/>
      <c r="R10" s="122"/>
      <c r="S10" s="102"/>
      <c r="T10" s="125"/>
      <c r="U10" s="103"/>
      <c r="V10" s="122"/>
      <c r="W10" s="87"/>
      <c r="X10" s="121"/>
      <c r="Y10" s="95"/>
      <c r="Z10" s="120"/>
      <c r="AA10" s="102"/>
      <c r="AB10" s="125"/>
      <c r="AC10" s="103"/>
      <c r="AD10" s="122"/>
      <c r="AE10" s="102"/>
      <c r="AF10" s="125"/>
      <c r="AG10" s="103"/>
      <c r="AH10" s="135"/>
      <c r="AI10" s="102"/>
      <c r="AJ10" s="125"/>
      <c r="AK10" s="103"/>
      <c r="AL10" s="122"/>
      <c r="AM10" s="102"/>
      <c r="AN10" s="125"/>
      <c r="AO10" s="103"/>
      <c r="AP10" s="122"/>
      <c r="AQ10" s="87"/>
      <c r="AR10" s="121"/>
      <c r="AS10" s="95"/>
      <c r="AT10" s="120"/>
      <c r="AU10" s="102"/>
      <c r="AV10" s="125"/>
      <c r="AW10" s="103"/>
      <c r="AX10" s="122"/>
      <c r="AY10" s="102"/>
      <c r="AZ10" s="125"/>
      <c r="BA10" s="103"/>
      <c r="BB10" s="122"/>
      <c r="BC10" s="87"/>
      <c r="BD10" s="121"/>
      <c r="BE10" s="95"/>
      <c r="BF10" s="120"/>
      <c r="BG10" s="102"/>
      <c r="BH10" s="125"/>
      <c r="BI10" s="103"/>
      <c r="BJ10" s="122"/>
      <c r="BK10" s="102"/>
      <c r="BL10" s="125"/>
      <c r="BM10" s="103"/>
      <c r="BN10" s="135"/>
      <c r="BO10" s="102"/>
      <c r="BP10" s="125"/>
      <c r="BQ10" s="103"/>
      <c r="BR10" s="122"/>
      <c r="BS10" s="102"/>
      <c r="BT10" s="125"/>
      <c r="BU10" s="103"/>
      <c r="BV10" s="122"/>
      <c r="BW10" s="87"/>
      <c r="BX10" s="121"/>
      <c r="BY10" s="95"/>
      <c r="BZ10" s="120"/>
      <c r="CA10" s="102"/>
      <c r="CB10" s="125"/>
      <c r="CC10" s="103"/>
      <c r="CD10" s="122"/>
      <c r="CE10" s="102"/>
      <c r="CF10" s="125"/>
      <c r="CG10" s="103"/>
      <c r="CH10" s="122"/>
      <c r="CI10" s="87"/>
      <c r="CJ10" s="121"/>
      <c r="CK10" s="95"/>
      <c r="CL10" s="120"/>
      <c r="CM10" s="102"/>
      <c r="CN10" s="125"/>
      <c r="CO10" s="103"/>
      <c r="CP10" s="122"/>
      <c r="CQ10" s="102"/>
      <c r="CR10" s="125"/>
      <c r="CS10" s="103"/>
      <c r="CT10" s="135"/>
      <c r="CU10" s="102"/>
      <c r="CV10" s="125"/>
      <c r="CW10" s="103"/>
      <c r="CX10" s="122"/>
      <c r="CY10" s="102"/>
      <c r="CZ10" s="125"/>
      <c r="DA10" s="103"/>
      <c r="DB10" s="122"/>
      <c r="DC10" s="87"/>
      <c r="DD10" s="121"/>
      <c r="DE10" s="95"/>
      <c r="DF10" s="120"/>
      <c r="DG10" s="102"/>
      <c r="DH10" s="125"/>
      <c r="DI10" s="103"/>
      <c r="DJ10" s="122"/>
      <c r="DK10" s="102"/>
      <c r="DL10" s="125"/>
      <c r="DM10" s="103"/>
      <c r="DN10" s="122"/>
      <c r="DO10" s="87"/>
      <c r="DP10" s="121"/>
      <c r="DQ10" s="95"/>
      <c r="DR10" s="120"/>
      <c r="DS10" s="102"/>
      <c r="DT10" s="125"/>
      <c r="DU10" s="103"/>
      <c r="DV10" s="122"/>
      <c r="DW10" s="102"/>
      <c r="DX10" s="125"/>
      <c r="DY10" s="103"/>
      <c r="DZ10" s="148"/>
      <c r="EA10" s="87"/>
      <c r="EB10" s="121"/>
      <c r="EC10" s="95"/>
      <c r="ED10" s="122"/>
      <c r="EE10" s="87"/>
      <c r="EF10" s="121"/>
      <c r="EG10" s="95"/>
      <c r="EH10" s="122"/>
      <c r="EI10" s="87"/>
      <c r="EJ10" s="123"/>
      <c r="EK10" s="95"/>
      <c r="EL10" s="120"/>
      <c r="EM10" s="87"/>
      <c r="EN10" s="121"/>
      <c r="EO10" s="95"/>
      <c r="EP10" s="122"/>
      <c r="EQ10" s="87"/>
      <c r="ER10" s="121"/>
      <c r="ES10" s="95"/>
      <c r="ET10" s="122"/>
      <c r="EU10" s="87"/>
      <c r="EV10" s="123"/>
      <c r="EW10" s="95"/>
      <c r="EX10" s="120"/>
      <c r="EY10" s="87"/>
      <c r="EZ10" s="121"/>
      <c r="FA10" s="95"/>
      <c r="FB10" s="122"/>
      <c r="FC10" s="87"/>
      <c r="FD10" s="121"/>
      <c r="FE10" s="88"/>
      <c r="FF10" s="14"/>
      <c r="FG10" s="155"/>
      <c r="FH10" s="156"/>
      <c r="FI10" s="80"/>
      <c r="FJ10" s="80"/>
      <c r="FK10" s="65" t="s">
        <v>92</v>
      </c>
      <c r="FL10" s="28">
        <f>SUM(COUNTIF($R$10:$U$63,FI6),COUNTIF($AX$10:$BA$63,FI6),COUNTIF($CD$10:$CG$63,FI6),COUNTIF($DJ$10:$DM$72,FI6),COUNTIF($EP$10:$ES$63,FI6))+FS10</f>
        <v>0</v>
      </c>
      <c r="FM10" s="56">
        <f t="shared" ca="1" si="0"/>
        <v>0</v>
      </c>
      <c r="FN10" s="43"/>
      <c r="FO10" s="9"/>
      <c r="FP10" s="20" t="str">
        <f>FI6</f>
        <v>国語</v>
      </c>
      <c r="FQ10" s="25" t="s">
        <v>58</v>
      </c>
      <c r="FR10" s="20" t="str">
        <f>FI6&amp;"1/2"</f>
        <v>国語1/2</v>
      </c>
      <c r="FS10" s="20">
        <f>SUM(COUNTIF($R$10:$U$63,FR10),COUNTIF($AX$10:$BA$63,FR10),COUNTIF($CD$10:$CG$63,FR10),COUNTIF($DJ$10:$DM$72,FR10),COUNTIF($EP$10:$ES$63,FR10))*0.5</f>
        <v>0</v>
      </c>
      <c r="FT10" s="20" t="s">
        <v>71</v>
      </c>
      <c r="FU10" s="20" t="e">
        <f ca="1">FIND("(",FU4,FU8)</f>
        <v>#VALUE!</v>
      </c>
      <c r="FV10" s="20" t="str">
        <f t="shared" ca="1" si="1"/>
        <v>'(0)'!FM10</v>
      </c>
      <c r="FW10" s="20">
        <v>10</v>
      </c>
      <c r="FX10" s="20">
        <f t="shared" ca="1" si="2"/>
        <v>0</v>
      </c>
    </row>
    <row r="11" spans="1:180" ht="7.5" customHeight="1">
      <c r="A11" s="126"/>
      <c r="B11" s="132"/>
      <c r="C11" s="89"/>
      <c r="D11" s="89"/>
      <c r="E11" s="96"/>
      <c r="F11" s="99"/>
      <c r="G11" s="89"/>
      <c r="H11" s="89"/>
      <c r="I11" s="96"/>
      <c r="J11" s="99"/>
      <c r="K11" s="89"/>
      <c r="L11" s="89"/>
      <c r="M11" s="96"/>
      <c r="N11" s="89"/>
      <c r="O11" s="89"/>
      <c r="P11" s="89"/>
      <c r="Q11" s="96"/>
      <c r="R11" s="99"/>
      <c r="S11" s="89"/>
      <c r="T11" s="89"/>
      <c r="U11" s="96"/>
      <c r="V11" s="99"/>
      <c r="W11" s="89"/>
      <c r="X11" s="89"/>
      <c r="Y11" s="96"/>
      <c r="Z11" s="89"/>
      <c r="AA11" s="89"/>
      <c r="AB11" s="89"/>
      <c r="AC11" s="96"/>
      <c r="AD11" s="99"/>
      <c r="AE11" s="89"/>
      <c r="AF11" s="89"/>
      <c r="AG11" s="96"/>
      <c r="AH11" s="132"/>
      <c r="AI11" s="89"/>
      <c r="AJ11" s="89"/>
      <c r="AK11" s="96"/>
      <c r="AL11" s="99"/>
      <c r="AM11" s="89"/>
      <c r="AN11" s="89"/>
      <c r="AO11" s="96"/>
      <c r="AP11" s="99"/>
      <c r="AQ11" s="89"/>
      <c r="AR11" s="89"/>
      <c r="AS11" s="96"/>
      <c r="AT11" s="89"/>
      <c r="AU11" s="89"/>
      <c r="AV11" s="89"/>
      <c r="AW11" s="96"/>
      <c r="AX11" s="99"/>
      <c r="AY11" s="89"/>
      <c r="AZ11" s="89"/>
      <c r="BA11" s="96"/>
      <c r="BB11" s="99"/>
      <c r="BC11" s="89"/>
      <c r="BD11" s="89"/>
      <c r="BE11" s="96"/>
      <c r="BF11" s="89"/>
      <c r="BG11" s="89"/>
      <c r="BH11" s="89"/>
      <c r="BI11" s="96"/>
      <c r="BJ11" s="99"/>
      <c r="BK11" s="89"/>
      <c r="BL11" s="89"/>
      <c r="BM11" s="96"/>
      <c r="BN11" s="132"/>
      <c r="BO11" s="89"/>
      <c r="BP11" s="89"/>
      <c r="BQ11" s="96"/>
      <c r="BR11" s="99"/>
      <c r="BS11" s="89"/>
      <c r="BT11" s="89"/>
      <c r="BU11" s="96"/>
      <c r="BV11" s="99"/>
      <c r="BW11" s="89"/>
      <c r="BX11" s="89"/>
      <c r="BY11" s="96"/>
      <c r="BZ11" s="89"/>
      <c r="CA11" s="89"/>
      <c r="CB11" s="89"/>
      <c r="CC11" s="96"/>
      <c r="CD11" s="99"/>
      <c r="CE11" s="89"/>
      <c r="CF11" s="89"/>
      <c r="CG11" s="96"/>
      <c r="CH11" s="99"/>
      <c r="CI11" s="89"/>
      <c r="CJ11" s="89"/>
      <c r="CK11" s="96"/>
      <c r="CL11" s="89"/>
      <c r="CM11" s="89"/>
      <c r="CN11" s="89"/>
      <c r="CO11" s="96"/>
      <c r="CP11" s="99"/>
      <c r="CQ11" s="89"/>
      <c r="CR11" s="89"/>
      <c r="CS11" s="96"/>
      <c r="CT11" s="132"/>
      <c r="CU11" s="89"/>
      <c r="CV11" s="89"/>
      <c r="CW11" s="96"/>
      <c r="CX11" s="99"/>
      <c r="CY11" s="89"/>
      <c r="CZ11" s="89"/>
      <c r="DA11" s="96"/>
      <c r="DB11" s="99"/>
      <c r="DC11" s="89"/>
      <c r="DD11" s="89"/>
      <c r="DE11" s="96"/>
      <c r="DF11" s="89"/>
      <c r="DG11" s="89"/>
      <c r="DH11" s="89"/>
      <c r="DI11" s="96"/>
      <c r="DJ11" s="99"/>
      <c r="DK11" s="89"/>
      <c r="DL11" s="89"/>
      <c r="DM11" s="96"/>
      <c r="DN11" s="99"/>
      <c r="DO11" s="89"/>
      <c r="DP11" s="89"/>
      <c r="DQ11" s="96"/>
      <c r="DR11" s="89"/>
      <c r="DS11" s="89"/>
      <c r="DT11" s="89"/>
      <c r="DU11" s="96"/>
      <c r="DV11" s="99"/>
      <c r="DW11" s="89"/>
      <c r="DX11" s="89"/>
      <c r="DY11" s="96"/>
      <c r="DZ11" s="129"/>
      <c r="EA11" s="89"/>
      <c r="EB11" s="89"/>
      <c r="EC11" s="96"/>
      <c r="ED11" s="99"/>
      <c r="EE11" s="89"/>
      <c r="EF11" s="89"/>
      <c r="EG11" s="96"/>
      <c r="EH11" s="99"/>
      <c r="EI11" s="89"/>
      <c r="EJ11" s="89"/>
      <c r="EK11" s="96"/>
      <c r="EL11" s="89"/>
      <c r="EM11" s="89"/>
      <c r="EN11" s="89"/>
      <c r="EO11" s="96"/>
      <c r="EP11" s="99"/>
      <c r="EQ11" s="89"/>
      <c r="ER11" s="89"/>
      <c r="ES11" s="96"/>
      <c r="ET11" s="99"/>
      <c r="EU11" s="89"/>
      <c r="EV11" s="89"/>
      <c r="EW11" s="96"/>
      <c r="EX11" s="89"/>
      <c r="EY11" s="89"/>
      <c r="EZ11" s="89"/>
      <c r="FA11" s="96"/>
      <c r="FB11" s="99"/>
      <c r="FC11" s="89"/>
      <c r="FD11" s="89"/>
      <c r="FE11" s="90"/>
      <c r="FF11" s="14"/>
      <c r="FG11" s="155"/>
      <c r="FH11" s="156"/>
      <c r="FI11" s="80"/>
      <c r="FJ11" s="80"/>
      <c r="FK11" s="65" t="s">
        <v>93</v>
      </c>
      <c r="FL11" s="28">
        <f>SUM(COUNTIF($V$10:$Y$63,FI6),COUNTIF($BB$10:$BE$63,FI6),COUNTIF($CH$10:$CK$63,FI6),COUNTIF($DN$10:$DQ$72,FI6),COUNTIF($ET$10:$EW$63,FI6))+FS11</f>
        <v>0</v>
      </c>
      <c r="FM11" s="56">
        <f t="shared" ca="1" si="0"/>
        <v>0</v>
      </c>
      <c r="FN11" s="44"/>
      <c r="FO11" s="35"/>
      <c r="FP11" s="20" t="str">
        <f>FI6</f>
        <v>国語</v>
      </c>
      <c r="FQ11" s="20" t="s">
        <v>59</v>
      </c>
      <c r="FR11" s="20" t="str">
        <f>FI6&amp;"1/2"</f>
        <v>国語1/2</v>
      </c>
      <c r="FS11" s="20">
        <f>SUM(COUNTIF($V$10:$Y$63,FR11),COUNTIF($BB$10:$BE$63,FR11),COUNTIF($CH$10:$CK$63,FR11),COUNTIF($DN$10:$DQ$72,FR11),COUNTIF($ET$10:$EW$63,FR11))*0.5</f>
        <v>0</v>
      </c>
      <c r="FT11" s="20" t="s">
        <v>72</v>
      </c>
      <c r="FU11" s="20" t="e">
        <f ca="1">FIND(")",FU4,FU8)</f>
        <v>#VALUE!</v>
      </c>
      <c r="FV11" s="20" t="str">
        <f t="shared" ca="1" si="1"/>
        <v>'(0)'!FM11</v>
      </c>
      <c r="FW11" s="20">
        <v>11</v>
      </c>
      <c r="FX11" s="20">
        <f t="shared" ca="1" si="2"/>
        <v>0</v>
      </c>
    </row>
    <row r="12" spans="1:180" ht="7.5" customHeight="1">
      <c r="A12" s="126"/>
      <c r="B12" s="132"/>
      <c r="C12" s="89"/>
      <c r="D12" s="89"/>
      <c r="E12" s="96"/>
      <c r="F12" s="99"/>
      <c r="G12" s="89"/>
      <c r="H12" s="89"/>
      <c r="I12" s="96"/>
      <c r="J12" s="99"/>
      <c r="K12" s="89"/>
      <c r="L12" s="89"/>
      <c r="M12" s="96"/>
      <c r="N12" s="89"/>
      <c r="O12" s="89"/>
      <c r="P12" s="89"/>
      <c r="Q12" s="96"/>
      <c r="R12" s="99"/>
      <c r="S12" s="89"/>
      <c r="T12" s="89"/>
      <c r="U12" s="96"/>
      <c r="V12" s="99"/>
      <c r="W12" s="89"/>
      <c r="X12" s="89"/>
      <c r="Y12" s="96"/>
      <c r="Z12" s="89"/>
      <c r="AA12" s="89"/>
      <c r="AB12" s="89"/>
      <c r="AC12" s="96"/>
      <c r="AD12" s="99"/>
      <c r="AE12" s="89"/>
      <c r="AF12" s="89"/>
      <c r="AG12" s="96"/>
      <c r="AH12" s="132"/>
      <c r="AI12" s="89"/>
      <c r="AJ12" s="89"/>
      <c r="AK12" s="96"/>
      <c r="AL12" s="99"/>
      <c r="AM12" s="89"/>
      <c r="AN12" s="89"/>
      <c r="AO12" s="96"/>
      <c r="AP12" s="99"/>
      <c r="AQ12" s="89"/>
      <c r="AR12" s="89"/>
      <c r="AS12" s="96"/>
      <c r="AT12" s="89"/>
      <c r="AU12" s="89"/>
      <c r="AV12" s="89"/>
      <c r="AW12" s="96"/>
      <c r="AX12" s="99"/>
      <c r="AY12" s="89"/>
      <c r="AZ12" s="89"/>
      <c r="BA12" s="96"/>
      <c r="BB12" s="99"/>
      <c r="BC12" s="89"/>
      <c r="BD12" s="89"/>
      <c r="BE12" s="96"/>
      <c r="BF12" s="89"/>
      <c r="BG12" s="89"/>
      <c r="BH12" s="89"/>
      <c r="BI12" s="96"/>
      <c r="BJ12" s="99"/>
      <c r="BK12" s="89"/>
      <c r="BL12" s="89"/>
      <c r="BM12" s="96"/>
      <c r="BN12" s="132"/>
      <c r="BO12" s="89"/>
      <c r="BP12" s="89"/>
      <c r="BQ12" s="96"/>
      <c r="BR12" s="99"/>
      <c r="BS12" s="89"/>
      <c r="BT12" s="89"/>
      <c r="BU12" s="96"/>
      <c r="BV12" s="99"/>
      <c r="BW12" s="89"/>
      <c r="BX12" s="89"/>
      <c r="BY12" s="96"/>
      <c r="BZ12" s="89"/>
      <c r="CA12" s="89"/>
      <c r="CB12" s="89"/>
      <c r="CC12" s="96"/>
      <c r="CD12" s="99"/>
      <c r="CE12" s="89"/>
      <c r="CF12" s="89"/>
      <c r="CG12" s="96"/>
      <c r="CH12" s="99"/>
      <c r="CI12" s="89"/>
      <c r="CJ12" s="89"/>
      <c r="CK12" s="96"/>
      <c r="CL12" s="89"/>
      <c r="CM12" s="89"/>
      <c r="CN12" s="89"/>
      <c r="CO12" s="96"/>
      <c r="CP12" s="99"/>
      <c r="CQ12" s="89"/>
      <c r="CR12" s="89"/>
      <c r="CS12" s="96"/>
      <c r="CT12" s="132"/>
      <c r="CU12" s="89"/>
      <c r="CV12" s="89"/>
      <c r="CW12" s="96"/>
      <c r="CX12" s="99"/>
      <c r="CY12" s="89"/>
      <c r="CZ12" s="89"/>
      <c r="DA12" s="96"/>
      <c r="DB12" s="99"/>
      <c r="DC12" s="89"/>
      <c r="DD12" s="89"/>
      <c r="DE12" s="96"/>
      <c r="DF12" s="89"/>
      <c r="DG12" s="89"/>
      <c r="DH12" s="89"/>
      <c r="DI12" s="96"/>
      <c r="DJ12" s="99"/>
      <c r="DK12" s="89"/>
      <c r="DL12" s="89"/>
      <c r="DM12" s="96"/>
      <c r="DN12" s="99"/>
      <c r="DO12" s="89"/>
      <c r="DP12" s="89"/>
      <c r="DQ12" s="96"/>
      <c r="DR12" s="89"/>
      <c r="DS12" s="89"/>
      <c r="DT12" s="89"/>
      <c r="DU12" s="96"/>
      <c r="DV12" s="99"/>
      <c r="DW12" s="89"/>
      <c r="DX12" s="89"/>
      <c r="DY12" s="96"/>
      <c r="DZ12" s="129"/>
      <c r="EA12" s="89"/>
      <c r="EB12" s="89"/>
      <c r="EC12" s="96"/>
      <c r="ED12" s="99"/>
      <c r="EE12" s="89"/>
      <c r="EF12" s="89"/>
      <c r="EG12" s="96"/>
      <c r="EH12" s="99"/>
      <c r="EI12" s="89"/>
      <c r="EJ12" s="89"/>
      <c r="EK12" s="96"/>
      <c r="EL12" s="89"/>
      <c r="EM12" s="89"/>
      <c r="EN12" s="89"/>
      <c r="EO12" s="96"/>
      <c r="EP12" s="99"/>
      <c r="EQ12" s="89"/>
      <c r="ER12" s="89"/>
      <c r="ES12" s="96"/>
      <c r="ET12" s="99"/>
      <c r="EU12" s="89"/>
      <c r="EV12" s="89"/>
      <c r="EW12" s="96"/>
      <c r="EX12" s="89"/>
      <c r="EY12" s="89"/>
      <c r="EZ12" s="89"/>
      <c r="FA12" s="96"/>
      <c r="FB12" s="99"/>
      <c r="FC12" s="89"/>
      <c r="FD12" s="89"/>
      <c r="FE12" s="90"/>
      <c r="FF12" s="14"/>
      <c r="FG12" s="155"/>
      <c r="FH12" s="156"/>
      <c r="FI12" s="80"/>
      <c r="FJ12" s="80"/>
      <c r="FK12" s="65" t="s">
        <v>94</v>
      </c>
      <c r="FL12" s="29">
        <f>SUM(COUNTIF($Z$10:$AC$63,FI6),COUNTIF($BF$10:$BI$63,FI6),COUNTIF($CL$10:$CO$63,FI6),COUNTIF($DR$10:$DU$72,FI6),COUNTIF($EX$10:$FA$63,FI6))+FS12</f>
        <v>0</v>
      </c>
      <c r="FM12" s="57">
        <f t="shared" ca="1" si="0"/>
        <v>0</v>
      </c>
      <c r="FN12" s="45"/>
      <c r="FO12" s="36"/>
      <c r="FP12" s="20" t="str">
        <f>FI6</f>
        <v>国語</v>
      </c>
      <c r="FQ12" s="20" t="s">
        <v>60</v>
      </c>
      <c r="FR12" s="20" t="str">
        <f>FI6&amp;"1/2"</f>
        <v>国語1/2</v>
      </c>
      <c r="FS12" s="20">
        <f>SUM(COUNTIF($Z$10:$AC$63,FR12),COUNTIF($BF$10:$BI$63,FR12),COUNTIF($CL$10:$CO$63,FR12),COUNTIF($DR$10:$DU$72,FR12),COUNTIF($EX$10:$FA$63,FR12))*0.5</f>
        <v>0</v>
      </c>
      <c r="FT12" s="14"/>
      <c r="FU12" s="14"/>
      <c r="FV12" s="20" t="str">
        <f t="shared" ca="1" si="1"/>
        <v>'(0)'!FM12</v>
      </c>
      <c r="FW12" s="20">
        <v>12</v>
      </c>
      <c r="FX12" s="20">
        <f t="shared" ca="1" si="2"/>
        <v>0</v>
      </c>
    </row>
    <row r="13" spans="1:180" ht="7.5" customHeight="1">
      <c r="A13" s="126"/>
      <c r="B13" s="134"/>
      <c r="C13" s="89"/>
      <c r="D13" s="89"/>
      <c r="E13" s="96"/>
      <c r="F13" s="118"/>
      <c r="G13" s="89"/>
      <c r="H13" s="89"/>
      <c r="I13" s="96"/>
      <c r="J13" s="118"/>
      <c r="K13" s="89"/>
      <c r="L13" s="89"/>
      <c r="M13" s="96"/>
      <c r="N13" s="116"/>
      <c r="O13" s="89"/>
      <c r="P13" s="89"/>
      <c r="Q13" s="96"/>
      <c r="R13" s="118"/>
      <c r="S13" s="89"/>
      <c r="T13" s="89"/>
      <c r="U13" s="96"/>
      <c r="V13" s="118"/>
      <c r="W13" s="89"/>
      <c r="X13" s="89"/>
      <c r="Y13" s="96"/>
      <c r="Z13" s="116"/>
      <c r="AA13" s="89"/>
      <c r="AB13" s="89"/>
      <c r="AC13" s="96"/>
      <c r="AD13" s="118"/>
      <c r="AE13" s="89"/>
      <c r="AF13" s="89"/>
      <c r="AG13" s="96"/>
      <c r="AH13" s="134"/>
      <c r="AI13" s="89"/>
      <c r="AJ13" s="89"/>
      <c r="AK13" s="96"/>
      <c r="AL13" s="118"/>
      <c r="AM13" s="89"/>
      <c r="AN13" s="89"/>
      <c r="AO13" s="96"/>
      <c r="AP13" s="118"/>
      <c r="AQ13" s="89"/>
      <c r="AR13" s="89"/>
      <c r="AS13" s="96"/>
      <c r="AT13" s="116"/>
      <c r="AU13" s="89"/>
      <c r="AV13" s="89"/>
      <c r="AW13" s="96"/>
      <c r="AX13" s="118"/>
      <c r="AY13" s="89"/>
      <c r="AZ13" s="89"/>
      <c r="BA13" s="96"/>
      <c r="BB13" s="118"/>
      <c r="BC13" s="89"/>
      <c r="BD13" s="89"/>
      <c r="BE13" s="96"/>
      <c r="BF13" s="116"/>
      <c r="BG13" s="89"/>
      <c r="BH13" s="89"/>
      <c r="BI13" s="96"/>
      <c r="BJ13" s="118"/>
      <c r="BK13" s="89"/>
      <c r="BL13" s="89"/>
      <c r="BM13" s="96"/>
      <c r="BN13" s="134"/>
      <c r="BO13" s="89"/>
      <c r="BP13" s="89"/>
      <c r="BQ13" s="96"/>
      <c r="BR13" s="118"/>
      <c r="BS13" s="89"/>
      <c r="BT13" s="89"/>
      <c r="BU13" s="96"/>
      <c r="BV13" s="118"/>
      <c r="BW13" s="89"/>
      <c r="BX13" s="89"/>
      <c r="BY13" s="96"/>
      <c r="BZ13" s="116"/>
      <c r="CA13" s="89"/>
      <c r="CB13" s="89"/>
      <c r="CC13" s="96"/>
      <c r="CD13" s="118"/>
      <c r="CE13" s="89"/>
      <c r="CF13" s="89"/>
      <c r="CG13" s="96"/>
      <c r="CH13" s="118"/>
      <c r="CI13" s="89"/>
      <c r="CJ13" s="89"/>
      <c r="CK13" s="96"/>
      <c r="CL13" s="116"/>
      <c r="CM13" s="89"/>
      <c r="CN13" s="89"/>
      <c r="CO13" s="96"/>
      <c r="CP13" s="118"/>
      <c r="CQ13" s="89"/>
      <c r="CR13" s="89"/>
      <c r="CS13" s="96"/>
      <c r="CT13" s="134"/>
      <c r="CU13" s="89"/>
      <c r="CV13" s="89"/>
      <c r="CW13" s="96"/>
      <c r="CX13" s="118"/>
      <c r="CY13" s="89"/>
      <c r="CZ13" s="89"/>
      <c r="DA13" s="96"/>
      <c r="DB13" s="118"/>
      <c r="DC13" s="89"/>
      <c r="DD13" s="89"/>
      <c r="DE13" s="96"/>
      <c r="DF13" s="116"/>
      <c r="DG13" s="89"/>
      <c r="DH13" s="89"/>
      <c r="DI13" s="96"/>
      <c r="DJ13" s="118"/>
      <c r="DK13" s="89"/>
      <c r="DL13" s="89"/>
      <c r="DM13" s="96"/>
      <c r="DN13" s="118"/>
      <c r="DO13" s="89"/>
      <c r="DP13" s="89"/>
      <c r="DQ13" s="96"/>
      <c r="DR13" s="116"/>
      <c r="DS13" s="89"/>
      <c r="DT13" s="89"/>
      <c r="DU13" s="96"/>
      <c r="DV13" s="118"/>
      <c r="DW13" s="89"/>
      <c r="DX13" s="89"/>
      <c r="DY13" s="96"/>
      <c r="DZ13" s="133"/>
      <c r="EA13" s="89"/>
      <c r="EB13" s="89"/>
      <c r="EC13" s="96"/>
      <c r="ED13" s="118"/>
      <c r="EE13" s="89"/>
      <c r="EF13" s="89"/>
      <c r="EG13" s="96"/>
      <c r="EH13" s="117"/>
      <c r="EI13" s="89"/>
      <c r="EJ13" s="89"/>
      <c r="EK13" s="96"/>
      <c r="EL13" s="116"/>
      <c r="EM13" s="89"/>
      <c r="EN13" s="89"/>
      <c r="EO13" s="96"/>
      <c r="EP13" s="118"/>
      <c r="EQ13" s="89"/>
      <c r="ER13" s="89"/>
      <c r="ES13" s="96"/>
      <c r="ET13" s="117"/>
      <c r="EU13" s="89"/>
      <c r="EV13" s="89"/>
      <c r="EW13" s="96"/>
      <c r="EX13" s="116"/>
      <c r="EY13" s="89"/>
      <c r="EZ13" s="89"/>
      <c r="FA13" s="96"/>
      <c r="FB13" s="118"/>
      <c r="FC13" s="89"/>
      <c r="FD13" s="89"/>
      <c r="FE13" s="90"/>
      <c r="FF13" s="14"/>
      <c r="FG13" s="155"/>
      <c r="FH13" s="156"/>
      <c r="FI13" s="80"/>
      <c r="FJ13" s="80"/>
      <c r="FK13" s="66" t="s">
        <v>95</v>
      </c>
      <c r="FL13" s="30">
        <f>SUM(COUNTIF($AD$10:$AG$63,FI6),COUNTIF($BJ$10:$BM$63,FI6),COUNTIF($CP$10:$CS$63,FI6),COUNTIF($DV$10:$DY$72,FI6),COUNTIF($FB$10:$FE$63,FI6))+FS13</f>
        <v>0</v>
      </c>
      <c r="FM13" s="58">
        <f t="shared" ca="1" si="0"/>
        <v>0</v>
      </c>
      <c r="FN13" s="46"/>
      <c r="FO13" s="26"/>
      <c r="FP13" s="20" t="str">
        <f>FI6</f>
        <v>国語</v>
      </c>
      <c r="FQ13" s="25" t="s">
        <v>61</v>
      </c>
      <c r="FR13" s="20" t="str">
        <f>FI6&amp;"1/2"</f>
        <v>国語1/2</v>
      </c>
      <c r="FS13" s="20">
        <f>SUM(COUNTIF($AD$10:$AG$63,FR13),COUNTIF($BJ$10:$BM$63,FR13),COUNTIF($CP$10:$CS$63,FR13),COUNTIF($DV$10:$DY$72,FR13),COUNTIF($FB$10:$FE$63,FR13))*0.5</f>
        <v>0</v>
      </c>
      <c r="FT13" s="20" t="s">
        <v>73</v>
      </c>
      <c r="FU13" s="20" t="e">
        <f ca="1">FU11-FU10-1</f>
        <v>#VALUE!</v>
      </c>
      <c r="FV13" s="20" t="str">
        <f t="shared" ca="1" si="1"/>
        <v>'(0)'!FM13</v>
      </c>
      <c r="FW13" s="20">
        <v>13</v>
      </c>
      <c r="FX13" s="20">
        <f t="shared" ca="1" si="2"/>
        <v>0</v>
      </c>
    </row>
    <row r="14" spans="1:180" ht="7.5" customHeight="1">
      <c r="A14" s="126"/>
      <c r="B14" s="132"/>
      <c r="C14" s="89"/>
      <c r="D14" s="89"/>
      <c r="E14" s="96"/>
      <c r="F14" s="99"/>
      <c r="G14" s="89"/>
      <c r="H14" s="89"/>
      <c r="I14" s="96"/>
      <c r="J14" s="99"/>
      <c r="K14" s="89"/>
      <c r="L14" s="89"/>
      <c r="M14" s="96"/>
      <c r="N14" s="89"/>
      <c r="O14" s="89"/>
      <c r="P14" s="89"/>
      <c r="Q14" s="96"/>
      <c r="R14" s="99"/>
      <c r="S14" s="89"/>
      <c r="T14" s="89"/>
      <c r="U14" s="96"/>
      <c r="V14" s="99"/>
      <c r="W14" s="89"/>
      <c r="X14" s="89"/>
      <c r="Y14" s="96"/>
      <c r="Z14" s="89"/>
      <c r="AA14" s="89"/>
      <c r="AB14" s="89"/>
      <c r="AC14" s="96"/>
      <c r="AD14" s="99"/>
      <c r="AE14" s="89"/>
      <c r="AF14" s="89"/>
      <c r="AG14" s="96"/>
      <c r="AH14" s="132"/>
      <c r="AI14" s="89"/>
      <c r="AJ14" s="89"/>
      <c r="AK14" s="96"/>
      <c r="AL14" s="99"/>
      <c r="AM14" s="89"/>
      <c r="AN14" s="89"/>
      <c r="AO14" s="96"/>
      <c r="AP14" s="99"/>
      <c r="AQ14" s="89"/>
      <c r="AR14" s="89"/>
      <c r="AS14" s="96"/>
      <c r="AT14" s="89"/>
      <c r="AU14" s="89"/>
      <c r="AV14" s="89"/>
      <c r="AW14" s="96"/>
      <c r="AX14" s="99"/>
      <c r="AY14" s="89"/>
      <c r="AZ14" s="89"/>
      <c r="BA14" s="96"/>
      <c r="BB14" s="99"/>
      <c r="BC14" s="89"/>
      <c r="BD14" s="89"/>
      <c r="BE14" s="96"/>
      <c r="BF14" s="89"/>
      <c r="BG14" s="89"/>
      <c r="BH14" s="89"/>
      <c r="BI14" s="96"/>
      <c r="BJ14" s="99"/>
      <c r="BK14" s="89"/>
      <c r="BL14" s="89"/>
      <c r="BM14" s="96"/>
      <c r="BN14" s="132"/>
      <c r="BO14" s="89"/>
      <c r="BP14" s="89"/>
      <c r="BQ14" s="96"/>
      <c r="BR14" s="99"/>
      <c r="BS14" s="89"/>
      <c r="BT14" s="89"/>
      <c r="BU14" s="96"/>
      <c r="BV14" s="99"/>
      <c r="BW14" s="89"/>
      <c r="BX14" s="89"/>
      <c r="BY14" s="96"/>
      <c r="BZ14" s="89"/>
      <c r="CA14" s="89"/>
      <c r="CB14" s="89"/>
      <c r="CC14" s="96"/>
      <c r="CD14" s="99"/>
      <c r="CE14" s="89"/>
      <c r="CF14" s="89"/>
      <c r="CG14" s="96"/>
      <c r="CH14" s="99"/>
      <c r="CI14" s="89"/>
      <c r="CJ14" s="89"/>
      <c r="CK14" s="96"/>
      <c r="CL14" s="89"/>
      <c r="CM14" s="89"/>
      <c r="CN14" s="89"/>
      <c r="CO14" s="96"/>
      <c r="CP14" s="99"/>
      <c r="CQ14" s="89"/>
      <c r="CR14" s="89"/>
      <c r="CS14" s="96"/>
      <c r="CT14" s="132"/>
      <c r="CU14" s="89"/>
      <c r="CV14" s="89"/>
      <c r="CW14" s="96"/>
      <c r="CX14" s="99"/>
      <c r="CY14" s="89"/>
      <c r="CZ14" s="89"/>
      <c r="DA14" s="96"/>
      <c r="DB14" s="99"/>
      <c r="DC14" s="89"/>
      <c r="DD14" s="89"/>
      <c r="DE14" s="96"/>
      <c r="DF14" s="89"/>
      <c r="DG14" s="89"/>
      <c r="DH14" s="89"/>
      <c r="DI14" s="96"/>
      <c r="DJ14" s="99"/>
      <c r="DK14" s="89"/>
      <c r="DL14" s="89"/>
      <c r="DM14" s="96"/>
      <c r="DN14" s="99"/>
      <c r="DO14" s="89"/>
      <c r="DP14" s="89"/>
      <c r="DQ14" s="96"/>
      <c r="DR14" s="89"/>
      <c r="DS14" s="89"/>
      <c r="DT14" s="89"/>
      <c r="DU14" s="96"/>
      <c r="DV14" s="99"/>
      <c r="DW14" s="89"/>
      <c r="DX14" s="89"/>
      <c r="DY14" s="96"/>
      <c r="DZ14" s="129"/>
      <c r="EA14" s="89"/>
      <c r="EB14" s="89"/>
      <c r="EC14" s="96"/>
      <c r="ED14" s="99"/>
      <c r="EE14" s="89"/>
      <c r="EF14" s="89"/>
      <c r="EG14" s="96"/>
      <c r="EH14" s="99"/>
      <c r="EI14" s="89"/>
      <c r="EJ14" s="89"/>
      <c r="EK14" s="96"/>
      <c r="EL14" s="89"/>
      <c r="EM14" s="89"/>
      <c r="EN14" s="89"/>
      <c r="EO14" s="96"/>
      <c r="EP14" s="99"/>
      <c r="EQ14" s="89"/>
      <c r="ER14" s="89"/>
      <c r="ES14" s="96"/>
      <c r="ET14" s="99"/>
      <c r="EU14" s="89"/>
      <c r="EV14" s="89"/>
      <c r="EW14" s="96"/>
      <c r="EX14" s="89"/>
      <c r="EY14" s="89"/>
      <c r="EZ14" s="89"/>
      <c r="FA14" s="96"/>
      <c r="FB14" s="99"/>
      <c r="FC14" s="89"/>
      <c r="FD14" s="89"/>
      <c r="FE14" s="90"/>
      <c r="FF14" s="14"/>
      <c r="FG14" s="155"/>
      <c r="FH14" s="156"/>
      <c r="FI14" s="84" t="s">
        <v>74</v>
      </c>
      <c r="FJ14" s="79" t="s">
        <v>6</v>
      </c>
      <c r="FK14" s="64" t="s">
        <v>88</v>
      </c>
      <c r="FL14" s="31">
        <f>SUM(COUNTIF($B$10:$E$63,FJ14),COUNTIF($AH$10:$AK$63,FJ14),COUNTIF($BN$10:$BQ$63,FJ14),COUNTIF($CT$10:$CW$72,FJ14),COUNTIF($DZ$10:$EC$63,FJ14))+FS14</f>
        <v>0</v>
      </c>
      <c r="FM14" s="59">
        <f t="shared" ca="1" si="0"/>
        <v>0</v>
      </c>
      <c r="FN14" s="47"/>
      <c r="FO14" s="37"/>
      <c r="FP14" s="20" t="str">
        <f>FJ14</f>
        <v>書写</v>
      </c>
      <c r="FQ14" s="20" t="s">
        <v>54</v>
      </c>
      <c r="FR14" s="20" t="str">
        <f>FJ14&amp;"1/2"</f>
        <v>書写1/2</v>
      </c>
      <c r="FS14" s="20">
        <f>SUM(COUNTIF($B$10:$E$63,FR14),COUNTIF($AH$10:$AK$63,FR14),COUNTIF($BN$10:$BQ$63,FR14),COUNTIF($CT$10:$CW$72,FR14),COUNTIF($DZ$10:$EC$63,FR14))*0.5</f>
        <v>0</v>
      </c>
      <c r="FT14" s="20" t="s">
        <v>75</v>
      </c>
      <c r="FU14" s="20">
        <f ca="1">IFERROR(VALUE(MID(FU4,FU10+1,FU13)),1)</f>
        <v>1</v>
      </c>
      <c r="FV14" s="20" t="str">
        <f t="shared" ca="1" si="1"/>
        <v>'(0)'!FM14</v>
      </c>
      <c r="FW14" s="20">
        <v>14</v>
      </c>
      <c r="FX14" s="20">
        <f t="shared" ca="1" si="2"/>
        <v>0</v>
      </c>
    </row>
    <row r="15" spans="1:180" ht="7.5" customHeight="1">
      <c r="A15" s="126"/>
      <c r="B15" s="132"/>
      <c r="C15" s="89"/>
      <c r="D15" s="89"/>
      <c r="E15" s="96"/>
      <c r="F15" s="99"/>
      <c r="G15" s="89"/>
      <c r="H15" s="89"/>
      <c r="I15" s="96"/>
      <c r="J15" s="99"/>
      <c r="K15" s="89"/>
      <c r="L15" s="89"/>
      <c r="M15" s="96"/>
      <c r="N15" s="89"/>
      <c r="O15" s="89"/>
      <c r="P15" s="89"/>
      <c r="Q15" s="96"/>
      <c r="R15" s="99"/>
      <c r="S15" s="89"/>
      <c r="T15" s="89"/>
      <c r="U15" s="96"/>
      <c r="V15" s="99"/>
      <c r="W15" s="89"/>
      <c r="X15" s="89"/>
      <c r="Y15" s="96"/>
      <c r="Z15" s="89"/>
      <c r="AA15" s="89"/>
      <c r="AB15" s="89"/>
      <c r="AC15" s="96"/>
      <c r="AD15" s="99"/>
      <c r="AE15" s="89"/>
      <c r="AF15" s="89"/>
      <c r="AG15" s="96"/>
      <c r="AH15" s="132"/>
      <c r="AI15" s="89"/>
      <c r="AJ15" s="89"/>
      <c r="AK15" s="96"/>
      <c r="AL15" s="99"/>
      <c r="AM15" s="89"/>
      <c r="AN15" s="89"/>
      <c r="AO15" s="96"/>
      <c r="AP15" s="99"/>
      <c r="AQ15" s="89"/>
      <c r="AR15" s="89"/>
      <c r="AS15" s="96"/>
      <c r="AT15" s="89"/>
      <c r="AU15" s="89"/>
      <c r="AV15" s="89"/>
      <c r="AW15" s="96"/>
      <c r="AX15" s="99"/>
      <c r="AY15" s="89"/>
      <c r="AZ15" s="89"/>
      <c r="BA15" s="96"/>
      <c r="BB15" s="99"/>
      <c r="BC15" s="89"/>
      <c r="BD15" s="89"/>
      <c r="BE15" s="96"/>
      <c r="BF15" s="89"/>
      <c r="BG15" s="89"/>
      <c r="BH15" s="89"/>
      <c r="BI15" s="96"/>
      <c r="BJ15" s="99"/>
      <c r="BK15" s="89"/>
      <c r="BL15" s="89"/>
      <c r="BM15" s="96"/>
      <c r="BN15" s="132"/>
      <c r="BO15" s="89"/>
      <c r="BP15" s="89"/>
      <c r="BQ15" s="96"/>
      <c r="BR15" s="99"/>
      <c r="BS15" s="89"/>
      <c r="BT15" s="89"/>
      <c r="BU15" s="96"/>
      <c r="BV15" s="99"/>
      <c r="BW15" s="89"/>
      <c r="BX15" s="89"/>
      <c r="BY15" s="96"/>
      <c r="BZ15" s="89"/>
      <c r="CA15" s="89"/>
      <c r="CB15" s="89"/>
      <c r="CC15" s="96"/>
      <c r="CD15" s="99"/>
      <c r="CE15" s="89"/>
      <c r="CF15" s="89"/>
      <c r="CG15" s="96"/>
      <c r="CH15" s="99"/>
      <c r="CI15" s="89"/>
      <c r="CJ15" s="89"/>
      <c r="CK15" s="96"/>
      <c r="CL15" s="89"/>
      <c r="CM15" s="89"/>
      <c r="CN15" s="89"/>
      <c r="CO15" s="96"/>
      <c r="CP15" s="99"/>
      <c r="CQ15" s="89"/>
      <c r="CR15" s="89"/>
      <c r="CS15" s="96"/>
      <c r="CT15" s="132"/>
      <c r="CU15" s="89"/>
      <c r="CV15" s="89"/>
      <c r="CW15" s="96"/>
      <c r="CX15" s="99"/>
      <c r="CY15" s="89"/>
      <c r="CZ15" s="89"/>
      <c r="DA15" s="96"/>
      <c r="DB15" s="99"/>
      <c r="DC15" s="89"/>
      <c r="DD15" s="89"/>
      <c r="DE15" s="96"/>
      <c r="DF15" s="89"/>
      <c r="DG15" s="89"/>
      <c r="DH15" s="89"/>
      <c r="DI15" s="96"/>
      <c r="DJ15" s="99"/>
      <c r="DK15" s="89"/>
      <c r="DL15" s="89"/>
      <c r="DM15" s="96"/>
      <c r="DN15" s="99"/>
      <c r="DO15" s="89"/>
      <c r="DP15" s="89"/>
      <c r="DQ15" s="96"/>
      <c r="DR15" s="89"/>
      <c r="DS15" s="89"/>
      <c r="DT15" s="89"/>
      <c r="DU15" s="96"/>
      <c r="DV15" s="99"/>
      <c r="DW15" s="89"/>
      <c r="DX15" s="89"/>
      <c r="DY15" s="96"/>
      <c r="DZ15" s="129"/>
      <c r="EA15" s="89"/>
      <c r="EB15" s="89"/>
      <c r="EC15" s="96"/>
      <c r="ED15" s="99"/>
      <c r="EE15" s="89"/>
      <c r="EF15" s="89"/>
      <c r="EG15" s="96"/>
      <c r="EH15" s="99"/>
      <c r="EI15" s="89"/>
      <c r="EJ15" s="89"/>
      <c r="EK15" s="96"/>
      <c r="EL15" s="89"/>
      <c r="EM15" s="89"/>
      <c r="EN15" s="89"/>
      <c r="EO15" s="96"/>
      <c r="EP15" s="99"/>
      <c r="EQ15" s="89"/>
      <c r="ER15" s="89"/>
      <c r="ES15" s="96"/>
      <c r="ET15" s="99"/>
      <c r="EU15" s="89"/>
      <c r="EV15" s="89"/>
      <c r="EW15" s="96"/>
      <c r="EX15" s="89"/>
      <c r="EY15" s="89"/>
      <c r="EZ15" s="89"/>
      <c r="FA15" s="96"/>
      <c r="FB15" s="99"/>
      <c r="FC15" s="89"/>
      <c r="FD15" s="89"/>
      <c r="FE15" s="90"/>
      <c r="FF15" s="14"/>
      <c r="FG15" s="155"/>
      <c r="FH15" s="156"/>
      <c r="FI15" s="84"/>
      <c r="FJ15" s="79"/>
      <c r="FK15" s="65" t="s">
        <v>89</v>
      </c>
      <c r="FL15" s="29">
        <f>SUM(COUNTIF($F$10:$I$63,FJ14),COUNTIF($AL$10:$AO$63,FJ14),COUNTIF($BR$10:$BU$63,FJ14),COUNTIF($CX$10:$DA$72,FJ14),COUNTIF($ED$10:$EG$63,FJ14))+FS15</f>
        <v>0</v>
      </c>
      <c r="FM15" s="57">
        <f t="shared" ca="1" si="0"/>
        <v>0</v>
      </c>
      <c r="FN15" s="45"/>
      <c r="FO15" s="36"/>
      <c r="FP15" s="20" t="str">
        <f>FJ14</f>
        <v>書写</v>
      </c>
      <c r="FQ15" s="20" t="s">
        <v>55</v>
      </c>
      <c r="FR15" s="20" t="str">
        <f>FJ14&amp;"1/2"</f>
        <v>書写1/2</v>
      </c>
      <c r="FS15" s="20">
        <f>SUM(COUNTIF($F$10:$I$63,FR15),COUNTIF($AL$10:$AO$63,FR15),COUNTIF($BR$10:$BU$63,FR15),COUNTIF($CX$10:$DA$72,FR15),COUNTIF($ED$10:$EG$63,FR15))*0.5</f>
        <v>0</v>
      </c>
      <c r="FT15" s="14"/>
      <c r="FU15" s="14"/>
      <c r="FV15" s="20" t="str">
        <f t="shared" ca="1" si="1"/>
        <v>'(0)'!FM15</v>
      </c>
      <c r="FW15" s="20">
        <v>15</v>
      </c>
      <c r="FX15" s="20">
        <f t="shared" ca="1" si="2"/>
        <v>0</v>
      </c>
    </row>
    <row r="16" spans="1:180" ht="7.5" customHeight="1">
      <c r="A16" s="126"/>
      <c r="B16" s="131"/>
      <c r="C16" s="89"/>
      <c r="D16" s="96"/>
      <c r="E16" s="107"/>
      <c r="F16" s="106"/>
      <c r="G16" s="89"/>
      <c r="H16" s="96"/>
      <c r="I16" s="109"/>
      <c r="J16" s="106"/>
      <c r="K16" s="89"/>
      <c r="L16" s="96"/>
      <c r="M16" s="107"/>
      <c r="N16" s="108"/>
      <c r="O16" s="89"/>
      <c r="P16" s="96"/>
      <c r="Q16" s="107"/>
      <c r="R16" s="106"/>
      <c r="S16" s="89"/>
      <c r="T16" s="96"/>
      <c r="U16" s="109"/>
      <c r="V16" s="106"/>
      <c r="W16" s="89"/>
      <c r="X16" s="96"/>
      <c r="Y16" s="107"/>
      <c r="Z16" s="108"/>
      <c r="AA16" s="89"/>
      <c r="AB16" s="96"/>
      <c r="AC16" s="107"/>
      <c r="AD16" s="106"/>
      <c r="AE16" s="89"/>
      <c r="AF16" s="96"/>
      <c r="AG16" s="109"/>
      <c r="AH16" s="131"/>
      <c r="AI16" s="89"/>
      <c r="AJ16" s="96"/>
      <c r="AK16" s="107"/>
      <c r="AL16" s="106"/>
      <c r="AM16" s="89"/>
      <c r="AN16" s="96"/>
      <c r="AO16" s="109"/>
      <c r="AP16" s="106"/>
      <c r="AQ16" s="89"/>
      <c r="AR16" s="96"/>
      <c r="AS16" s="107"/>
      <c r="AT16" s="108"/>
      <c r="AU16" s="89"/>
      <c r="AV16" s="96"/>
      <c r="AW16" s="107"/>
      <c r="AX16" s="106"/>
      <c r="AY16" s="89"/>
      <c r="AZ16" s="96"/>
      <c r="BA16" s="109"/>
      <c r="BB16" s="106"/>
      <c r="BC16" s="89"/>
      <c r="BD16" s="96"/>
      <c r="BE16" s="107"/>
      <c r="BF16" s="108"/>
      <c r="BG16" s="89"/>
      <c r="BH16" s="96"/>
      <c r="BI16" s="107"/>
      <c r="BJ16" s="106"/>
      <c r="BK16" s="89"/>
      <c r="BL16" s="96"/>
      <c r="BM16" s="109"/>
      <c r="BN16" s="131"/>
      <c r="BO16" s="89"/>
      <c r="BP16" s="96"/>
      <c r="BQ16" s="107"/>
      <c r="BR16" s="106"/>
      <c r="BS16" s="89"/>
      <c r="BT16" s="96"/>
      <c r="BU16" s="109"/>
      <c r="BV16" s="106"/>
      <c r="BW16" s="89"/>
      <c r="BX16" s="96"/>
      <c r="BY16" s="107"/>
      <c r="BZ16" s="108"/>
      <c r="CA16" s="89"/>
      <c r="CB16" s="96"/>
      <c r="CC16" s="107"/>
      <c r="CD16" s="106"/>
      <c r="CE16" s="89"/>
      <c r="CF16" s="96"/>
      <c r="CG16" s="109"/>
      <c r="CH16" s="106"/>
      <c r="CI16" s="89"/>
      <c r="CJ16" s="96"/>
      <c r="CK16" s="107"/>
      <c r="CL16" s="108"/>
      <c r="CM16" s="89"/>
      <c r="CN16" s="96"/>
      <c r="CO16" s="107"/>
      <c r="CP16" s="106"/>
      <c r="CQ16" s="89"/>
      <c r="CR16" s="96"/>
      <c r="CS16" s="109"/>
      <c r="CT16" s="131"/>
      <c r="CU16" s="89"/>
      <c r="CV16" s="96"/>
      <c r="CW16" s="107"/>
      <c r="CX16" s="106"/>
      <c r="CY16" s="89"/>
      <c r="CZ16" s="96"/>
      <c r="DA16" s="109"/>
      <c r="DB16" s="106"/>
      <c r="DC16" s="89"/>
      <c r="DD16" s="96"/>
      <c r="DE16" s="107"/>
      <c r="DF16" s="108"/>
      <c r="DG16" s="89"/>
      <c r="DH16" s="96"/>
      <c r="DI16" s="107"/>
      <c r="DJ16" s="106"/>
      <c r="DK16" s="89"/>
      <c r="DL16" s="96"/>
      <c r="DM16" s="109"/>
      <c r="DN16" s="106"/>
      <c r="DO16" s="89"/>
      <c r="DP16" s="96"/>
      <c r="DQ16" s="107"/>
      <c r="DR16" s="108"/>
      <c r="DS16" s="89"/>
      <c r="DT16" s="96"/>
      <c r="DU16" s="107"/>
      <c r="DV16" s="106"/>
      <c r="DW16" s="89"/>
      <c r="DX16" s="96"/>
      <c r="DY16" s="109"/>
      <c r="DZ16" s="128"/>
      <c r="EA16" s="89"/>
      <c r="EB16" s="96"/>
      <c r="EC16" s="107"/>
      <c r="ED16" s="106"/>
      <c r="EE16" s="89"/>
      <c r="EF16" s="96"/>
      <c r="EG16" s="109"/>
      <c r="EH16" s="106"/>
      <c r="EI16" s="89"/>
      <c r="EJ16" s="96"/>
      <c r="EK16" s="107"/>
      <c r="EL16" s="108"/>
      <c r="EM16" s="89"/>
      <c r="EN16" s="96"/>
      <c r="EO16" s="107"/>
      <c r="EP16" s="106"/>
      <c r="EQ16" s="89"/>
      <c r="ER16" s="96"/>
      <c r="ES16" s="109"/>
      <c r="ET16" s="106"/>
      <c r="EU16" s="89"/>
      <c r="EV16" s="96"/>
      <c r="EW16" s="107"/>
      <c r="EX16" s="108"/>
      <c r="EY16" s="89"/>
      <c r="EZ16" s="96"/>
      <c r="FA16" s="107"/>
      <c r="FB16" s="106"/>
      <c r="FC16" s="89"/>
      <c r="FD16" s="96"/>
      <c r="FE16" s="112"/>
      <c r="FF16" s="14"/>
      <c r="FG16" s="155"/>
      <c r="FH16" s="156"/>
      <c r="FI16" s="84"/>
      <c r="FJ16" s="79"/>
      <c r="FK16" s="65" t="s">
        <v>90</v>
      </c>
      <c r="FL16" s="28">
        <f>SUM(COUNTIF($J$10:$M$63,FJ14),COUNTIF($AP$10:$AS$63,FJ14),COUNTIF($BV$10:$BY$63,FJ14),COUNTIF($DB$10:$DE$72,FJ14),COUNTIF($EH$10:$EK$63,FJ14))+FS16</f>
        <v>0</v>
      </c>
      <c r="FM16" s="56">
        <f t="shared" ca="1" si="0"/>
        <v>0</v>
      </c>
      <c r="FN16" s="43"/>
      <c r="FO16" s="9"/>
      <c r="FP16" s="20" t="str">
        <f>FJ14</f>
        <v>書写</v>
      </c>
      <c r="FQ16" s="25" t="s">
        <v>56</v>
      </c>
      <c r="FR16" s="20" t="str">
        <f>FJ14&amp;"1/2"</f>
        <v>書写1/2</v>
      </c>
      <c r="FS16" s="20">
        <f>SUM(COUNTIF($J$10:$M$63,FR16),COUNTIF($AP$10:$AS$63,FR16),COUNTIF($BV$10:$BY$63,FR16),COUNTIF($DB$10:$DE$72,FR16),COUNTIF($EH$10:$EK$63,FR16))*0.5</f>
        <v>0</v>
      </c>
      <c r="FT16" s="20" t="s">
        <v>76</v>
      </c>
      <c r="FU16" s="20">
        <f ca="1">FU14-1</f>
        <v>0</v>
      </c>
      <c r="FV16" s="20" t="str">
        <f t="shared" ca="1" si="1"/>
        <v>'(0)'!FM16</v>
      </c>
      <c r="FW16" s="20">
        <v>16</v>
      </c>
      <c r="FX16" s="20">
        <f t="shared" ca="1" si="2"/>
        <v>0</v>
      </c>
    </row>
    <row r="17" spans="1:180" ht="7.5" customHeight="1">
      <c r="A17" s="126"/>
      <c r="B17" s="132"/>
      <c r="C17" s="89"/>
      <c r="D17" s="96"/>
      <c r="E17" s="96"/>
      <c r="F17" s="99"/>
      <c r="G17" s="89"/>
      <c r="H17" s="96"/>
      <c r="I17" s="110"/>
      <c r="J17" s="99"/>
      <c r="K17" s="89"/>
      <c r="L17" s="96"/>
      <c r="M17" s="96"/>
      <c r="N17" s="89"/>
      <c r="O17" s="89"/>
      <c r="P17" s="96"/>
      <c r="Q17" s="96"/>
      <c r="R17" s="99"/>
      <c r="S17" s="89"/>
      <c r="T17" s="96"/>
      <c r="U17" s="110"/>
      <c r="V17" s="99"/>
      <c r="W17" s="89"/>
      <c r="X17" s="96"/>
      <c r="Y17" s="96"/>
      <c r="Z17" s="89"/>
      <c r="AA17" s="89"/>
      <c r="AB17" s="96"/>
      <c r="AC17" s="96"/>
      <c r="AD17" s="99"/>
      <c r="AE17" s="89"/>
      <c r="AF17" s="96"/>
      <c r="AG17" s="110"/>
      <c r="AH17" s="132"/>
      <c r="AI17" s="89"/>
      <c r="AJ17" s="96"/>
      <c r="AK17" s="96"/>
      <c r="AL17" s="99"/>
      <c r="AM17" s="89"/>
      <c r="AN17" s="96"/>
      <c r="AO17" s="110"/>
      <c r="AP17" s="99"/>
      <c r="AQ17" s="89"/>
      <c r="AR17" s="96"/>
      <c r="AS17" s="96"/>
      <c r="AT17" s="89"/>
      <c r="AU17" s="89"/>
      <c r="AV17" s="96"/>
      <c r="AW17" s="96"/>
      <c r="AX17" s="99"/>
      <c r="AY17" s="89"/>
      <c r="AZ17" s="96"/>
      <c r="BA17" s="110"/>
      <c r="BB17" s="99"/>
      <c r="BC17" s="89"/>
      <c r="BD17" s="96"/>
      <c r="BE17" s="96"/>
      <c r="BF17" s="89"/>
      <c r="BG17" s="89"/>
      <c r="BH17" s="96"/>
      <c r="BI17" s="96"/>
      <c r="BJ17" s="99"/>
      <c r="BK17" s="89"/>
      <c r="BL17" s="96"/>
      <c r="BM17" s="110"/>
      <c r="BN17" s="132"/>
      <c r="BO17" s="89"/>
      <c r="BP17" s="96"/>
      <c r="BQ17" s="96"/>
      <c r="BR17" s="99"/>
      <c r="BS17" s="89"/>
      <c r="BT17" s="96"/>
      <c r="BU17" s="110"/>
      <c r="BV17" s="99"/>
      <c r="BW17" s="89"/>
      <c r="BX17" s="96"/>
      <c r="BY17" s="96"/>
      <c r="BZ17" s="89"/>
      <c r="CA17" s="89"/>
      <c r="CB17" s="96"/>
      <c r="CC17" s="96"/>
      <c r="CD17" s="99"/>
      <c r="CE17" s="89"/>
      <c r="CF17" s="96"/>
      <c r="CG17" s="110"/>
      <c r="CH17" s="99"/>
      <c r="CI17" s="89"/>
      <c r="CJ17" s="96"/>
      <c r="CK17" s="96"/>
      <c r="CL17" s="89"/>
      <c r="CM17" s="89"/>
      <c r="CN17" s="96"/>
      <c r="CO17" s="96"/>
      <c r="CP17" s="99"/>
      <c r="CQ17" s="89"/>
      <c r="CR17" s="96"/>
      <c r="CS17" s="110"/>
      <c r="CT17" s="132"/>
      <c r="CU17" s="89"/>
      <c r="CV17" s="96"/>
      <c r="CW17" s="96"/>
      <c r="CX17" s="99"/>
      <c r="CY17" s="89"/>
      <c r="CZ17" s="96"/>
      <c r="DA17" s="110"/>
      <c r="DB17" s="99"/>
      <c r="DC17" s="89"/>
      <c r="DD17" s="96"/>
      <c r="DE17" s="96"/>
      <c r="DF17" s="89"/>
      <c r="DG17" s="89"/>
      <c r="DH17" s="96"/>
      <c r="DI17" s="96"/>
      <c r="DJ17" s="99"/>
      <c r="DK17" s="89"/>
      <c r="DL17" s="96"/>
      <c r="DM17" s="110"/>
      <c r="DN17" s="99"/>
      <c r="DO17" s="89"/>
      <c r="DP17" s="96"/>
      <c r="DQ17" s="96"/>
      <c r="DR17" s="89"/>
      <c r="DS17" s="89"/>
      <c r="DT17" s="96"/>
      <c r="DU17" s="96"/>
      <c r="DV17" s="99"/>
      <c r="DW17" s="89"/>
      <c r="DX17" s="96"/>
      <c r="DY17" s="110"/>
      <c r="DZ17" s="129"/>
      <c r="EA17" s="89"/>
      <c r="EB17" s="96"/>
      <c r="EC17" s="96"/>
      <c r="ED17" s="99"/>
      <c r="EE17" s="89"/>
      <c r="EF17" s="96"/>
      <c r="EG17" s="110"/>
      <c r="EH17" s="99"/>
      <c r="EI17" s="89"/>
      <c r="EJ17" s="96"/>
      <c r="EK17" s="96"/>
      <c r="EL17" s="89"/>
      <c r="EM17" s="89"/>
      <c r="EN17" s="96"/>
      <c r="EO17" s="96"/>
      <c r="EP17" s="99"/>
      <c r="EQ17" s="89"/>
      <c r="ER17" s="96"/>
      <c r="ES17" s="110"/>
      <c r="ET17" s="99"/>
      <c r="EU17" s="89"/>
      <c r="EV17" s="96"/>
      <c r="EW17" s="96"/>
      <c r="EX17" s="89"/>
      <c r="EY17" s="89"/>
      <c r="EZ17" s="96"/>
      <c r="FA17" s="96"/>
      <c r="FB17" s="99"/>
      <c r="FC17" s="89"/>
      <c r="FD17" s="96"/>
      <c r="FE17" s="113"/>
      <c r="FF17" s="14"/>
      <c r="FG17" s="155"/>
      <c r="FH17" s="156"/>
      <c r="FI17" s="84"/>
      <c r="FJ17" s="79"/>
      <c r="FK17" s="65" t="s">
        <v>91</v>
      </c>
      <c r="FL17" s="28">
        <f>SUM(COUNTIF($N$10:$Q$63,FJ14),COUNTIF($AT$10:$AW$63,FJ14),COUNTIF($BZ$10:$CC$63,FJ14),COUNTIF($DF$10:$DI$72,FJ14),COUNTIF($EL$10:$EO$63,FJ14))+FS17</f>
        <v>0</v>
      </c>
      <c r="FM17" s="56">
        <f t="shared" ca="1" si="0"/>
        <v>0</v>
      </c>
      <c r="FN17" s="44"/>
      <c r="FO17" s="35"/>
      <c r="FP17" s="20" t="str">
        <f>FJ14</f>
        <v>書写</v>
      </c>
      <c r="FQ17" s="20" t="s">
        <v>57</v>
      </c>
      <c r="FR17" s="20" t="str">
        <f>FJ14&amp;"1/2"</f>
        <v>書写1/2</v>
      </c>
      <c r="FS17" s="20">
        <f>SUM(COUNTIF($N$10:$Q$63,FR17),COUNTIF($AT$10:$AW$63,FR17),COUNTIF($BZ$10:$CC$63,FR17),COUNTIF($DF$10:$DI$72,FR17),COUNTIF($EL$10:$EO$63,FR17))*0.5</f>
        <v>0</v>
      </c>
      <c r="FT17" s="20"/>
      <c r="FU17" s="20"/>
      <c r="FV17" s="20" t="str">
        <f t="shared" ca="1" si="1"/>
        <v>'(0)'!FM17</v>
      </c>
      <c r="FW17" s="20">
        <v>17</v>
      </c>
      <c r="FX17" s="20">
        <f t="shared" ca="1" si="2"/>
        <v>0</v>
      </c>
    </row>
    <row r="18" spans="1:180" ht="7.5" customHeight="1">
      <c r="A18" s="127"/>
      <c r="B18" s="130"/>
      <c r="C18" s="91"/>
      <c r="D18" s="97"/>
      <c r="E18" s="97"/>
      <c r="F18" s="100"/>
      <c r="G18" s="91"/>
      <c r="H18" s="97"/>
      <c r="I18" s="111"/>
      <c r="J18" s="100"/>
      <c r="K18" s="91"/>
      <c r="L18" s="97"/>
      <c r="M18" s="97"/>
      <c r="N18" s="91"/>
      <c r="O18" s="91"/>
      <c r="P18" s="97"/>
      <c r="Q18" s="97"/>
      <c r="R18" s="100"/>
      <c r="S18" s="91"/>
      <c r="T18" s="97"/>
      <c r="U18" s="111"/>
      <c r="V18" s="100"/>
      <c r="W18" s="91"/>
      <c r="X18" s="97"/>
      <c r="Y18" s="97"/>
      <c r="Z18" s="91"/>
      <c r="AA18" s="91"/>
      <c r="AB18" s="97"/>
      <c r="AC18" s="97"/>
      <c r="AD18" s="100"/>
      <c r="AE18" s="91"/>
      <c r="AF18" s="97"/>
      <c r="AG18" s="111"/>
      <c r="AH18" s="130"/>
      <c r="AI18" s="91"/>
      <c r="AJ18" s="97"/>
      <c r="AK18" s="97"/>
      <c r="AL18" s="100"/>
      <c r="AM18" s="91"/>
      <c r="AN18" s="97"/>
      <c r="AO18" s="111"/>
      <c r="AP18" s="100"/>
      <c r="AQ18" s="91"/>
      <c r="AR18" s="97"/>
      <c r="AS18" s="97"/>
      <c r="AT18" s="91"/>
      <c r="AU18" s="91"/>
      <c r="AV18" s="97"/>
      <c r="AW18" s="97"/>
      <c r="AX18" s="100"/>
      <c r="AY18" s="91"/>
      <c r="AZ18" s="97"/>
      <c r="BA18" s="111"/>
      <c r="BB18" s="100"/>
      <c r="BC18" s="91"/>
      <c r="BD18" s="97"/>
      <c r="BE18" s="97"/>
      <c r="BF18" s="91"/>
      <c r="BG18" s="91"/>
      <c r="BH18" s="97"/>
      <c r="BI18" s="97"/>
      <c r="BJ18" s="100"/>
      <c r="BK18" s="91"/>
      <c r="BL18" s="97"/>
      <c r="BM18" s="111"/>
      <c r="BN18" s="130"/>
      <c r="BO18" s="91"/>
      <c r="BP18" s="97"/>
      <c r="BQ18" s="97"/>
      <c r="BR18" s="100"/>
      <c r="BS18" s="91"/>
      <c r="BT18" s="97"/>
      <c r="BU18" s="111"/>
      <c r="BV18" s="100"/>
      <c r="BW18" s="91"/>
      <c r="BX18" s="97"/>
      <c r="BY18" s="97"/>
      <c r="BZ18" s="91"/>
      <c r="CA18" s="91"/>
      <c r="CB18" s="97"/>
      <c r="CC18" s="97"/>
      <c r="CD18" s="100"/>
      <c r="CE18" s="91"/>
      <c r="CF18" s="97"/>
      <c r="CG18" s="111"/>
      <c r="CH18" s="100"/>
      <c r="CI18" s="91"/>
      <c r="CJ18" s="97"/>
      <c r="CK18" s="97"/>
      <c r="CL18" s="91"/>
      <c r="CM18" s="91"/>
      <c r="CN18" s="97"/>
      <c r="CO18" s="97"/>
      <c r="CP18" s="100"/>
      <c r="CQ18" s="91"/>
      <c r="CR18" s="97"/>
      <c r="CS18" s="111"/>
      <c r="CT18" s="130"/>
      <c r="CU18" s="91"/>
      <c r="CV18" s="97"/>
      <c r="CW18" s="97"/>
      <c r="CX18" s="100"/>
      <c r="CY18" s="91"/>
      <c r="CZ18" s="97"/>
      <c r="DA18" s="111"/>
      <c r="DB18" s="100"/>
      <c r="DC18" s="91"/>
      <c r="DD18" s="97"/>
      <c r="DE18" s="97"/>
      <c r="DF18" s="91"/>
      <c r="DG18" s="91"/>
      <c r="DH18" s="97"/>
      <c r="DI18" s="97"/>
      <c r="DJ18" s="100"/>
      <c r="DK18" s="91"/>
      <c r="DL18" s="97"/>
      <c r="DM18" s="111"/>
      <c r="DN18" s="100"/>
      <c r="DO18" s="91"/>
      <c r="DP18" s="97"/>
      <c r="DQ18" s="97"/>
      <c r="DR18" s="91"/>
      <c r="DS18" s="91"/>
      <c r="DT18" s="97"/>
      <c r="DU18" s="97"/>
      <c r="DV18" s="100"/>
      <c r="DW18" s="91"/>
      <c r="DX18" s="97"/>
      <c r="DY18" s="111"/>
      <c r="DZ18" s="130"/>
      <c r="EA18" s="91"/>
      <c r="EB18" s="97"/>
      <c r="EC18" s="97"/>
      <c r="ED18" s="100"/>
      <c r="EE18" s="91"/>
      <c r="EF18" s="97"/>
      <c r="EG18" s="111"/>
      <c r="EH18" s="100"/>
      <c r="EI18" s="91"/>
      <c r="EJ18" s="97"/>
      <c r="EK18" s="97"/>
      <c r="EL18" s="91"/>
      <c r="EM18" s="91"/>
      <c r="EN18" s="97"/>
      <c r="EO18" s="97"/>
      <c r="EP18" s="100"/>
      <c r="EQ18" s="91"/>
      <c r="ER18" s="97"/>
      <c r="ES18" s="111"/>
      <c r="ET18" s="100"/>
      <c r="EU18" s="91"/>
      <c r="EV18" s="97"/>
      <c r="EW18" s="97"/>
      <c r="EX18" s="91"/>
      <c r="EY18" s="91"/>
      <c r="EZ18" s="97"/>
      <c r="FA18" s="97"/>
      <c r="FB18" s="100"/>
      <c r="FC18" s="91"/>
      <c r="FD18" s="97"/>
      <c r="FE18" s="114"/>
      <c r="FF18" s="14"/>
      <c r="FG18" s="155"/>
      <c r="FH18" s="156"/>
      <c r="FI18" s="84"/>
      <c r="FJ18" s="79"/>
      <c r="FK18" s="65" t="s">
        <v>92</v>
      </c>
      <c r="FL18" s="29">
        <f>SUM(COUNTIF($R$10:$U$63,FJ14),COUNTIF($AX$10:$BA$63,FJ14),COUNTIF($CD$10:$CG$63,FJ14),COUNTIF($DJ$10:$DM$72,FJ14),COUNTIF($EP$10:$ES$63,FJ14))+FS18</f>
        <v>0</v>
      </c>
      <c r="FM18" s="57">
        <f t="shared" ca="1" si="0"/>
        <v>0</v>
      </c>
      <c r="FN18" s="45"/>
      <c r="FO18" s="36"/>
      <c r="FP18" s="20" t="str">
        <f>FJ14</f>
        <v>書写</v>
      </c>
      <c r="FQ18" s="20" t="s">
        <v>58</v>
      </c>
      <c r="FR18" s="20" t="str">
        <f>FJ14&amp;"1/2"</f>
        <v>書写1/2</v>
      </c>
      <c r="FS18" s="20">
        <f>SUM(COUNTIF($R$10:$U$63,FR18),COUNTIF($AX$10:$BA$63,FR18),COUNTIF($CD$10:$CG$63,FR18),COUNTIF($DJ$10:$DM$72,FR18),COUNTIF($EP$10:$ES$63,FR18))*0.5</f>
        <v>0</v>
      </c>
      <c r="FT18" s="14"/>
      <c r="FU18" s="14"/>
      <c r="FV18" s="20" t="str">
        <f t="shared" ca="1" si="1"/>
        <v>'(0)'!FM18</v>
      </c>
      <c r="FW18" s="20">
        <v>18</v>
      </c>
      <c r="FX18" s="20">
        <f t="shared" ca="1" si="2"/>
        <v>0</v>
      </c>
    </row>
    <row r="19" spans="1:180" ht="7.5" customHeight="1">
      <c r="A19" s="93" t="s">
        <v>77</v>
      </c>
      <c r="B19" s="135"/>
      <c r="C19" s="102"/>
      <c r="D19" s="125"/>
      <c r="E19" s="103"/>
      <c r="F19" s="122"/>
      <c r="G19" s="102"/>
      <c r="H19" s="125"/>
      <c r="I19" s="103"/>
      <c r="J19" s="122"/>
      <c r="K19" s="87"/>
      <c r="L19" s="121"/>
      <c r="M19" s="95"/>
      <c r="N19" s="120"/>
      <c r="O19" s="102"/>
      <c r="P19" s="125"/>
      <c r="Q19" s="103"/>
      <c r="R19" s="122"/>
      <c r="S19" s="102"/>
      <c r="T19" s="125"/>
      <c r="U19" s="103"/>
      <c r="V19" s="122"/>
      <c r="W19" s="87"/>
      <c r="X19" s="121"/>
      <c r="Y19" s="95"/>
      <c r="Z19" s="120"/>
      <c r="AA19" s="102"/>
      <c r="AB19" s="125"/>
      <c r="AC19" s="103"/>
      <c r="AD19" s="122"/>
      <c r="AE19" s="102"/>
      <c r="AF19" s="125"/>
      <c r="AG19" s="103"/>
      <c r="AH19" s="135"/>
      <c r="AI19" s="102"/>
      <c r="AJ19" s="125"/>
      <c r="AK19" s="103"/>
      <c r="AL19" s="122"/>
      <c r="AM19" s="102"/>
      <c r="AN19" s="125"/>
      <c r="AO19" s="103"/>
      <c r="AP19" s="122"/>
      <c r="AQ19" s="87"/>
      <c r="AR19" s="121"/>
      <c r="AS19" s="95"/>
      <c r="AT19" s="120"/>
      <c r="AU19" s="102"/>
      <c r="AV19" s="125"/>
      <c r="AW19" s="103"/>
      <c r="AX19" s="122"/>
      <c r="AY19" s="102"/>
      <c r="AZ19" s="125"/>
      <c r="BA19" s="103"/>
      <c r="BB19" s="122"/>
      <c r="BC19" s="87"/>
      <c r="BD19" s="121"/>
      <c r="BE19" s="95"/>
      <c r="BF19" s="120"/>
      <c r="BG19" s="102"/>
      <c r="BH19" s="125"/>
      <c r="BI19" s="103"/>
      <c r="BJ19" s="122"/>
      <c r="BK19" s="102"/>
      <c r="BL19" s="125"/>
      <c r="BM19" s="103"/>
      <c r="BN19" s="135"/>
      <c r="BO19" s="102"/>
      <c r="BP19" s="125"/>
      <c r="BQ19" s="103"/>
      <c r="BR19" s="122"/>
      <c r="BS19" s="102"/>
      <c r="BT19" s="125"/>
      <c r="BU19" s="103"/>
      <c r="BV19" s="122"/>
      <c r="BW19" s="87"/>
      <c r="BX19" s="121"/>
      <c r="BY19" s="95"/>
      <c r="BZ19" s="120"/>
      <c r="CA19" s="102"/>
      <c r="CB19" s="125"/>
      <c r="CC19" s="103"/>
      <c r="CD19" s="122"/>
      <c r="CE19" s="102"/>
      <c r="CF19" s="125"/>
      <c r="CG19" s="103"/>
      <c r="CH19" s="122"/>
      <c r="CI19" s="87"/>
      <c r="CJ19" s="121"/>
      <c r="CK19" s="95"/>
      <c r="CL19" s="120"/>
      <c r="CM19" s="102"/>
      <c r="CN19" s="125"/>
      <c r="CO19" s="103"/>
      <c r="CP19" s="122"/>
      <c r="CQ19" s="102"/>
      <c r="CR19" s="125"/>
      <c r="CS19" s="103"/>
      <c r="CT19" s="135"/>
      <c r="CU19" s="102"/>
      <c r="CV19" s="125"/>
      <c r="CW19" s="103"/>
      <c r="CX19" s="122"/>
      <c r="CY19" s="102"/>
      <c r="CZ19" s="125"/>
      <c r="DA19" s="103"/>
      <c r="DB19" s="122"/>
      <c r="DC19" s="87"/>
      <c r="DD19" s="121"/>
      <c r="DE19" s="95"/>
      <c r="DF19" s="120"/>
      <c r="DG19" s="102"/>
      <c r="DH19" s="125"/>
      <c r="DI19" s="103"/>
      <c r="DJ19" s="122"/>
      <c r="DK19" s="102"/>
      <c r="DL19" s="125"/>
      <c r="DM19" s="103"/>
      <c r="DN19" s="122"/>
      <c r="DO19" s="87"/>
      <c r="DP19" s="121"/>
      <c r="DQ19" s="95"/>
      <c r="DR19" s="120"/>
      <c r="DS19" s="102"/>
      <c r="DT19" s="125"/>
      <c r="DU19" s="103"/>
      <c r="DV19" s="122"/>
      <c r="DW19" s="102"/>
      <c r="DX19" s="125"/>
      <c r="DY19" s="103"/>
      <c r="DZ19" s="135"/>
      <c r="EA19" s="87"/>
      <c r="EB19" s="121"/>
      <c r="EC19" s="95"/>
      <c r="ED19" s="122"/>
      <c r="EE19" s="87"/>
      <c r="EF19" s="121"/>
      <c r="EG19" s="95"/>
      <c r="EH19" s="122"/>
      <c r="EI19" s="87"/>
      <c r="EJ19" s="123"/>
      <c r="EK19" s="95"/>
      <c r="EL19" s="120"/>
      <c r="EM19" s="87"/>
      <c r="EN19" s="121"/>
      <c r="EO19" s="95"/>
      <c r="EP19" s="122"/>
      <c r="EQ19" s="87"/>
      <c r="ER19" s="121"/>
      <c r="ES19" s="95"/>
      <c r="ET19" s="122"/>
      <c r="EU19" s="87"/>
      <c r="EV19" s="123"/>
      <c r="EW19" s="95"/>
      <c r="EX19" s="120"/>
      <c r="EY19" s="87"/>
      <c r="EZ19" s="121"/>
      <c r="FA19" s="95"/>
      <c r="FB19" s="122"/>
      <c r="FC19" s="87"/>
      <c r="FD19" s="121"/>
      <c r="FE19" s="88"/>
      <c r="FF19" s="14"/>
      <c r="FG19" s="155"/>
      <c r="FH19" s="156"/>
      <c r="FI19" s="84"/>
      <c r="FJ19" s="79"/>
      <c r="FK19" s="65" t="s">
        <v>93</v>
      </c>
      <c r="FL19" s="28">
        <f>SUM(COUNTIF($V$10:$Y$63,FJ14),COUNTIF($BB$10:$BE$63,FJ14),COUNTIF($CH$10:$CK$63,FJ14),COUNTIF($DN$10:$DQ$72,FJ14),COUNTIF($ET$10:$EW$63,FJ14))+FS19</f>
        <v>0</v>
      </c>
      <c r="FM19" s="56">
        <f t="shared" ca="1" si="0"/>
        <v>0</v>
      </c>
      <c r="FN19" s="43"/>
      <c r="FO19" s="9"/>
      <c r="FP19" s="20" t="str">
        <f>FJ14</f>
        <v>書写</v>
      </c>
      <c r="FQ19" s="25" t="s">
        <v>59</v>
      </c>
      <c r="FR19" s="20" t="str">
        <f>FJ14&amp;"1/2"</f>
        <v>書写1/2</v>
      </c>
      <c r="FS19" s="20">
        <f>SUM(COUNTIF($V$10:$Y$63,FR19),COUNTIF($BB$10:$BE$63,FR19),COUNTIF($CH$10:$CK$63,FR19),COUNTIF($DN$10:$DQ$72,FR19),COUNTIF($ET$10:$EW$63,FR19))*0.5</f>
        <v>0</v>
      </c>
      <c r="FT19" s="20"/>
      <c r="FU19" s="20"/>
      <c r="FV19" s="20" t="str">
        <f t="shared" ca="1" si="1"/>
        <v>'(0)'!FM19</v>
      </c>
      <c r="FW19" s="20">
        <v>19</v>
      </c>
      <c r="FX19" s="20">
        <f t="shared" ca="1" si="2"/>
        <v>0</v>
      </c>
    </row>
    <row r="20" spans="1:180" ht="7.5" customHeight="1">
      <c r="A20" s="126"/>
      <c r="B20" s="132"/>
      <c r="C20" s="89"/>
      <c r="D20" s="89"/>
      <c r="E20" s="96"/>
      <c r="F20" s="99"/>
      <c r="G20" s="89"/>
      <c r="H20" s="89"/>
      <c r="I20" s="96"/>
      <c r="J20" s="99"/>
      <c r="K20" s="89"/>
      <c r="L20" s="89"/>
      <c r="M20" s="96"/>
      <c r="N20" s="89"/>
      <c r="O20" s="89"/>
      <c r="P20" s="89"/>
      <c r="Q20" s="96"/>
      <c r="R20" s="99"/>
      <c r="S20" s="89"/>
      <c r="T20" s="89"/>
      <c r="U20" s="96"/>
      <c r="V20" s="99"/>
      <c r="W20" s="89"/>
      <c r="X20" s="89"/>
      <c r="Y20" s="96"/>
      <c r="Z20" s="89"/>
      <c r="AA20" s="89"/>
      <c r="AB20" s="89"/>
      <c r="AC20" s="96"/>
      <c r="AD20" s="99"/>
      <c r="AE20" s="89"/>
      <c r="AF20" s="89"/>
      <c r="AG20" s="96"/>
      <c r="AH20" s="132"/>
      <c r="AI20" s="89"/>
      <c r="AJ20" s="89"/>
      <c r="AK20" s="96"/>
      <c r="AL20" s="99"/>
      <c r="AM20" s="89"/>
      <c r="AN20" s="89"/>
      <c r="AO20" s="96"/>
      <c r="AP20" s="99"/>
      <c r="AQ20" s="89"/>
      <c r="AR20" s="89"/>
      <c r="AS20" s="96"/>
      <c r="AT20" s="89"/>
      <c r="AU20" s="89"/>
      <c r="AV20" s="89"/>
      <c r="AW20" s="96"/>
      <c r="AX20" s="99"/>
      <c r="AY20" s="89"/>
      <c r="AZ20" s="89"/>
      <c r="BA20" s="96"/>
      <c r="BB20" s="99"/>
      <c r="BC20" s="89"/>
      <c r="BD20" s="89"/>
      <c r="BE20" s="96"/>
      <c r="BF20" s="89"/>
      <c r="BG20" s="89"/>
      <c r="BH20" s="89"/>
      <c r="BI20" s="96"/>
      <c r="BJ20" s="99"/>
      <c r="BK20" s="89"/>
      <c r="BL20" s="89"/>
      <c r="BM20" s="96"/>
      <c r="BN20" s="132"/>
      <c r="BO20" s="89"/>
      <c r="BP20" s="89"/>
      <c r="BQ20" s="96"/>
      <c r="BR20" s="99"/>
      <c r="BS20" s="89"/>
      <c r="BT20" s="89"/>
      <c r="BU20" s="96"/>
      <c r="BV20" s="99"/>
      <c r="BW20" s="89"/>
      <c r="BX20" s="89"/>
      <c r="BY20" s="96"/>
      <c r="BZ20" s="89"/>
      <c r="CA20" s="89"/>
      <c r="CB20" s="89"/>
      <c r="CC20" s="96"/>
      <c r="CD20" s="99"/>
      <c r="CE20" s="89"/>
      <c r="CF20" s="89"/>
      <c r="CG20" s="96"/>
      <c r="CH20" s="99"/>
      <c r="CI20" s="89"/>
      <c r="CJ20" s="89"/>
      <c r="CK20" s="96"/>
      <c r="CL20" s="89"/>
      <c r="CM20" s="89"/>
      <c r="CN20" s="89"/>
      <c r="CO20" s="96"/>
      <c r="CP20" s="99"/>
      <c r="CQ20" s="89"/>
      <c r="CR20" s="89"/>
      <c r="CS20" s="96"/>
      <c r="CT20" s="132"/>
      <c r="CU20" s="89"/>
      <c r="CV20" s="89"/>
      <c r="CW20" s="96"/>
      <c r="CX20" s="99"/>
      <c r="CY20" s="89"/>
      <c r="CZ20" s="89"/>
      <c r="DA20" s="96"/>
      <c r="DB20" s="99"/>
      <c r="DC20" s="89"/>
      <c r="DD20" s="89"/>
      <c r="DE20" s="96"/>
      <c r="DF20" s="89"/>
      <c r="DG20" s="89"/>
      <c r="DH20" s="89"/>
      <c r="DI20" s="96"/>
      <c r="DJ20" s="99"/>
      <c r="DK20" s="89"/>
      <c r="DL20" s="89"/>
      <c r="DM20" s="96"/>
      <c r="DN20" s="99"/>
      <c r="DO20" s="89"/>
      <c r="DP20" s="89"/>
      <c r="DQ20" s="96"/>
      <c r="DR20" s="89"/>
      <c r="DS20" s="89"/>
      <c r="DT20" s="89"/>
      <c r="DU20" s="96"/>
      <c r="DV20" s="99"/>
      <c r="DW20" s="89"/>
      <c r="DX20" s="89"/>
      <c r="DY20" s="96"/>
      <c r="DZ20" s="129"/>
      <c r="EA20" s="89"/>
      <c r="EB20" s="89"/>
      <c r="EC20" s="96"/>
      <c r="ED20" s="99"/>
      <c r="EE20" s="89"/>
      <c r="EF20" s="89"/>
      <c r="EG20" s="96"/>
      <c r="EH20" s="99"/>
      <c r="EI20" s="89"/>
      <c r="EJ20" s="89"/>
      <c r="EK20" s="96"/>
      <c r="EL20" s="89"/>
      <c r="EM20" s="89"/>
      <c r="EN20" s="89"/>
      <c r="EO20" s="96"/>
      <c r="EP20" s="99"/>
      <c r="EQ20" s="89"/>
      <c r="ER20" s="89"/>
      <c r="ES20" s="96"/>
      <c r="ET20" s="99"/>
      <c r="EU20" s="89"/>
      <c r="EV20" s="89"/>
      <c r="EW20" s="96"/>
      <c r="EX20" s="89"/>
      <c r="EY20" s="89"/>
      <c r="EZ20" s="89"/>
      <c r="FA20" s="96"/>
      <c r="FB20" s="99"/>
      <c r="FC20" s="89"/>
      <c r="FD20" s="89"/>
      <c r="FE20" s="90"/>
      <c r="FF20" s="14"/>
      <c r="FG20" s="155"/>
      <c r="FH20" s="156"/>
      <c r="FI20" s="84"/>
      <c r="FJ20" s="79"/>
      <c r="FK20" s="65" t="s">
        <v>94</v>
      </c>
      <c r="FL20" s="28">
        <f>SUM(COUNTIF($Z$10:$AC$63,FJ14),COUNTIF($BF$10:$BI$63,FJ14),COUNTIF($CL$10:$CO$63,FJ14),COUNTIF($DR$10:$DU$72,FJ14),COUNTIF($EX$10:$FA$63,FJ14))+FS20</f>
        <v>0</v>
      </c>
      <c r="FM20" s="56">
        <f t="shared" ca="1" si="0"/>
        <v>0</v>
      </c>
      <c r="FN20" s="44"/>
      <c r="FO20" s="35"/>
      <c r="FP20" s="20" t="str">
        <f>FJ14</f>
        <v>書写</v>
      </c>
      <c r="FQ20" s="20" t="s">
        <v>60</v>
      </c>
      <c r="FR20" s="20" t="str">
        <f>FJ14&amp;"1/2"</f>
        <v>書写1/2</v>
      </c>
      <c r="FS20" s="20">
        <f>SUM(COUNTIF($Z$10:$AC$63,FR20),COUNTIF($BF$10:$BI$63,FR20),COUNTIF($CL$10:$CO$63,FR20),COUNTIF($DR$10:$DU$72,FR20),COUNTIF($EX$10:$FA$63,FR20))*0.5</f>
        <v>0</v>
      </c>
      <c r="FT20" s="20"/>
      <c r="FU20" s="20"/>
      <c r="FV20" s="20" t="str">
        <f t="shared" ca="1" si="1"/>
        <v>'(0)'!FM20</v>
      </c>
      <c r="FW20" s="20">
        <v>20</v>
      </c>
      <c r="FX20" s="20">
        <f t="shared" ca="1" si="2"/>
        <v>0</v>
      </c>
    </row>
    <row r="21" spans="1:180" ht="7.5" customHeight="1">
      <c r="A21" s="126"/>
      <c r="B21" s="132"/>
      <c r="C21" s="89"/>
      <c r="D21" s="89"/>
      <c r="E21" s="96"/>
      <c r="F21" s="99"/>
      <c r="G21" s="89"/>
      <c r="H21" s="89"/>
      <c r="I21" s="96"/>
      <c r="J21" s="99"/>
      <c r="K21" s="89"/>
      <c r="L21" s="89"/>
      <c r="M21" s="96"/>
      <c r="N21" s="89"/>
      <c r="O21" s="89"/>
      <c r="P21" s="89"/>
      <c r="Q21" s="96"/>
      <c r="R21" s="99"/>
      <c r="S21" s="89"/>
      <c r="T21" s="89"/>
      <c r="U21" s="96"/>
      <c r="V21" s="99"/>
      <c r="W21" s="89"/>
      <c r="X21" s="89"/>
      <c r="Y21" s="96"/>
      <c r="Z21" s="89"/>
      <c r="AA21" s="89"/>
      <c r="AB21" s="89"/>
      <c r="AC21" s="96"/>
      <c r="AD21" s="99"/>
      <c r="AE21" s="89"/>
      <c r="AF21" s="89"/>
      <c r="AG21" s="96"/>
      <c r="AH21" s="132"/>
      <c r="AI21" s="89"/>
      <c r="AJ21" s="89"/>
      <c r="AK21" s="96"/>
      <c r="AL21" s="99"/>
      <c r="AM21" s="89"/>
      <c r="AN21" s="89"/>
      <c r="AO21" s="96"/>
      <c r="AP21" s="99"/>
      <c r="AQ21" s="89"/>
      <c r="AR21" s="89"/>
      <c r="AS21" s="96"/>
      <c r="AT21" s="89"/>
      <c r="AU21" s="89"/>
      <c r="AV21" s="89"/>
      <c r="AW21" s="96"/>
      <c r="AX21" s="99"/>
      <c r="AY21" s="89"/>
      <c r="AZ21" s="89"/>
      <c r="BA21" s="96"/>
      <c r="BB21" s="99"/>
      <c r="BC21" s="89"/>
      <c r="BD21" s="89"/>
      <c r="BE21" s="96"/>
      <c r="BF21" s="89"/>
      <c r="BG21" s="89"/>
      <c r="BH21" s="89"/>
      <c r="BI21" s="96"/>
      <c r="BJ21" s="99"/>
      <c r="BK21" s="89"/>
      <c r="BL21" s="89"/>
      <c r="BM21" s="96"/>
      <c r="BN21" s="132"/>
      <c r="BO21" s="89"/>
      <c r="BP21" s="89"/>
      <c r="BQ21" s="96"/>
      <c r="BR21" s="99"/>
      <c r="BS21" s="89"/>
      <c r="BT21" s="89"/>
      <c r="BU21" s="96"/>
      <c r="BV21" s="99"/>
      <c r="BW21" s="89"/>
      <c r="BX21" s="89"/>
      <c r="BY21" s="96"/>
      <c r="BZ21" s="89"/>
      <c r="CA21" s="89"/>
      <c r="CB21" s="89"/>
      <c r="CC21" s="96"/>
      <c r="CD21" s="99"/>
      <c r="CE21" s="89"/>
      <c r="CF21" s="89"/>
      <c r="CG21" s="96"/>
      <c r="CH21" s="99"/>
      <c r="CI21" s="89"/>
      <c r="CJ21" s="89"/>
      <c r="CK21" s="96"/>
      <c r="CL21" s="89"/>
      <c r="CM21" s="89"/>
      <c r="CN21" s="89"/>
      <c r="CO21" s="96"/>
      <c r="CP21" s="99"/>
      <c r="CQ21" s="89"/>
      <c r="CR21" s="89"/>
      <c r="CS21" s="96"/>
      <c r="CT21" s="132"/>
      <c r="CU21" s="89"/>
      <c r="CV21" s="89"/>
      <c r="CW21" s="96"/>
      <c r="CX21" s="99"/>
      <c r="CY21" s="89"/>
      <c r="CZ21" s="89"/>
      <c r="DA21" s="96"/>
      <c r="DB21" s="99"/>
      <c r="DC21" s="89"/>
      <c r="DD21" s="89"/>
      <c r="DE21" s="96"/>
      <c r="DF21" s="89"/>
      <c r="DG21" s="89"/>
      <c r="DH21" s="89"/>
      <c r="DI21" s="96"/>
      <c r="DJ21" s="99"/>
      <c r="DK21" s="89"/>
      <c r="DL21" s="89"/>
      <c r="DM21" s="96"/>
      <c r="DN21" s="99"/>
      <c r="DO21" s="89"/>
      <c r="DP21" s="89"/>
      <c r="DQ21" s="96"/>
      <c r="DR21" s="89"/>
      <c r="DS21" s="89"/>
      <c r="DT21" s="89"/>
      <c r="DU21" s="96"/>
      <c r="DV21" s="99"/>
      <c r="DW21" s="89"/>
      <c r="DX21" s="89"/>
      <c r="DY21" s="96"/>
      <c r="DZ21" s="129"/>
      <c r="EA21" s="89"/>
      <c r="EB21" s="89"/>
      <c r="EC21" s="96"/>
      <c r="ED21" s="99"/>
      <c r="EE21" s="89"/>
      <c r="EF21" s="89"/>
      <c r="EG21" s="96"/>
      <c r="EH21" s="99"/>
      <c r="EI21" s="89"/>
      <c r="EJ21" s="89"/>
      <c r="EK21" s="96"/>
      <c r="EL21" s="89"/>
      <c r="EM21" s="89"/>
      <c r="EN21" s="89"/>
      <c r="EO21" s="96"/>
      <c r="EP21" s="99"/>
      <c r="EQ21" s="89"/>
      <c r="ER21" s="89"/>
      <c r="ES21" s="96"/>
      <c r="ET21" s="99"/>
      <c r="EU21" s="89"/>
      <c r="EV21" s="89"/>
      <c r="EW21" s="96"/>
      <c r="EX21" s="89"/>
      <c r="EY21" s="89"/>
      <c r="EZ21" s="89"/>
      <c r="FA21" s="96"/>
      <c r="FB21" s="99"/>
      <c r="FC21" s="89"/>
      <c r="FD21" s="89"/>
      <c r="FE21" s="90"/>
      <c r="FF21" s="14"/>
      <c r="FG21" s="155"/>
      <c r="FH21" s="156"/>
      <c r="FI21" s="84"/>
      <c r="FJ21" s="82"/>
      <c r="FK21" s="66" t="s">
        <v>95</v>
      </c>
      <c r="FL21" s="32">
        <f>SUM(COUNTIF($AD$10:$AG$63,FJ14),COUNTIF($BJ$10:$BM$63,FJ14),COUNTIF($CP$10:$CS$63,FJ14),COUNTIF($DV$10:$DY$72,FJ14),COUNTIF($FB$10:$FE$63,FJ14))+FS21</f>
        <v>0</v>
      </c>
      <c r="FM21" s="60">
        <f t="shared" ca="1" si="0"/>
        <v>0</v>
      </c>
      <c r="FN21" s="48"/>
      <c r="FO21" s="38"/>
      <c r="FP21" s="20" t="str">
        <f>FJ14</f>
        <v>書写</v>
      </c>
      <c r="FQ21" s="20" t="s">
        <v>61</v>
      </c>
      <c r="FR21" s="20" t="str">
        <f>FJ14&amp;"1/2"</f>
        <v>書写1/2</v>
      </c>
      <c r="FS21" s="20">
        <f>SUM(COUNTIF($AD$10:$AG$63,FR21),COUNTIF($BJ$10:$BM$63,FR21),COUNTIF($CP$10:$CS$63,FR21),COUNTIF($DV$10:$DY$72,FR21),COUNTIF($FB$10:$FE$63,FR21))*0.5</f>
        <v>0</v>
      </c>
      <c r="FT21" s="14"/>
      <c r="FU21" s="14"/>
      <c r="FV21" s="20" t="str">
        <f t="shared" ca="1" si="1"/>
        <v>'(0)'!FM21</v>
      </c>
      <c r="FW21" s="20">
        <v>21</v>
      </c>
      <c r="FX21" s="20">
        <f t="shared" ca="1" si="2"/>
        <v>0</v>
      </c>
    </row>
    <row r="22" spans="1:180" ht="7.5" customHeight="1">
      <c r="A22" s="126"/>
      <c r="B22" s="147"/>
      <c r="C22" s="89"/>
      <c r="D22" s="89"/>
      <c r="E22" s="96"/>
      <c r="F22" s="143"/>
      <c r="G22" s="89"/>
      <c r="H22" s="89"/>
      <c r="I22" s="96"/>
      <c r="J22" s="143"/>
      <c r="K22" s="89"/>
      <c r="L22" s="89"/>
      <c r="M22" s="96"/>
      <c r="N22" s="145"/>
      <c r="O22" s="89"/>
      <c r="P22" s="89"/>
      <c r="Q22" s="96"/>
      <c r="R22" s="143"/>
      <c r="S22" s="89"/>
      <c r="T22" s="89"/>
      <c r="U22" s="96"/>
      <c r="V22" s="143"/>
      <c r="W22" s="89"/>
      <c r="X22" s="89"/>
      <c r="Y22" s="96"/>
      <c r="Z22" s="145"/>
      <c r="AA22" s="89"/>
      <c r="AB22" s="89"/>
      <c r="AC22" s="96"/>
      <c r="AD22" s="143"/>
      <c r="AE22" s="89"/>
      <c r="AF22" s="89"/>
      <c r="AG22" s="96"/>
      <c r="AH22" s="147"/>
      <c r="AI22" s="89"/>
      <c r="AJ22" s="89"/>
      <c r="AK22" s="96"/>
      <c r="AL22" s="143"/>
      <c r="AM22" s="89"/>
      <c r="AN22" s="89"/>
      <c r="AO22" s="96"/>
      <c r="AP22" s="143"/>
      <c r="AQ22" s="89"/>
      <c r="AR22" s="89"/>
      <c r="AS22" s="96"/>
      <c r="AT22" s="145"/>
      <c r="AU22" s="89"/>
      <c r="AV22" s="89"/>
      <c r="AW22" s="96"/>
      <c r="AX22" s="143"/>
      <c r="AY22" s="89"/>
      <c r="AZ22" s="89"/>
      <c r="BA22" s="96"/>
      <c r="BB22" s="143"/>
      <c r="BC22" s="89"/>
      <c r="BD22" s="89"/>
      <c r="BE22" s="96"/>
      <c r="BF22" s="145"/>
      <c r="BG22" s="89"/>
      <c r="BH22" s="89"/>
      <c r="BI22" s="96"/>
      <c r="BJ22" s="143"/>
      <c r="BK22" s="89"/>
      <c r="BL22" s="89"/>
      <c r="BM22" s="96"/>
      <c r="BN22" s="147"/>
      <c r="BO22" s="89"/>
      <c r="BP22" s="89"/>
      <c r="BQ22" s="96"/>
      <c r="BR22" s="143"/>
      <c r="BS22" s="89"/>
      <c r="BT22" s="89"/>
      <c r="BU22" s="96"/>
      <c r="BV22" s="143"/>
      <c r="BW22" s="89"/>
      <c r="BX22" s="89"/>
      <c r="BY22" s="96"/>
      <c r="BZ22" s="145"/>
      <c r="CA22" s="89"/>
      <c r="CB22" s="89"/>
      <c r="CC22" s="96"/>
      <c r="CD22" s="143"/>
      <c r="CE22" s="89"/>
      <c r="CF22" s="89"/>
      <c r="CG22" s="96"/>
      <c r="CH22" s="143"/>
      <c r="CI22" s="89"/>
      <c r="CJ22" s="89"/>
      <c r="CK22" s="96"/>
      <c r="CL22" s="145"/>
      <c r="CM22" s="89"/>
      <c r="CN22" s="89"/>
      <c r="CO22" s="96"/>
      <c r="CP22" s="143"/>
      <c r="CQ22" s="89"/>
      <c r="CR22" s="89"/>
      <c r="CS22" s="96"/>
      <c r="CT22" s="147"/>
      <c r="CU22" s="89"/>
      <c r="CV22" s="89"/>
      <c r="CW22" s="96"/>
      <c r="CX22" s="143"/>
      <c r="CY22" s="89"/>
      <c r="CZ22" s="89"/>
      <c r="DA22" s="96"/>
      <c r="DB22" s="143"/>
      <c r="DC22" s="89"/>
      <c r="DD22" s="89"/>
      <c r="DE22" s="96"/>
      <c r="DF22" s="145"/>
      <c r="DG22" s="89"/>
      <c r="DH22" s="89"/>
      <c r="DI22" s="96"/>
      <c r="DJ22" s="143"/>
      <c r="DK22" s="89"/>
      <c r="DL22" s="89"/>
      <c r="DM22" s="96"/>
      <c r="DN22" s="143"/>
      <c r="DO22" s="89"/>
      <c r="DP22" s="89"/>
      <c r="DQ22" s="96"/>
      <c r="DR22" s="145"/>
      <c r="DS22" s="89"/>
      <c r="DT22" s="89"/>
      <c r="DU22" s="96"/>
      <c r="DV22" s="143"/>
      <c r="DW22" s="89"/>
      <c r="DX22" s="89"/>
      <c r="DY22" s="96"/>
      <c r="DZ22" s="146"/>
      <c r="EA22" s="89"/>
      <c r="EB22" s="89"/>
      <c r="EC22" s="96"/>
      <c r="ED22" s="143"/>
      <c r="EE22" s="89"/>
      <c r="EF22" s="89"/>
      <c r="EG22" s="96"/>
      <c r="EH22" s="144"/>
      <c r="EI22" s="89"/>
      <c r="EJ22" s="89"/>
      <c r="EK22" s="96"/>
      <c r="EL22" s="145"/>
      <c r="EM22" s="89"/>
      <c r="EN22" s="89"/>
      <c r="EO22" s="96"/>
      <c r="EP22" s="143"/>
      <c r="EQ22" s="89"/>
      <c r="ER22" s="89"/>
      <c r="ES22" s="96"/>
      <c r="ET22" s="144"/>
      <c r="EU22" s="89"/>
      <c r="EV22" s="89"/>
      <c r="EW22" s="96"/>
      <c r="EX22" s="145"/>
      <c r="EY22" s="89"/>
      <c r="EZ22" s="89"/>
      <c r="FA22" s="96"/>
      <c r="FB22" s="143"/>
      <c r="FC22" s="89"/>
      <c r="FD22" s="89"/>
      <c r="FE22" s="90"/>
      <c r="FF22" s="14"/>
      <c r="FG22" s="155"/>
      <c r="FH22" s="156"/>
      <c r="FI22" s="84" t="s">
        <v>74</v>
      </c>
      <c r="FJ22" s="79" t="s">
        <v>4</v>
      </c>
      <c r="FK22" s="64" t="s">
        <v>88</v>
      </c>
      <c r="FL22" s="33">
        <f>SUM(COUNTIF($B$10:$E$63,FJ22),COUNTIF($AH$10:$AK$63,FJ22),COUNTIF($BN$10:$BQ$63,FJ22),COUNTIF($CT$10:$CW$72,FJ22),COUNTIF($DZ$10:$EC$63,FJ22))+FS22</f>
        <v>0</v>
      </c>
      <c r="FM22" s="61">
        <f t="shared" ca="1" si="0"/>
        <v>0</v>
      </c>
      <c r="FN22" s="49"/>
      <c r="FO22" s="10"/>
      <c r="FP22" s="20" t="str">
        <f>FJ22</f>
        <v>毛筆</v>
      </c>
      <c r="FQ22" s="25" t="s">
        <v>54</v>
      </c>
      <c r="FR22" s="20" t="str">
        <f>FJ22&amp;"1/2"</f>
        <v>毛筆1/2</v>
      </c>
      <c r="FS22" s="20">
        <f>SUM(COUNTIF($B$10:$E$63,FR22),COUNTIF($AH$10:$AK$63,FR22),COUNTIF($BN$10:$BQ$63,FR22),COUNTIF($CT$10:$CW$72,FR22),COUNTIF($DZ$10:$EC$63,FR22))*0.5</f>
        <v>0</v>
      </c>
      <c r="FT22" s="20"/>
      <c r="FU22" s="20"/>
      <c r="FV22" s="20" t="str">
        <f t="shared" ca="1" si="1"/>
        <v>'(0)'!FM22</v>
      </c>
      <c r="FW22" s="20">
        <v>22</v>
      </c>
      <c r="FX22" s="20">
        <f t="shared" ca="1" si="2"/>
        <v>0</v>
      </c>
    </row>
    <row r="23" spans="1:180" ht="7.5" customHeight="1">
      <c r="A23" s="126"/>
      <c r="B23" s="132"/>
      <c r="C23" s="89"/>
      <c r="D23" s="89"/>
      <c r="E23" s="96"/>
      <c r="F23" s="99"/>
      <c r="G23" s="89"/>
      <c r="H23" s="89"/>
      <c r="I23" s="96"/>
      <c r="J23" s="99"/>
      <c r="K23" s="89"/>
      <c r="L23" s="89"/>
      <c r="M23" s="96"/>
      <c r="N23" s="89"/>
      <c r="O23" s="89"/>
      <c r="P23" s="89"/>
      <c r="Q23" s="96"/>
      <c r="R23" s="99"/>
      <c r="S23" s="89"/>
      <c r="T23" s="89"/>
      <c r="U23" s="96"/>
      <c r="V23" s="99"/>
      <c r="W23" s="89"/>
      <c r="X23" s="89"/>
      <c r="Y23" s="96"/>
      <c r="Z23" s="89"/>
      <c r="AA23" s="89"/>
      <c r="AB23" s="89"/>
      <c r="AC23" s="96"/>
      <c r="AD23" s="99"/>
      <c r="AE23" s="89"/>
      <c r="AF23" s="89"/>
      <c r="AG23" s="96"/>
      <c r="AH23" s="132"/>
      <c r="AI23" s="89"/>
      <c r="AJ23" s="89"/>
      <c r="AK23" s="96"/>
      <c r="AL23" s="99"/>
      <c r="AM23" s="89"/>
      <c r="AN23" s="89"/>
      <c r="AO23" s="96"/>
      <c r="AP23" s="99"/>
      <c r="AQ23" s="89"/>
      <c r="AR23" s="89"/>
      <c r="AS23" s="96"/>
      <c r="AT23" s="89"/>
      <c r="AU23" s="89"/>
      <c r="AV23" s="89"/>
      <c r="AW23" s="96"/>
      <c r="AX23" s="99"/>
      <c r="AY23" s="89"/>
      <c r="AZ23" s="89"/>
      <c r="BA23" s="96"/>
      <c r="BB23" s="99"/>
      <c r="BC23" s="89"/>
      <c r="BD23" s="89"/>
      <c r="BE23" s="96"/>
      <c r="BF23" s="89"/>
      <c r="BG23" s="89"/>
      <c r="BH23" s="89"/>
      <c r="BI23" s="96"/>
      <c r="BJ23" s="99"/>
      <c r="BK23" s="89"/>
      <c r="BL23" s="89"/>
      <c r="BM23" s="96"/>
      <c r="BN23" s="132"/>
      <c r="BO23" s="89"/>
      <c r="BP23" s="89"/>
      <c r="BQ23" s="96"/>
      <c r="BR23" s="99"/>
      <c r="BS23" s="89"/>
      <c r="BT23" s="89"/>
      <c r="BU23" s="96"/>
      <c r="BV23" s="99"/>
      <c r="BW23" s="89"/>
      <c r="BX23" s="89"/>
      <c r="BY23" s="96"/>
      <c r="BZ23" s="89"/>
      <c r="CA23" s="89"/>
      <c r="CB23" s="89"/>
      <c r="CC23" s="96"/>
      <c r="CD23" s="99"/>
      <c r="CE23" s="89"/>
      <c r="CF23" s="89"/>
      <c r="CG23" s="96"/>
      <c r="CH23" s="99"/>
      <c r="CI23" s="89"/>
      <c r="CJ23" s="89"/>
      <c r="CK23" s="96"/>
      <c r="CL23" s="89"/>
      <c r="CM23" s="89"/>
      <c r="CN23" s="89"/>
      <c r="CO23" s="96"/>
      <c r="CP23" s="99"/>
      <c r="CQ23" s="89"/>
      <c r="CR23" s="89"/>
      <c r="CS23" s="96"/>
      <c r="CT23" s="132"/>
      <c r="CU23" s="89"/>
      <c r="CV23" s="89"/>
      <c r="CW23" s="96"/>
      <c r="CX23" s="99"/>
      <c r="CY23" s="89"/>
      <c r="CZ23" s="89"/>
      <c r="DA23" s="96"/>
      <c r="DB23" s="99"/>
      <c r="DC23" s="89"/>
      <c r="DD23" s="89"/>
      <c r="DE23" s="96"/>
      <c r="DF23" s="89"/>
      <c r="DG23" s="89"/>
      <c r="DH23" s="89"/>
      <c r="DI23" s="96"/>
      <c r="DJ23" s="99"/>
      <c r="DK23" s="89"/>
      <c r="DL23" s="89"/>
      <c r="DM23" s="96"/>
      <c r="DN23" s="99"/>
      <c r="DO23" s="89"/>
      <c r="DP23" s="89"/>
      <c r="DQ23" s="96"/>
      <c r="DR23" s="89"/>
      <c r="DS23" s="89"/>
      <c r="DT23" s="89"/>
      <c r="DU23" s="96"/>
      <c r="DV23" s="99"/>
      <c r="DW23" s="89"/>
      <c r="DX23" s="89"/>
      <c r="DY23" s="96"/>
      <c r="DZ23" s="129"/>
      <c r="EA23" s="89"/>
      <c r="EB23" s="89"/>
      <c r="EC23" s="96"/>
      <c r="ED23" s="99"/>
      <c r="EE23" s="89"/>
      <c r="EF23" s="89"/>
      <c r="EG23" s="96"/>
      <c r="EH23" s="99"/>
      <c r="EI23" s="89"/>
      <c r="EJ23" s="89"/>
      <c r="EK23" s="96"/>
      <c r="EL23" s="89"/>
      <c r="EM23" s="89"/>
      <c r="EN23" s="89"/>
      <c r="EO23" s="96"/>
      <c r="EP23" s="99"/>
      <c r="EQ23" s="89"/>
      <c r="ER23" s="89"/>
      <c r="ES23" s="96"/>
      <c r="ET23" s="99"/>
      <c r="EU23" s="89"/>
      <c r="EV23" s="89"/>
      <c r="EW23" s="96"/>
      <c r="EX23" s="89"/>
      <c r="EY23" s="89"/>
      <c r="EZ23" s="89"/>
      <c r="FA23" s="96"/>
      <c r="FB23" s="99"/>
      <c r="FC23" s="89"/>
      <c r="FD23" s="89"/>
      <c r="FE23" s="90"/>
      <c r="FF23" s="14"/>
      <c r="FG23" s="155"/>
      <c r="FH23" s="156"/>
      <c r="FI23" s="84"/>
      <c r="FJ23" s="79"/>
      <c r="FK23" s="65" t="s">
        <v>89</v>
      </c>
      <c r="FL23" s="28">
        <f>SUM(COUNTIF($F$10:$I$63,FJ22),COUNTIF($AL$10:$AO$63,FJ22),COUNTIF($BR$10:$BU$63,FJ22),COUNTIF($CX$10:$DA$72,FJ22),COUNTIF($ED$10:$EG$63,FJ22))+FS23</f>
        <v>0</v>
      </c>
      <c r="FM23" s="56">
        <f t="shared" ca="1" si="0"/>
        <v>0</v>
      </c>
      <c r="FN23" s="44"/>
      <c r="FO23" s="35"/>
      <c r="FP23" s="20" t="str">
        <f>FJ22</f>
        <v>毛筆</v>
      </c>
      <c r="FQ23" s="20" t="s">
        <v>55</v>
      </c>
      <c r="FR23" s="20" t="str">
        <f>FJ22&amp;"1/2"</f>
        <v>毛筆1/2</v>
      </c>
      <c r="FS23" s="20">
        <f>SUM(COUNTIF($F$10:$I$63,FR23),COUNTIF($AL$10:$AO$63,FR23),COUNTIF($BR$10:$BU$63,FR23),COUNTIF($CX$10:$DA$72,FR23),COUNTIF($ED$10:$EG$63,FR23))*0.5</f>
        <v>0</v>
      </c>
      <c r="FT23" s="20"/>
      <c r="FU23" s="20"/>
      <c r="FV23" s="20" t="str">
        <f t="shared" ca="1" si="1"/>
        <v>'(0)'!FM23</v>
      </c>
      <c r="FW23" s="20">
        <v>23</v>
      </c>
      <c r="FX23" s="20">
        <f t="shared" ca="1" si="2"/>
        <v>0</v>
      </c>
    </row>
    <row r="24" spans="1:180" ht="7.5" customHeight="1">
      <c r="A24" s="126"/>
      <c r="B24" s="132"/>
      <c r="C24" s="89"/>
      <c r="D24" s="89"/>
      <c r="E24" s="96"/>
      <c r="F24" s="99"/>
      <c r="G24" s="89"/>
      <c r="H24" s="89"/>
      <c r="I24" s="96"/>
      <c r="J24" s="99"/>
      <c r="K24" s="89"/>
      <c r="L24" s="89"/>
      <c r="M24" s="96"/>
      <c r="N24" s="89"/>
      <c r="O24" s="89"/>
      <c r="P24" s="89"/>
      <c r="Q24" s="96"/>
      <c r="R24" s="99"/>
      <c r="S24" s="89"/>
      <c r="T24" s="89"/>
      <c r="U24" s="96"/>
      <c r="V24" s="99"/>
      <c r="W24" s="89"/>
      <c r="X24" s="89"/>
      <c r="Y24" s="96"/>
      <c r="Z24" s="89"/>
      <c r="AA24" s="89"/>
      <c r="AB24" s="89"/>
      <c r="AC24" s="96"/>
      <c r="AD24" s="99"/>
      <c r="AE24" s="89"/>
      <c r="AF24" s="89"/>
      <c r="AG24" s="96"/>
      <c r="AH24" s="132"/>
      <c r="AI24" s="89"/>
      <c r="AJ24" s="89"/>
      <c r="AK24" s="96"/>
      <c r="AL24" s="99"/>
      <c r="AM24" s="89"/>
      <c r="AN24" s="89"/>
      <c r="AO24" s="96"/>
      <c r="AP24" s="99"/>
      <c r="AQ24" s="89"/>
      <c r="AR24" s="89"/>
      <c r="AS24" s="96"/>
      <c r="AT24" s="89"/>
      <c r="AU24" s="89"/>
      <c r="AV24" s="89"/>
      <c r="AW24" s="96"/>
      <c r="AX24" s="99"/>
      <c r="AY24" s="89"/>
      <c r="AZ24" s="89"/>
      <c r="BA24" s="96"/>
      <c r="BB24" s="99"/>
      <c r="BC24" s="89"/>
      <c r="BD24" s="89"/>
      <c r="BE24" s="96"/>
      <c r="BF24" s="89"/>
      <c r="BG24" s="89"/>
      <c r="BH24" s="89"/>
      <c r="BI24" s="96"/>
      <c r="BJ24" s="99"/>
      <c r="BK24" s="89"/>
      <c r="BL24" s="89"/>
      <c r="BM24" s="96"/>
      <c r="BN24" s="132"/>
      <c r="BO24" s="89"/>
      <c r="BP24" s="89"/>
      <c r="BQ24" s="96"/>
      <c r="BR24" s="99"/>
      <c r="BS24" s="89"/>
      <c r="BT24" s="89"/>
      <c r="BU24" s="96"/>
      <c r="BV24" s="99"/>
      <c r="BW24" s="89"/>
      <c r="BX24" s="89"/>
      <c r="BY24" s="96"/>
      <c r="BZ24" s="89"/>
      <c r="CA24" s="89"/>
      <c r="CB24" s="89"/>
      <c r="CC24" s="96"/>
      <c r="CD24" s="99"/>
      <c r="CE24" s="89"/>
      <c r="CF24" s="89"/>
      <c r="CG24" s="96"/>
      <c r="CH24" s="99"/>
      <c r="CI24" s="89"/>
      <c r="CJ24" s="89"/>
      <c r="CK24" s="96"/>
      <c r="CL24" s="89"/>
      <c r="CM24" s="89"/>
      <c r="CN24" s="89"/>
      <c r="CO24" s="96"/>
      <c r="CP24" s="99"/>
      <c r="CQ24" s="89"/>
      <c r="CR24" s="89"/>
      <c r="CS24" s="96"/>
      <c r="CT24" s="132"/>
      <c r="CU24" s="89"/>
      <c r="CV24" s="89"/>
      <c r="CW24" s="96"/>
      <c r="CX24" s="99"/>
      <c r="CY24" s="89"/>
      <c r="CZ24" s="89"/>
      <c r="DA24" s="96"/>
      <c r="DB24" s="99"/>
      <c r="DC24" s="89"/>
      <c r="DD24" s="89"/>
      <c r="DE24" s="96"/>
      <c r="DF24" s="89"/>
      <c r="DG24" s="89"/>
      <c r="DH24" s="89"/>
      <c r="DI24" s="96"/>
      <c r="DJ24" s="99"/>
      <c r="DK24" s="89"/>
      <c r="DL24" s="89"/>
      <c r="DM24" s="96"/>
      <c r="DN24" s="99"/>
      <c r="DO24" s="89"/>
      <c r="DP24" s="89"/>
      <c r="DQ24" s="96"/>
      <c r="DR24" s="89"/>
      <c r="DS24" s="89"/>
      <c r="DT24" s="89"/>
      <c r="DU24" s="96"/>
      <c r="DV24" s="99"/>
      <c r="DW24" s="89"/>
      <c r="DX24" s="89"/>
      <c r="DY24" s="96"/>
      <c r="DZ24" s="129"/>
      <c r="EA24" s="89"/>
      <c r="EB24" s="89"/>
      <c r="EC24" s="96"/>
      <c r="ED24" s="99"/>
      <c r="EE24" s="89"/>
      <c r="EF24" s="89"/>
      <c r="EG24" s="96"/>
      <c r="EH24" s="99"/>
      <c r="EI24" s="89"/>
      <c r="EJ24" s="89"/>
      <c r="EK24" s="96"/>
      <c r="EL24" s="89"/>
      <c r="EM24" s="89"/>
      <c r="EN24" s="89"/>
      <c r="EO24" s="96"/>
      <c r="EP24" s="99"/>
      <c r="EQ24" s="89"/>
      <c r="ER24" s="89"/>
      <c r="ES24" s="96"/>
      <c r="ET24" s="99"/>
      <c r="EU24" s="89"/>
      <c r="EV24" s="89"/>
      <c r="EW24" s="96"/>
      <c r="EX24" s="89"/>
      <c r="EY24" s="89"/>
      <c r="EZ24" s="89"/>
      <c r="FA24" s="96"/>
      <c r="FB24" s="99"/>
      <c r="FC24" s="89"/>
      <c r="FD24" s="89"/>
      <c r="FE24" s="90"/>
      <c r="FF24" s="14"/>
      <c r="FG24" s="155"/>
      <c r="FH24" s="156"/>
      <c r="FI24" s="84"/>
      <c r="FJ24" s="79"/>
      <c r="FK24" s="65" t="s">
        <v>90</v>
      </c>
      <c r="FL24" s="29">
        <f>SUM(COUNTIF($J$10:$M$63,FJ22),COUNTIF($AP$10:$AS$63,FJ22),COUNTIF($BV$10:$BY$63,FJ22),COUNTIF($DB$10:$DE$72,FJ22),COUNTIF($EH$10:$EK$63,FJ22))+FS24</f>
        <v>0</v>
      </c>
      <c r="FM24" s="57">
        <f t="shared" ca="1" si="0"/>
        <v>0</v>
      </c>
      <c r="FN24" s="45"/>
      <c r="FO24" s="36"/>
      <c r="FP24" s="20" t="str">
        <f>FJ22</f>
        <v>毛筆</v>
      </c>
      <c r="FQ24" s="20" t="s">
        <v>56</v>
      </c>
      <c r="FR24" s="20" t="str">
        <f>FJ22&amp;"1/2"</f>
        <v>毛筆1/2</v>
      </c>
      <c r="FS24" s="20">
        <f>SUM(COUNTIF($J$10:$M$63,FR24),COUNTIF($AP$10:$AS$63,FR24),COUNTIF($BV$10:$BY$63,FR24),COUNTIF($DB$10:$DE$72,FR24),COUNTIF($EH$10:$EK$63,FR24))*0.5</f>
        <v>0</v>
      </c>
      <c r="FT24" s="14"/>
      <c r="FU24" s="14"/>
      <c r="FV24" s="20" t="str">
        <f t="shared" ca="1" si="1"/>
        <v>'(0)'!FM24</v>
      </c>
      <c r="FW24" s="20">
        <v>24</v>
      </c>
      <c r="FX24" s="20">
        <f t="shared" ca="1" si="2"/>
        <v>0</v>
      </c>
    </row>
    <row r="25" spans="1:180" ht="7.5" customHeight="1">
      <c r="A25" s="126"/>
      <c r="B25" s="142"/>
      <c r="C25" s="89"/>
      <c r="D25" s="96"/>
      <c r="E25" s="137"/>
      <c r="F25" s="138"/>
      <c r="G25" s="89"/>
      <c r="H25" s="96"/>
      <c r="I25" s="140"/>
      <c r="J25" s="138"/>
      <c r="K25" s="89"/>
      <c r="L25" s="96"/>
      <c r="M25" s="137"/>
      <c r="N25" s="136"/>
      <c r="O25" s="89"/>
      <c r="P25" s="96"/>
      <c r="Q25" s="137"/>
      <c r="R25" s="138"/>
      <c r="S25" s="89"/>
      <c r="T25" s="96"/>
      <c r="U25" s="140"/>
      <c r="V25" s="138"/>
      <c r="W25" s="89"/>
      <c r="X25" s="96"/>
      <c r="Y25" s="137"/>
      <c r="Z25" s="136"/>
      <c r="AA25" s="89"/>
      <c r="AB25" s="96"/>
      <c r="AC25" s="137"/>
      <c r="AD25" s="138"/>
      <c r="AE25" s="89"/>
      <c r="AF25" s="96"/>
      <c r="AG25" s="140"/>
      <c r="AH25" s="142"/>
      <c r="AI25" s="89"/>
      <c r="AJ25" s="96"/>
      <c r="AK25" s="137"/>
      <c r="AL25" s="138"/>
      <c r="AM25" s="89"/>
      <c r="AN25" s="96"/>
      <c r="AO25" s="140"/>
      <c r="AP25" s="138"/>
      <c r="AQ25" s="89"/>
      <c r="AR25" s="96"/>
      <c r="AS25" s="137"/>
      <c r="AT25" s="136"/>
      <c r="AU25" s="89"/>
      <c r="AV25" s="96"/>
      <c r="AW25" s="137"/>
      <c r="AX25" s="138"/>
      <c r="AY25" s="89"/>
      <c r="AZ25" s="96"/>
      <c r="BA25" s="140"/>
      <c r="BB25" s="138"/>
      <c r="BC25" s="89"/>
      <c r="BD25" s="96"/>
      <c r="BE25" s="137"/>
      <c r="BF25" s="136"/>
      <c r="BG25" s="89"/>
      <c r="BH25" s="96"/>
      <c r="BI25" s="137"/>
      <c r="BJ25" s="138"/>
      <c r="BK25" s="89"/>
      <c r="BL25" s="96"/>
      <c r="BM25" s="140"/>
      <c r="BN25" s="142"/>
      <c r="BO25" s="89"/>
      <c r="BP25" s="96"/>
      <c r="BQ25" s="137"/>
      <c r="BR25" s="138"/>
      <c r="BS25" s="89"/>
      <c r="BT25" s="96"/>
      <c r="BU25" s="140"/>
      <c r="BV25" s="138"/>
      <c r="BW25" s="89"/>
      <c r="BX25" s="96"/>
      <c r="BY25" s="137"/>
      <c r="BZ25" s="136"/>
      <c r="CA25" s="89"/>
      <c r="CB25" s="96"/>
      <c r="CC25" s="137"/>
      <c r="CD25" s="138"/>
      <c r="CE25" s="89"/>
      <c r="CF25" s="96"/>
      <c r="CG25" s="140"/>
      <c r="CH25" s="138"/>
      <c r="CI25" s="89"/>
      <c r="CJ25" s="96"/>
      <c r="CK25" s="137"/>
      <c r="CL25" s="136"/>
      <c r="CM25" s="89"/>
      <c r="CN25" s="96"/>
      <c r="CO25" s="137"/>
      <c r="CP25" s="138"/>
      <c r="CQ25" s="89"/>
      <c r="CR25" s="96"/>
      <c r="CS25" s="140"/>
      <c r="CT25" s="142"/>
      <c r="CU25" s="89"/>
      <c r="CV25" s="96"/>
      <c r="CW25" s="137"/>
      <c r="CX25" s="138"/>
      <c r="CY25" s="89"/>
      <c r="CZ25" s="96"/>
      <c r="DA25" s="140"/>
      <c r="DB25" s="138"/>
      <c r="DC25" s="89"/>
      <c r="DD25" s="96"/>
      <c r="DE25" s="137"/>
      <c r="DF25" s="136"/>
      <c r="DG25" s="89"/>
      <c r="DH25" s="96"/>
      <c r="DI25" s="137"/>
      <c r="DJ25" s="138"/>
      <c r="DK25" s="89"/>
      <c r="DL25" s="96"/>
      <c r="DM25" s="140"/>
      <c r="DN25" s="138"/>
      <c r="DO25" s="89"/>
      <c r="DP25" s="96"/>
      <c r="DQ25" s="137"/>
      <c r="DR25" s="136"/>
      <c r="DS25" s="89"/>
      <c r="DT25" s="96"/>
      <c r="DU25" s="137"/>
      <c r="DV25" s="138"/>
      <c r="DW25" s="89"/>
      <c r="DX25" s="96"/>
      <c r="DY25" s="140"/>
      <c r="DZ25" s="141"/>
      <c r="EA25" s="89"/>
      <c r="EB25" s="96"/>
      <c r="EC25" s="137"/>
      <c r="ED25" s="138"/>
      <c r="EE25" s="89"/>
      <c r="EF25" s="96"/>
      <c r="EG25" s="140"/>
      <c r="EH25" s="138"/>
      <c r="EI25" s="89"/>
      <c r="EJ25" s="96"/>
      <c r="EK25" s="137"/>
      <c r="EL25" s="136"/>
      <c r="EM25" s="89"/>
      <c r="EN25" s="96"/>
      <c r="EO25" s="137"/>
      <c r="EP25" s="138"/>
      <c r="EQ25" s="89"/>
      <c r="ER25" s="96"/>
      <c r="ES25" s="140"/>
      <c r="ET25" s="138"/>
      <c r="EU25" s="89"/>
      <c r="EV25" s="96"/>
      <c r="EW25" s="137"/>
      <c r="EX25" s="136"/>
      <c r="EY25" s="89"/>
      <c r="EZ25" s="96"/>
      <c r="FA25" s="137"/>
      <c r="FB25" s="138"/>
      <c r="FC25" s="89"/>
      <c r="FD25" s="96"/>
      <c r="FE25" s="139"/>
      <c r="FF25" s="14"/>
      <c r="FG25" s="155"/>
      <c r="FH25" s="156"/>
      <c r="FI25" s="84"/>
      <c r="FJ25" s="79"/>
      <c r="FK25" s="65" t="s">
        <v>91</v>
      </c>
      <c r="FL25" s="28">
        <f>SUM(COUNTIF($N$10:$Q$63,FJ22),COUNTIF($AT$10:$AW$63,FJ22),COUNTIF($BZ$10:$CC$63,FJ22),COUNTIF($DF$10:$DI$72,FJ22),COUNTIF($EL$10:$EO$63,FJ22))+FS25</f>
        <v>0</v>
      </c>
      <c r="FM25" s="56">
        <f t="shared" ca="1" si="0"/>
        <v>0</v>
      </c>
      <c r="FN25" s="43"/>
      <c r="FO25" s="9"/>
      <c r="FP25" s="20" t="str">
        <f>FJ22</f>
        <v>毛筆</v>
      </c>
      <c r="FQ25" s="25" t="s">
        <v>57</v>
      </c>
      <c r="FR25" s="20" t="str">
        <f>FJ22&amp;"1/2"</f>
        <v>毛筆1/2</v>
      </c>
      <c r="FS25" s="20">
        <f>SUM(COUNTIF($N$10:$Q$63,FR25),COUNTIF($AT$10:$AW$63,FR25),COUNTIF($BZ$10:$CC$63,FR25),COUNTIF($DF$10:$DI$72,FR25),COUNTIF($EL$10:$EO$63,FR25))*0.5</f>
        <v>0</v>
      </c>
      <c r="FT25" s="20"/>
      <c r="FU25" s="20"/>
      <c r="FV25" s="20" t="str">
        <f t="shared" ca="1" si="1"/>
        <v>'(0)'!FM25</v>
      </c>
      <c r="FW25" s="20">
        <v>25</v>
      </c>
      <c r="FX25" s="20">
        <f t="shared" ca="1" si="2"/>
        <v>0</v>
      </c>
    </row>
    <row r="26" spans="1:180" ht="7.5" customHeight="1">
      <c r="A26" s="126"/>
      <c r="B26" s="132"/>
      <c r="C26" s="89"/>
      <c r="D26" s="96"/>
      <c r="E26" s="96"/>
      <c r="F26" s="99"/>
      <c r="G26" s="89"/>
      <c r="H26" s="96"/>
      <c r="I26" s="110"/>
      <c r="J26" s="99"/>
      <c r="K26" s="89"/>
      <c r="L26" s="96"/>
      <c r="M26" s="96"/>
      <c r="N26" s="89"/>
      <c r="O26" s="89"/>
      <c r="P26" s="96"/>
      <c r="Q26" s="96"/>
      <c r="R26" s="99"/>
      <c r="S26" s="89"/>
      <c r="T26" s="96"/>
      <c r="U26" s="110"/>
      <c r="V26" s="99"/>
      <c r="W26" s="89"/>
      <c r="X26" s="96"/>
      <c r="Y26" s="96"/>
      <c r="Z26" s="89"/>
      <c r="AA26" s="89"/>
      <c r="AB26" s="96"/>
      <c r="AC26" s="96"/>
      <c r="AD26" s="99"/>
      <c r="AE26" s="89"/>
      <c r="AF26" s="96"/>
      <c r="AG26" s="110"/>
      <c r="AH26" s="132"/>
      <c r="AI26" s="89"/>
      <c r="AJ26" s="96"/>
      <c r="AK26" s="96"/>
      <c r="AL26" s="99"/>
      <c r="AM26" s="89"/>
      <c r="AN26" s="96"/>
      <c r="AO26" s="110"/>
      <c r="AP26" s="99"/>
      <c r="AQ26" s="89"/>
      <c r="AR26" s="96"/>
      <c r="AS26" s="96"/>
      <c r="AT26" s="89"/>
      <c r="AU26" s="89"/>
      <c r="AV26" s="96"/>
      <c r="AW26" s="96"/>
      <c r="AX26" s="99"/>
      <c r="AY26" s="89"/>
      <c r="AZ26" s="96"/>
      <c r="BA26" s="110"/>
      <c r="BB26" s="99"/>
      <c r="BC26" s="89"/>
      <c r="BD26" s="96"/>
      <c r="BE26" s="96"/>
      <c r="BF26" s="89"/>
      <c r="BG26" s="89"/>
      <c r="BH26" s="96"/>
      <c r="BI26" s="96"/>
      <c r="BJ26" s="99"/>
      <c r="BK26" s="89"/>
      <c r="BL26" s="96"/>
      <c r="BM26" s="110"/>
      <c r="BN26" s="132"/>
      <c r="BO26" s="89"/>
      <c r="BP26" s="96"/>
      <c r="BQ26" s="96"/>
      <c r="BR26" s="99"/>
      <c r="BS26" s="89"/>
      <c r="BT26" s="96"/>
      <c r="BU26" s="110"/>
      <c r="BV26" s="99"/>
      <c r="BW26" s="89"/>
      <c r="BX26" s="96"/>
      <c r="BY26" s="96"/>
      <c r="BZ26" s="89"/>
      <c r="CA26" s="89"/>
      <c r="CB26" s="96"/>
      <c r="CC26" s="96"/>
      <c r="CD26" s="99"/>
      <c r="CE26" s="89"/>
      <c r="CF26" s="96"/>
      <c r="CG26" s="110"/>
      <c r="CH26" s="99"/>
      <c r="CI26" s="89"/>
      <c r="CJ26" s="96"/>
      <c r="CK26" s="96"/>
      <c r="CL26" s="89"/>
      <c r="CM26" s="89"/>
      <c r="CN26" s="96"/>
      <c r="CO26" s="96"/>
      <c r="CP26" s="99"/>
      <c r="CQ26" s="89"/>
      <c r="CR26" s="96"/>
      <c r="CS26" s="110"/>
      <c r="CT26" s="132"/>
      <c r="CU26" s="89"/>
      <c r="CV26" s="96"/>
      <c r="CW26" s="96"/>
      <c r="CX26" s="99"/>
      <c r="CY26" s="89"/>
      <c r="CZ26" s="96"/>
      <c r="DA26" s="110"/>
      <c r="DB26" s="99"/>
      <c r="DC26" s="89"/>
      <c r="DD26" s="96"/>
      <c r="DE26" s="96"/>
      <c r="DF26" s="89"/>
      <c r="DG26" s="89"/>
      <c r="DH26" s="96"/>
      <c r="DI26" s="96"/>
      <c r="DJ26" s="99"/>
      <c r="DK26" s="89"/>
      <c r="DL26" s="96"/>
      <c r="DM26" s="110"/>
      <c r="DN26" s="99"/>
      <c r="DO26" s="89"/>
      <c r="DP26" s="96"/>
      <c r="DQ26" s="96"/>
      <c r="DR26" s="89"/>
      <c r="DS26" s="89"/>
      <c r="DT26" s="96"/>
      <c r="DU26" s="96"/>
      <c r="DV26" s="99"/>
      <c r="DW26" s="89"/>
      <c r="DX26" s="96"/>
      <c r="DY26" s="110"/>
      <c r="DZ26" s="129"/>
      <c r="EA26" s="89"/>
      <c r="EB26" s="96"/>
      <c r="EC26" s="96"/>
      <c r="ED26" s="99"/>
      <c r="EE26" s="89"/>
      <c r="EF26" s="96"/>
      <c r="EG26" s="110"/>
      <c r="EH26" s="99"/>
      <c r="EI26" s="89"/>
      <c r="EJ26" s="96"/>
      <c r="EK26" s="96"/>
      <c r="EL26" s="89"/>
      <c r="EM26" s="89"/>
      <c r="EN26" s="96"/>
      <c r="EO26" s="96"/>
      <c r="EP26" s="99"/>
      <c r="EQ26" s="89"/>
      <c r="ER26" s="96"/>
      <c r="ES26" s="110"/>
      <c r="ET26" s="99"/>
      <c r="EU26" s="89"/>
      <c r="EV26" s="96"/>
      <c r="EW26" s="96"/>
      <c r="EX26" s="89"/>
      <c r="EY26" s="89"/>
      <c r="EZ26" s="96"/>
      <c r="FA26" s="96"/>
      <c r="FB26" s="99"/>
      <c r="FC26" s="89"/>
      <c r="FD26" s="96"/>
      <c r="FE26" s="113"/>
      <c r="FF26" s="14"/>
      <c r="FG26" s="155"/>
      <c r="FH26" s="156"/>
      <c r="FI26" s="84"/>
      <c r="FJ26" s="79"/>
      <c r="FK26" s="65" t="s">
        <v>92</v>
      </c>
      <c r="FL26" s="28">
        <f>SUM(COUNTIF($R$10:$U$63,FJ22),COUNTIF($AX$10:$BA$63,FJ22),COUNTIF($CD$10:$CG$63,FJ22),COUNTIF($DJ$10:$DM$72,FJ22),COUNTIF($EP$10:$ES$63,FJ22))+FS26</f>
        <v>0</v>
      </c>
      <c r="FM26" s="56">
        <f t="shared" ca="1" si="0"/>
        <v>0</v>
      </c>
      <c r="FN26" s="44"/>
      <c r="FO26" s="35"/>
      <c r="FP26" s="20" t="str">
        <f>FJ22</f>
        <v>毛筆</v>
      </c>
      <c r="FQ26" s="20" t="s">
        <v>58</v>
      </c>
      <c r="FR26" s="20" t="str">
        <f>FJ22&amp;"1/2"</f>
        <v>毛筆1/2</v>
      </c>
      <c r="FS26" s="20">
        <f>SUM(COUNTIF($R$10:$U$63,FR26),COUNTIF($AX$10:$BA$63,FR26),COUNTIF($CD$10:$CG$63,FR26),COUNTIF($DJ$10:$DM$72,FR26),COUNTIF($EP$10:$ES$63,FR26))*0.5</f>
        <v>0</v>
      </c>
      <c r="FT26" s="20"/>
      <c r="FU26" s="20"/>
      <c r="FV26" s="20" t="str">
        <f t="shared" ca="1" si="1"/>
        <v>'(0)'!FM26</v>
      </c>
      <c r="FW26" s="20">
        <v>26</v>
      </c>
      <c r="FX26" s="20">
        <f t="shared" ca="1" si="2"/>
        <v>0</v>
      </c>
    </row>
    <row r="27" spans="1:180" ht="7.5" customHeight="1">
      <c r="A27" s="127"/>
      <c r="B27" s="130"/>
      <c r="C27" s="91"/>
      <c r="D27" s="97"/>
      <c r="E27" s="97"/>
      <c r="F27" s="100"/>
      <c r="G27" s="91"/>
      <c r="H27" s="97"/>
      <c r="I27" s="111"/>
      <c r="J27" s="100"/>
      <c r="K27" s="91"/>
      <c r="L27" s="97"/>
      <c r="M27" s="97"/>
      <c r="N27" s="91"/>
      <c r="O27" s="91"/>
      <c r="P27" s="97"/>
      <c r="Q27" s="97"/>
      <c r="R27" s="100"/>
      <c r="S27" s="91"/>
      <c r="T27" s="97"/>
      <c r="U27" s="111"/>
      <c r="V27" s="100"/>
      <c r="W27" s="91"/>
      <c r="X27" s="97"/>
      <c r="Y27" s="97"/>
      <c r="Z27" s="91"/>
      <c r="AA27" s="91"/>
      <c r="AB27" s="97"/>
      <c r="AC27" s="97"/>
      <c r="AD27" s="100"/>
      <c r="AE27" s="91"/>
      <c r="AF27" s="97"/>
      <c r="AG27" s="111"/>
      <c r="AH27" s="130"/>
      <c r="AI27" s="91"/>
      <c r="AJ27" s="97"/>
      <c r="AK27" s="97"/>
      <c r="AL27" s="100"/>
      <c r="AM27" s="91"/>
      <c r="AN27" s="97"/>
      <c r="AO27" s="111"/>
      <c r="AP27" s="100"/>
      <c r="AQ27" s="91"/>
      <c r="AR27" s="97"/>
      <c r="AS27" s="97"/>
      <c r="AT27" s="91"/>
      <c r="AU27" s="91"/>
      <c r="AV27" s="97"/>
      <c r="AW27" s="97"/>
      <c r="AX27" s="100"/>
      <c r="AY27" s="91"/>
      <c r="AZ27" s="97"/>
      <c r="BA27" s="111"/>
      <c r="BB27" s="100"/>
      <c r="BC27" s="91"/>
      <c r="BD27" s="97"/>
      <c r="BE27" s="97"/>
      <c r="BF27" s="91"/>
      <c r="BG27" s="91"/>
      <c r="BH27" s="97"/>
      <c r="BI27" s="97"/>
      <c r="BJ27" s="100"/>
      <c r="BK27" s="91"/>
      <c r="BL27" s="97"/>
      <c r="BM27" s="111"/>
      <c r="BN27" s="130"/>
      <c r="BO27" s="91"/>
      <c r="BP27" s="97"/>
      <c r="BQ27" s="97"/>
      <c r="BR27" s="100"/>
      <c r="BS27" s="91"/>
      <c r="BT27" s="97"/>
      <c r="BU27" s="111"/>
      <c r="BV27" s="100"/>
      <c r="BW27" s="91"/>
      <c r="BX27" s="97"/>
      <c r="BY27" s="97"/>
      <c r="BZ27" s="91"/>
      <c r="CA27" s="91"/>
      <c r="CB27" s="97"/>
      <c r="CC27" s="97"/>
      <c r="CD27" s="100"/>
      <c r="CE27" s="91"/>
      <c r="CF27" s="97"/>
      <c r="CG27" s="111"/>
      <c r="CH27" s="100"/>
      <c r="CI27" s="91"/>
      <c r="CJ27" s="97"/>
      <c r="CK27" s="97"/>
      <c r="CL27" s="91"/>
      <c r="CM27" s="91"/>
      <c r="CN27" s="97"/>
      <c r="CO27" s="97"/>
      <c r="CP27" s="100"/>
      <c r="CQ27" s="91"/>
      <c r="CR27" s="97"/>
      <c r="CS27" s="111"/>
      <c r="CT27" s="130"/>
      <c r="CU27" s="91"/>
      <c r="CV27" s="97"/>
      <c r="CW27" s="97"/>
      <c r="CX27" s="100"/>
      <c r="CY27" s="91"/>
      <c r="CZ27" s="97"/>
      <c r="DA27" s="111"/>
      <c r="DB27" s="100"/>
      <c r="DC27" s="91"/>
      <c r="DD27" s="97"/>
      <c r="DE27" s="97"/>
      <c r="DF27" s="91"/>
      <c r="DG27" s="91"/>
      <c r="DH27" s="97"/>
      <c r="DI27" s="97"/>
      <c r="DJ27" s="100"/>
      <c r="DK27" s="91"/>
      <c r="DL27" s="97"/>
      <c r="DM27" s="111"/>
      <c r="DN27" s="100"/>
      <c r="DO27" s="91"/>
      <c r="DP27" s="97"/>
      <c r="DQ27" s="97"/>
      <c r="DR27" s="91"/>
      <c r="DS27" s="91"/>
      <c r="DT27" s="97"/>
      <c r="DU27" s="97"/>
      <c r="DV27" s="100"/>
      <c r="DW27" s="91"/>
      <c r="DX27" s="97"/>
      <c r="DY27" s="111"/>
      <c r="DZ27" s="130"/>
      <c r="EA27" s="91"/>
      <c r="EB27" s="97"/>
      <c r="EC27" s="97"/>
      <c r="ED27" s="100"/>
      <c r="EE27" s="91"/>
      <c r="EF27" s="97"/>
      <c r="EG27" s="111"/>
      <c r="EH27" s="100"/>
      <c r="EI27" s="91"/>
      <c r="EJ27" s="97"/>
      <c r="EK27" s="97"/>
      <c r="EL27" s="91"/>
      <c r="EM27" s="91"/>
      <c r="EN27" s="97"/>
      <c r="EO27" s="97"/>
      <c r="EP27" s="100"/>
      <c r="EQ27" s="91"/>
      <c r="ER27" s="97"/>
      <c r="ES27" s="111"/>
      <c r="ET27" s="100"/>
      <c r="EU27" s="91"/>
      <c r="EV27" s="97"/>
      <c r="EW27" s="97"/>
      <c r="EX27" s="91"/>
      <c r="EY27" s="91"/>
      <c r="EZ27" s="97"/>
      <c r="FA27" s="97"/>
      <c r="FB27" s="100"/>
      <c r="FC27" s="91"/>
      <c r="FD27" s="97"/>
      <c r="FE27" s="114"/>
      <c r="FF27" s="14"/>
      <c r="FG27" s="155"/>
      <c r="FH27" s="156"/>
      <c r="FI27" s="84"/>
      <c r="FJ27" s="79"/>
      <c r="FK27" s="65" t="s">
        <v>93</v>
      </c>
      <c r="FL27" s="29">
        <f>SUM(COUNTIF($V$10:$Y$63,FJ22),COUNTIF($BB$10:$BE$63,FJ22),COUNTIF($CH$10:$CK$63,FJ22),COUNTIF($DN$10:$DQ$72,FJ22),COUNTIF($ET$10:$EW$63,FJ22))+FS27</f>
        <v>0</v>
      </c>
      <c r="FM27" s="57">
        <f t="shared" ca="1" si="0"/>
        <v>0</v>
      </c>
      <c r="FN27" s="45"/>
      <c r="FO27" s="36"/>
      <c r="FP27" s="20" t="str">
        <f>FJ22</f>
        <v>毛筆</v>
      </c>
      <c r="FQ27" s="20" t="s">
        <v>59</v>
      </c>
      <c r="FR27" s="20" t="str">
        <f>FJ22&amp;"1/2"</f>
        <v>毛筆1/2</v>
      </c>
      <c r="FS27" s="20">
        <f>SUM(COUNTIF($V$10:$Y$63,FR27),COUNTIF($BB$10:$BE$63,FR27),COUNTIF($CH$10:$CK$63,FR27),COUNTIF($DN$10:$DQ$72,FR27),COUNTIF($ET$10:$EW$63,FR27))*0.5</f>
        <v>0</v>
      </c>
      <c r="FT27" s="14"/>
      <c r="FU27" s="14"/>
      <c r="FV27" s="20" t="str">
        <f t="shared" ca="1" si="1"/>
        <v>'(0)'!FM27</v>
      </c>
      <c r="FW27" s="20">
        <v>27</v>
      </c>
      <c r="FX27" s="20">
        <f t="shared" ca="1" si="2"/>
        <v>0</v>
      </c>
    </row>
    <row r="28" spans="1:180" ht="7.5" customHeight="1">
      <c r="A28" s="93" t="s">
        <v>78</v>
      </c>
      <c r="B28" s="135"/>
      <c r="C28" s="102"/>
      <c r="D28" s="125"/>
      <c r="E28" s="103"/>
      <c r="F28" s="122"/>
      <c r="G28" s="102"/>
      <c r="H28" s="125"/>
      <c r="I28" s="103"/>
      <c r="J28" s="122"/>
      <c r="K28" s="87"/>
      <c r="L28" s="121"/>
      <c r="M28" s="95"/>
      <c r="N28" s="120"/>
      <c r="O28" s="102"/>
      <c r="P28" s="125"/>
      <c r="Q28" s="103"/>
      <c r="R28" s="122"/>
      <c r="S28" s="102"/>
      <c r="T28" s="125"/>
      <c r="U28" s="103"/>
      <c r="V28" s="122"/>
      <c r="W28" s="87"/>
      <c r="X28" s="121"/>
      <c r="Y28" s="95"/>
      <c r="Z28" s="120"/>
      <c r="AA28" s="102"/>
      <c r="AB28" s="125"/>
      <c r="AC28" s="103"/>
      <c r="AD28" s="122"/>
      <c r="AE28" s="102"/>
      <c r="AF28" s="125"/>
      <c r="AG28" s="103"/>
      <c r="AH28" s="135"/>
      <c r="AI28" s="102"/>
      <c r="AJ28" s="125"/>
      <c r="AK28" s="103"/>
      <c r="AL28" s="122"/>
      <c r="AM28" s="102"/>
      <c r="AN28" s="125"/>
      <c r="AO28" s="103"/>
      <c r="AP28" s="122"/>
      <c r="AQ28" s="87"/>
      <c r="AR28" s="121"/>
      <c r="AS28" s="95"/>
      <c r="AT28" s="120"/>
      <c r="AU28" s="102"/>
      <c r="AV28" s="125"/>
      <c r="AW28" s="103"/>
      <c r="AX28" s="122"/>
      <c r="AY28" s="102"/>
      <c r="AZ28" s="125"/>
      <c r="BA28" s="103"/>
      <c r="BB28" s="122"/>
      <c r="BC28" s="87"/>
      <c r="BD28" s="121"/>
      <c r="BE28" s="95"/>
      <c r="BF28" s="120"/>
      <c r="BG28" s="102"/>
      <c r="BH28" s="125"/>
      <c r="BI28" s="103"/>
      <c r="BJ28" s="122"/>
      <c r="BK28" s="102"/>
      <c r="BL28" s="125"/>
      <c r="BM28" s="103"/>
      <c r="BN28" s="135"/>
      <c r="BO28" s="102"/>
      <c r="BP28" s="125"/>
      <c r="BQ28" s="103"/>
      <c r="BR28" s="122"/>
      <c r="BS28" s="102"/>
      <c r="BT28" s="125"/>
      <c r="BU28" s="103"/>
      <c r="BV28" s="122"/>
      <c r="BW28" s="87"/>
      <c r="BX28" s="121"/>
      <c r="BY28" s="95"/>
      <c r="BZ28" s="120"/>
      <c r="CA28" s="102"/>
      <c r="CB28" s="125"/>
      <c r="CC28" s="103"/>
      <c r="CD28" s="122"/>
      <c r="CE28" s="102"/>
      <c r="CF28" s="125"/>
      <c r="CG28" s="103"/>
      <c r="CH28" s="122"/>
      <c r="CI28" s="87"/>
      <c r="CJ28" s="121"/>
      <c r="CK28" s="95"/>
      <c r="CL28" s="120"/>
      <c r="CM28" s="102"/>
      <c r="CN28" s="125"/>
      <c r="CO28" s="103"/>
      <c r="CP28" s="122"/>
      <c r="CQ28" s="102"/>
      <c r="CR28" s="125"/>
      <c r="CS28" s="103"/>
      <c r="CT28" s="135"/>
      <c r="CU28" s="102"/>
      <c r="CV28" s="125"/>
      <c r="CW28" s="103"/>
      <c r="CX28" s="122"/>
      <c r="CY28" s="102"/>
      <c r="CZ28" s="125"/>
      <c r="DA28" s="103"/>
      <c r="DB28" s="122"/>
      <c r="DC28" s="87"/>
      <c r="DD28" s="121"/>
      <c r="DE28" s="95"/>
      <c r="DF28" s="120"/>
      <c r="DG28" s="102"/>
      <c r="DH28" s="125"/>
      <c r="DI28" s="103"/>
      <c r="DJ28" s="122"/>
      <c r="DK28" s="102"/>
      <c r="DL28" s="125"/>
      <c r="DM28" s="103"/>
      <c r="DN28" s="122"/>
      <c r="DO28" s="87"/>
      <c r="DP28" s="121"/>
      <c r="DQ28" s="95"/>
      <c r="DR28" s="120"/>
      <c r="DS28" s="102"/>
      <c r="DT28" s="125"/>
      <c r="DU28" s="103"/>
      <c r="DV28" s="122"/>
      <c r="DW28" s="102"/>
      <c r="DX28" s="125"/>
      <c r="DY28" s="103"/>
      <c r="DZ28" s="135"/>
      <c r="EA28" s="87"/>
      <c r="EB28" s="121"/>
      <c r="EC28" s="95"/>
      <c r="ED28" s="122"/>
      <c r="EE28" s="87"/>
      <c r="EF28" s="121"/>
      <c r="EG28" s="95"/>
      <c r="EH28" s="122"/>
      <c r="EI28" s="87"/>
      <c r="EJ28" s="123"/>
      <c r="EK28" s="95"/>
      <c r="EL28" s="120"/>
      <c r="EM28" s="87"/>
      <c r="EN28" s="121"/>
      <c r="EO28" s="95"/>
      <c r="EP28" s="122"/>
      <c r="EQ28" s="87"/>
      <c r="ER28" s="121"/>
      <c r="ES28" s="95"/>
      <c r="ET28" s="122"/>
      <c r="EU28" s="87"/>
      <c r="EV28" s="123"/>
      <c r="EW28" s="95"/>
      <c r="EX28" s="120"/>
      <c r="EY28" s="87"/>
      <c r="EZ28" s="121"/>
      <c r="FA28" s="95"/>
      <c r="FB28" s="122"/>
      <c r="FC28" s="87"/>
      <c r="FD28" s="121"/>
      <c r="FE28" s="88"/>
      <c r="FF28" s="14"/>
      <c r="FG28" s="155"/>
      <c r="FH28" s="156"/>
      <c r="FI28" s="84"/>
      <c r="FJ28" s="79"/>
      <c r="FK28" s="65" t="s">
        <v>94</v>
      </c>
      <c r="FL28" s="28">
        <f>SUM(COUNTIF($Z$10:$AC$63,FJ22),COUNTIF($BF$10:$BI$63,FJ22),COUNTIF($CL$10:$CO$63,FJ22),COUNTIF($DR$10:$DU$72,FJ22),COUNTIF($EX$10:$FA$63,FJ22))+FS28</f>
        <v>0</v>
      </c>
      <c r="FM28" s="56">
        <f t="shared" ca="1" si="0"/>
        <v>0</v>
      </c>
      <c r="FN28" s="43"/>
      <c r="FO28" s="9"/>
      <c r="FP28" s="20" t="str">
        <f>FJ22</f>
        <v>毛筆</v>
      </c>
      <c r="FQ28" s="25" t="s">
        <v>60</v>
      </c>
      <c r="FR28" s="20" t="str">
        <f>FJ22&amp;"1/2"</f>
        <v>毛筆1/2</v>
      </c>
      <c r="FS28" s="20">
        <f>SUM(COUNTIF($Z$10:$AC$63,FR28),COUNTIF($BF$10:$BI$63,FR28),COUNTIF($CL$10:$CO$63,FR28),COUNTIF($DR$10:$DU$72,FR28),COUNTIF($EX$10:$FA$63,FR28))*0.5</f>
        <v>0</v>
      </c>
      <c r="FT28" s="20"/>
      <c r="FU28" s="20"/>
      <c r="FV28" s="20" t="str">
        <f t="shared" ca="1" si="1"/>
        <v>'(0)'!FM28</v>
      </c>
      <c r="FW28" s="20">
        <v>28</v>
      </c>
      <c r="FX28" s="20">
        <f t="shared" ca="1" si="2"/>
        <v>0</v>
      </c>
    </row>
    <row r="29" spans="1:180" ht="7.5" customHeight="1">
      <c r="A29" s="126"/>
      <c r="B29" s="132"/>
      <c r="C29" s="89"/>
      <c r="D29" s="89"/>
      <c r="E29" s="96"/>
      <c r="F29" s="99"/>
      <c r="G29" s="89"/>
      <c r="H29" s="89"/>
      <c r="I29" s="96"/>
      <c r="J29" s="99"/>
      <c r="K29" s="89"/>
      <c r="L29" s="89"/>
      <c r="M29" s="96"/>
      <c r="N29" s="89"/>
      <c r="O29" s="89"/>
      <c r="P29" s="89"/>
      <c r="Q29" s="96"/>
      <c r="R29" s="99"/>
      <c r="S29" s="89"/>
      <c r="T29" s="89"/>
      <c r="U29" s="96"/>
      <c r="V29" s="99"/>
      <c r="W29" s="89"/>
      <c r="X29" s="89"/>
      <c r="Y29" s="96"/>
      <c r="Z29" s="89"/>
      <c r="AA29" s="89"/>
      <c r="AB29" s="89"/>
      <c r="AC29" s="96"/>
      <c r="AD29" s="99"/>
      <c r="AE29" s="89"/>
      <c r="AF29" s="89"/>
      <c r="AG29" s="96"/>
      <c r="AH29" s="132"/>
      <c r="AI29" s="89"/>
      <c r="AJ29" s="89"/>
      <c r="AK29" s="96"/>
      <c r="AL29" s="99"/>
      <c r="AM29" s="89"/>
      <c r="AN29" s="89"/>
      <c r="AO29" s="96"/>
      <c r="AP29" s="99"/>
      <c r="AQ29" s="89"/>
      <c r="AR29" s="89"/>
      <c r="AS29" s="96"/>
      <c r="AT29" s="89"/>
      <c r="AU29" s="89"/>
      <c r="AV29" s="89"/>
      <c r="AW29" s="96"/>
      <c r="AX29" s="99"/>
      <c r="AY29" s="89"/>
      <c r="AZ29" s="89"/>
      <c r="BA29" s="96"/>
      <c r="BB29" s="99"/>
      <c r="BC29" s="89"/>
      <c r="BD29" s="89"/>
      <c r="BE29" s="96"/>
      <c r="BF29" s="89"/>
      <c r="BG29" s="89"/>
      <c r="BH29" s="89"/>
      <c r="BI29" s="96"/>
      <c r="BJ29" s="99"/>
      <c r="BK29" s="89"/>
      <c r="BL29" s="89"/>
      <c r="BM29" s="96"/>
      <c r="BN29" s="132"/>
      <c r="BO29" s="89"/>
      <c r="BP29" s="89"/>
      <c r="BQ29" s="96"/>
      <c r="BR29" s="99"/>
      <c r="BS29" s="89"/>
      <c r="BT29" s="89"/>
      <c r="BU29" s="96"/>
      <c r="BV29" s="99"/>
      <c r="BW29" s="89"/>
      <c r="BX29" s="89"/>
      <c r="BY29" s="96"/>
      <c r="BZ29" s="89"/>
      <c r="CA29" s="89"/>
      <c r="CB29" s="89"/>
      <c r="CC29" s="96"/>
      <c r="CD29" s="99"/>
      <c r="CE29" s="89"/>
      <c r="CF29" s="89"/>
      <c r="CG29" s="96"/>
      <c r="CH29" s="99"/>
      <c r="CI29" s="89"/>
      <c r="CJ29" s="89"/>
      <c r="CK29" s="96"/>
      <c r="CL29" s="89"/>
      <c r="CM29" s="89"/>
      <c r="CN29" s="89"/>
      <c r="CO29" s="96"/>
      <c r="CP29" s="99"/>
      <c r="CQ29" s="89"/>
      <c r="CR29" s="89"/>
      <c r="CS29" s="96"/>
      <c r="CT29" s="132"/>
      <c r="CU29" s="89"/>
      <c r="CV29" s="89"/>
      <c r="CW29" s="96"/>
      <c r="CX29" s="99"/>
      <c r="CY29" s="89"/>
      <c r="CZ29" s="89"/>
      <c r="DA29" s="96"/>
      <c r="DB29" s="99"/>
      <c r="DC29" s="89"/>
      <c r="DD29" s="89"/>
      <c r="DE29" s="96"/>
      <c r="DF29" s="89"/>
      <c r="DG29" s="89"/>
      <c r="DH29" s="89"/>
      <c r="DI29" s="96"/>
      <c r="DJ29" s="99"/>
      <c r="DK29" s="89"/>
      <c r="DL29" s="89"/>
      <c r="DM29" s="96"/>
      <c r="DN29" s="99"/>
      <c r="DO29" s="89"/>
      <c r="DP29" s="89"/>
      <c r="DQ29" s="96"/>
      <c r="DR29" s="89"/>
      <c r="DS29" s="89"/>
      <c r="DT29" s="89"/>
      <c r="DU29" s="96"/>
      <c r="DV29" s="99"/>
      <c r="DW29" s="89"/>
      <c r="DX29" s="89"/>
      <c r="DY29" s="96"/>
      <c r="DZ29" s="129"/>
      <c r="EA29" s="89"/>
      <c r="EB29" s="89"/>
      <c r="EC29" s="96"/>
      <c r="ED29" s="99"/>
      <c r="EE29" s="89"/>
      <c r="EF29" s="89"/>
      <c r="EG29" s="96"/>
      <c r="EH29" s="99"/>
      <c r="EI29" s="89"/>
      <c r="EJ29" s="89"/>
      <c r="EK29" s="96"/>
      <c r="EL29" s="89"/>
      <c r="EM29" s="89"/>
      <c r="EN29" s="89"/>
      <c r="EO29" s="96"/>
      <c r="EP29" s="99"/>
      <c r="EQ29" s="89"/>
      <c r="ER29" s="89"/>
      <c r="ES29" s="96"/>
      <c r="ET29" s="99"/>
      <c r="EU29" s="89"/>
      <c r="EV29" s="89"/>
      <c r="EW29" s="96"/>
      <c r="EX29" s="89"/>
      <c r="EY29" s="89"/>
      <c r="EZ29" s="89"/>
      <c r="FA29" s="96"/>
      <c r="FB29" s="99"/>
      <c r="FC29" s="89"/>
      <c r="FD29" s="89"/>
      <c r="FE29" s="90"/>
      <c r="FF29" s="14"/>
      <c r="FG29" s="155"/>
      <c r="FH29" s="156"/>
      <c r="FI29" s="85"/>
      <c r="FJ29" s="79"/>
      <c r="FK29" s="66" t="s">
        <v>95</v>
      </c>
      <c r="FL29" s="30">
        <f>SUM(COUNTIF($AD$10:$AG$63,FJ22),COUNTIF($BJ$10:$BM$63,FJ22),COUNTIF($CP$10:$CS$63,FJ22),COUNTIF($DV$10:$DY$72,FJ22),COUNTIF($FB$10:$FE$63,FJ22))+FS29</f>
        <v>0</v>
      </c>
      <c r="FM29" s="58">
        <f t="shared" ca="1" si="0"/>
        <v>0</v>
      </c>
      <c r="FN29" s="50"/>
      <c r="FO29" s="39"/>
      <c r="FP29" s="20" t="str">
        <f>FJ22</f>
        <v>毛筆</v>
      </c>
      <c r="FQ29" s="20" t="s">
        <v>61</v>
      </c>
      <c r="FR29" s="20" t="str">
        <f>FJ22&amp;"1/2"</f>
        <v>毛筆1/2</v>
      </c>
      <c r="FS29" s="20">
        <f>SUM(COUNTIF($AD$10:$AG$63,FR29),COUNTIF($BJ$10:$BM$63,FR29),COUNTIF($CP$10:$CS$63,FR29),COUNTIF($DV$10:$DY$72,FR29),COUNTIF($FB$10:$FE$63,FR29))*0.5</f>
        <v>0</v>
      </c>
      <c r="FT29" s="20"/>
      <c r="FU29" s="20"/>
      <c r="FV29" s="20" t="str">
        <f t="shared" ca="1" si="1"/>
        <v>'(0)'!FM29</v>
      </c>
      <c r="FW29" s="20">
        <v>29</v>
      </c>
      <c r="FX29" s="20">
        <f t="shared" ca="1" si="2"/>
        <v>0</v>
      </c>
    </row>
    <row r="30" spans="1:180" ht="7.5" customHeight="1">
      <c r="A30" s="126"/>
      <c r="B30" s="132"/>
      <c r="C30" s="89"/>
      <c r="D30" s="89"/>
      <c r="E30" s="96"/>
      <c r="F30" s="99"/>
      <c r="G30" s="89"/>
      <c r="H30" s="89"/>
      <c r="I30" s="96"/>
      <c r="J30" s="99"/>
      <c r="K30" s="89"/>
      <c r="L30" s="89"/>
      <c r="M30" s="96"/>
      <c r="N30" s="89"/>
      <c r="O30" s="89"/>
      <c r="P30" s="89"/>
      <c r="Q30" s="96"/>
      <c r="R30" s="99"/>
      <c r="S30" s="89"/>
      <c r="T30" s="89"/>
      <c r="U30" s="96"/>
      <c r="V30" s="99"/>
      <c r="W30" s="89"/>
      <c r="X30" s="89"/>
      <c r="Y30" s="96"/>
      <c r="Z30" s="89"/>
      <c r="AA30" s="89"/>
      <c r="AB30" s="89"/>
      <c r="AC30" s="96"/>
      <c r="AD30" s="99"/>
      <c r="AE30" s="89"/>
      <c r="AF30" s="89"/>
      <c r="AG30" s="96"/>
      <c r="AH30" s="132"/>
      <c r="AI30" s="89"/>
      <c r="AJ30" s="89"/>
      <c r="AK30" s="96"/>
      <c r="AL30" s="99"/>
      <c r="AM30" s="89"/>
      <c r="AN30" s="89"/>
      <c r="AO30" s="96"/>
      <c r="AP30" s="99"/>
      <c r="AQ30" s="89"/>
      <c r="AR30" s="89"/>
      <c r="AS30" s="96"/>
      <c r="AT30" s="89"/>
      <c r="AU30" s="89"/>
      <c r="AV30" s="89"/>
      <c r="AW30" s="96"/>
      <c r="AX30" s="99"/>
      <c r="AY30" s="89"/>
      <c r="AZ30" s="89"/>
      <c r="BA30" s="96"/>
      <c r="BB30" s="99"/>
      <c r="BC30" s="89"/>
      <c r="BD30" s="89"/>
      <c r="BE30" s="96"/>
      <c r="BF30" s="89"/>
      <c r="BG30" s="89"/>
      <c r="BH30" s="89"/>
      <c r="BI30" s="96"/>
      <c r="BJ30" s="99"/>
      <c r="BK30" s="89"/>
      <c r="BL30" s="89"/>
      <c r="BM30" s="96"/>
      <c r="BN30" s="132"/>
      <c r="BO30" s="89"/>
      <c r="BP30" s="89"/>
      <c r="BQ30" s="96"/>
      <c r="BR30" s="99"/>
      <c r="BS30" s="89"/>
      <c r="BT30" s="89"/>
      <c r="BU30" s="96"/>
      <c r="BV30" s="99"/>
      <c r="BW30" s="89"/>
      <c r="BX30" s="89"/>
      <c r="BY30" s="96"/>
      <c r="BZ30" s="89"/>
      <c r="CA30" s="89"/>
      <c r="CB30" s="89"/>
      <c r="CC30" s="96"/>
      <c r="CD30" s="99"/>
      <c r="CE30" s="89"/>
      <c r="CF30" s="89"/>
      <c r="CG30" s="96"/>
      <c r="CH30" s="99"/>
      <c r="CI30" s="89"/>
      <c r="CJ30" s="89"/>
      <c r="CK30" s="96"/>
      <c r="CL30" s="89"/>
      <c r="CM30" s="89"/>
      <c r="CN30" s="89"/>
      <c r="CO30" s="96"/>
      <c r="CP30" s="99"/>
      <c r="CQ30" s="89"/>
      <c r="CR30" s="89"/>
      <c r="CS30" s="96"/>
      <c r="CT30" s="132"/>
      <c r="CU30" s="89"/>
      <c r="CV30" s="89"/>
      <c r="CW30" s="96"/>
      <c r="CX30" s="99"/>
      <c r="CY30" s="89"/>
      <c r="CZ30" s="89"/>
      <c r="DA30" s="96"/>
      <c r="DB30" s="99"/>
      <c r="DC30" s="89"/>
      <c r="DD30" s="89"/>
      <c r="DE30" s="96"/>
      <c r="DF30" s="89"/>
      <c r="DG30" s="89"/>
      <c r="DH30" s="89"/>
      <c r="DI30" s="96"/>
      <c r="DJ30" s="99"/>
      <c r="DK30" s="89"/>
      <c r="DL30" s="89"/>
      <c r="DM30" s="96"/>
      <c r="DN30" s="99"/>
      <c r="DO30" s="89"/>
      <c r="DP30" s="89"/>
      <c r="DQ30" s="96"/>
      <c r="DR30" s="89"/>
      <c r="DS30" s="89"/>
      <c r="DT30" s="89"/>
      <c r="DU30" s="96"/>
      <c r="DV30" s="99"/>
      <c r="DW30" s="89"/>
      <c r="DX30" s="89"/>
      <c r="DY30" s="96"/>
      <c r="DZ30" s="129"/>
      <c r="EA30" s="89"/>
      <c r="EB30" s="89"/>
      <c r="EC30" s="96"/>
      <c r="ED30" s="99"/>
      <c r="EE30" s="89"/>
      <c r="EF30" s="89"/>
      <c r="EG30" s="96"/>
      <c r="EH30" s="99"/>
      <c r="EI30" s="89"/>
      <c r="EJ30" s="89"/>
      <c r="EK30" s="96"/>
      <c r="EL30" s="89"/>
      <c r="EM30" s="89"/>
      <c r="EN30" s="89"/>
      <c r="EO30" s="96"/>
      <c r="EP30" s="99"/>
      <c r="EQ30" s="89"/>
      <c r="ER30" s="89"/>
      <c r="ES30" s="96"/>
      <c r="ET30" s="99"/>
      <c r="EU30" s="89"/>
      <c r="EV30" s="89"/>
      <c r="EW30" s="96"/>
      <c r="EX30" s="89"/>
      <c r="EY30" s="89"/>
      <c r="EZ30" s="89"/>
      <c r="FA30" s="96"/>
      <c r="FB30" s="99"/>
      <c r="FC30" s="89"/>
      <c r="FD30" s="89"/>
      <c r="FE30" s="90"/>
      <c r="FF30" s="14"/>
      <c r="FG30" s="155"/>
      <c r="FH30" s="156"/>
      <c r="FI30" s="80" t="s">
        <v>9</v>
      </c>
      <c r="FJ30" s="80"/>
      <c r="FK30" s="64" t="s">
        <v>88</v>
      </c>
      <c r="FL30" s="27">
        <f>SUM(COUNTIF($B$10:$E$63,FI30),COUNTIF($AH$10:$AK$63,FI30),COUNTIF($BN$10:$BQ$63,FI30),COUNTIF($CT$10:$CW$72,FI30),COUNTIF($DZ$10:$EC$63,FI30))+FS30</f>
        <v>0</v>
      </c>
      <c r="FM30" s="55">
        <f t="shared" ca="1" si="0"/>
        <v>0</v>
      </c>
      <c r="FN30" s="42"/>
      <c r="FO30" s="8"/>
      <c r="FP30" s="20" t="str">
        <f>FI30</f>
        <v>社会</v>
      </c>
      <c r="FQ30" s="20" t="s">
        <v>54</v>
      </c>
      <c r="FR30" s="20" t="str">
        <f>FI30&amp;"1/2"</f>
        <v>社会1/2</v>
      </c>
      <c r="FS30" s="20">
        <f>SUM(COUNTIF($B$10:$E$63,FR30),COUNTIF($AH$10:$AK$63,FR30),COUNTIF($BN$10:$BQ$63,FR30),COUNTIF($CT$10:$CW$72,FR30),COUNTIF($DZ$10:$EC$63,FR30))*0.5</f>
        <v>0</v>
      </c>
      <c r="FT30" s="14"/>
      <c r="FU30" s="14"/>
      <c r="FV30" s="20" t="str">
        <f t="shared" ca="1" si="1"/>
        <v>'(0)'!FM30</v>
      </c>
      <c r="FW30" s="20">
        <v>30</v>
      </c>
      <c r="FX30" s="20">
        <f t="shared" ca="1" si="2"/>
        <v>0</v>
      </c>
    </row>
    <row r="31" spans="1:180" ht="7.5" customHeight="1">
      <c r="A31" s="126"/>
      <c r="B31" s="134"/>
      <c r="C31" s="89"/>
      <c r="D31" s="89"/>
      <c r="E31" s="96"/>
      <c r="F31" s="118"/>
      <c r="G31" s="89"/>
      <c r="H31" s="89"/>
      <c r="I31" s="96"/>
      <c r="J31" s="118"/>
      <c r="K31" s="89"/>
      <c r="L31" s="89"/>
      <c r="M31" s="96"/>
      <c r="N31" s="116"/>
      <c r="O31" s="89"/>
      <c r="P31" s="89"/>
      <c r="Q31" s="96"/>
      <c r="R31" s="118"/>
      <c r="S31" s="89"/>
      <c r="T31" s="89"/>
      <c r="U31" s="96"/>
      <c r="V31" s="118"/>
      <c r="W31" s="89"/>
      <c r="X31" s="89"/>
      <c r="Y31" s="96"/>
      <c r="Z31" s="116"/>
      <c r="AA31" s="89"/>
      <c r="AB31" s="89"/>
      <c r="AC31" s="96"/>
      <c r="AD31" s="118"/>
      <c r="AE31" s="89"/>
      <c r="AF31" s="89"/>
      <c r="AG31" s="96"/>
      <c r="AH31" s="134"/>
      <c r="AI31" s="89"/>
      <c r="AJ31" s="89"/>
      <c r="AK31" s="96"/>
      <c r="AL31" s="118"/>
      <c r="AM31" s="89"/>
      <c r="AN31" s="89"/>
      <c r="AO31" s="96"/>
      <c r="AP31" s="118"/>
      <c r="AQ31" s="89"/>
      <c r="AR31" s="89"/>
      <c r="AS31" s="96"/>
      <c r="AT31" s="116"/>
      <c r="AU31" s="89"/>
      <c r="AV31" s="89"/>
      <c r="AW31" s="96"/>
      <c r="AX31" s="118"/>
      <c r="AY31" s="89"/>
      <c r="AZ31" s="89"/>
      <c r="BA31" s="96"/>
      <c r="BB31" s="118"/>
      <c r="BC31" s="89"/>
      <c r="BD31" s="89"/>
      <c r="BE31" s="96"/>
      <c r="BF31" s="116"/>
      <c r="BG31" s="89"/>
      <c r="BH31" s="89"/>
      <c r="BI31" s="96"/>
      <c r="BJ31" s="118"/>
      <c r="BK31" s="89"/>
      <c r="BL31" s="89"/>
      <c r="BM31" s="96"/>
      <c r="BN31" s="134"/>
      <c r="BO31" s="89"/>
      <c r="BP31" s="89"/>
      <c r="BQ31" s="96"/>
      <c r="BR31" s="118"/>
      <c r="BS31" s="89"/>
      <c r="BT31" s="89"/>
      <c r="BU31" s="96"/>
      <c r="BV31" s="118"/>
      <c r="BW31" s="89"/>
      <c r="BX31" s="89"/>
      <c r="BY31" s="96"/>
      <c r="BZ31" s="116"/>
      <c r="CA31" s="89"/>
      <c r="CB31" s="89"/>
      <c r="CC31" s="96"/>
      <c r="CD31" s="118"/>
      <c r="CE31" s="89"/>
      <c r="CF31" s="89"/>
      <c r="CG31" s="96"/>
      <c r="CH31" s="118"/>
      <c r="CI31" s="89"/>
      <c r="CJ31" s="89"/>
      <c r="CK31" s="96"/>
      <c r="CL31" s="116"/>
      <c r="CM31" s="89"/>
      <c r="CN31" s="89"/>
      <c r="CO31" s="96"/>
      <c r="CP31" s="118"/>
      <c r="CQ31" s="89"/>
      <c r="CR31" s="89"/>
      <c r="CS31" s="96"/>
      <c r="CT31" s="134"/>
      <c r="CU31" s="89"/>
      <c r="CV31" s="89"/>
      <c r="CW31" s="96"/>
      <c r="CX31" s="118"/>
      <c r="CY31" s="89"/>
      <c r="CZ31" s="89"/>
      <c r="DA31" s="96"/>
      <c r="DB31" s="118"/>
      <c r="DC31" s="89"/>
      <c r="DD31" s="89"/>
      <c r="DE31" s="96"/>
      <c r="DF31" s="116"/>
      <c r="DG31" s="89"/>
      <c r="DH31" s="89"/>
      <c r="DI31" s="96"/>
      <c r="DJ31" s="118"/>
      <c r="DK31" s="89"/>
      <c r="DL31" s="89"/>
      <c r="DM31" s="96"/>
      <c r="DN31" s="118"/>
      <c r="DO31" s="89"/>
      <c r="DP31" s="89"/>
      <c r="DQ31" s="96"/>
      <c r="DR31" s="116"/>
      <c r="DS31" s="89"/>
      <c r="DT31" s="89"/>
      <c r="DU31" s="96"/>
      <c r="DV31" s="118"/>
      <c r="DW31" s="89"/>
      <c r="DX31" s="89"/>
      <c r="DY31" s="96"/>
      <c r="DZ31" s="133"/>
      <c r="EA31" s="89"/>
      <c r="EB31" s="89"/>
      <c r="EC31" s="96"/>
      <c r="ED31" s="118"/>
      <c r="EE31" s="89"/>
      <c r="EF31" s="89"/>
      <c r="EG31" s="96"/>
      <c r="EH31" s="117"/>
      <c r="EI31" s="89"/>
      <c r="EJ31" s="89"/>
      <c r="EK31" s="96"/>
      <c r="EL31" s="116"/>
      <c r="EM31" s="89"/>
      <c r="EN31" s="89"/>
      <c r="EO31" s="96"/>
      <c r="EP31" s="118"/>
      <c r="EQ31" s="89"/>
      <c r="ER31" s="89"/>
      <c r="ES31" s="96"/>
      <c r="ET31" s="117"/>
      <c r="EU31" s="89"/>
      <c r="EV31" s="89"/>
      <c r="EW31" s="96"/>
      <c r="EX31" s="116"/>
      <c r="EY31" s="89"/>
      <c r="EZ31" s="89"/>
      <c r="FA31" s="96"/>
      <c r="FB31" s="118"/>
      <c r="FC31" s="89"/>
      <c r="FD31" s="89"/>
      <c r="FE31" s="90"/>
      <c r="FF31" s="14"/>
      <c r="FG31" s="155"/>
      <c r="FH31" s="156"/>
      <c r="FI31" s="80"/>
      <c r="FJ31" s="80"/>
      <c r="FK31" s="65" t="s">
        <v>89</v>
      </c>
      <c r="FL31" s="28">
        <f>SUM(COUNTIF($F$10:$I$63,FI30),COUNTIF($AL$10:$AO$63,FI30),COUNTIF($BR$10:$BU$63,FI30),COUNTIF($CX$10:$DA$72,FI30),COUNTIF($ED$10:$EG$63,FI30))+FS31</f>
        <v>0</v>
      </c>
      <c r="FM31" s="56">
        <f t="shared" ca="1" si="0"/>
        <v>0</v>
      </c>
      <c r="FN31" s="43"/>
      <c r="FO31" s="9"/>
      <c r="FP31" s="20" t="str">
        <f>FI30</f>
        <v>社会</v>
      </c>
      <c r="FQ31" s="25" t="s">
        <v>55</v>
      </c>
      <c r="FR31" s="20" t="str">
        <f>FI30&amp;"1/2"</f>
        <v>社会1/2</v>
      </c>
      <c r="FS31" s="20">
        <f>SUM(COUNTIF($F$10:$I$63,FR31),COUNTIF($AL$10:$AO$63,FR31),COUNTIF($BR$10:$BU$63,FR31),COUNTIF($CX$10:$DA$72,FR31),COUNTIF($ED$10:$EG$63,FR31))*0.5</f>
        <v>0</v>
      </c>
      <c r="FT31" s="20"/>
      <c r="FU31" s="20"/>
      <c r="FV31" s="20" t="str">
        <f t="shared" ca="1" si="1"/>
        <v>'(0)'!FM31</v>
      </c>
      <c r="FW31" s="20">
        <v>31</v>
      </c>
      <c r="FX31" s="20">
        <f t="shared" ca="1" si="2"/>
        <v>0</v>
      </c>
    </row>
    <row r="32" spans="1:180" ht="7.5" customHeight="1">
      <c r="A32" s="126"/>
      <c r="B32" s="132"/>
      <c r="C32" s="89"/>
      <c r="D32" s="89"/>
      <c r="E32" s="96"/>
      <c r="F32" s="99"/>
      <c r="G32" s="89"/>
      <c r="H32" s="89"/>
      <c r="I32" s="96"/>
      <c r="J32" s="99"/>
      <c r="K32" s="89"/>
      <c r="L32" s="89"/>
      <c r="M32" s="96"/>
      <c r="N32" s="89"/>
      <c r="O32" s="89"/>
      <c r="P32" s="89"/>
      <c r="Q32" s="96"/>
      <c r="R32" s="99"/>
      <c r="S32" s="89"/>
      <c r="T32" s="89"/>
      <c r="U32" s="96"/>
      <c r="V32" s="99"/>
      <c r="W32" s="89"/>
      <c r="X32" s="89"/>
      <c r="Y32" s="96"/>
      <c r="Z32" s="89"/>
      <c r="AA32" s="89"/>
      <c r="AB32" s="89"/>
      <c r="AC32" s="96"/>
      <c r="AD32" s="99"/>
      <c r="AE32" s="89"/>
      <c r="AF32" s="89"/>
      <c r="AG32" s="96"/>
      <c r="AH32" s="132"/>
      <c r="AI32" s="89"/>
      <c r="AJ32" s="89"/>
      <c r="AK32" s="96"/>
      <c r="AL32" s="99"/>
      <c r="AM32" s="89"/>
      <c r="AN32" s="89"/>
      <c r="AO32" s="96"/>
      <c r="AP32" s="99"/>
      <c r="AQ32" s="89"/>
      <c r="AR32" s="89"/>
      <c r="AS32" s="96"/>
      <c r="AT32" s="89"/>
      <c r="AU32" s="89"/>
      <c r="AV32" s="89"/>
      <c r="AW32" s="96"/>
      <c r="AX32" s="99"/>
      <c r="AY32" s="89"/>
      <c r="AZ32" s="89"/>
      <c r="BA32" s="96"/>
      <c r="BB32" s="99"/>
      <c r="BC32" s="89"/>
      <c r="BD32" s="89"/>
      <c r="BE32" s="96"/>
      <c r="BF32" s="89"/>
      <c r="BG32" s="89"/>
      <c r="BH32" s="89"/>
      <c r="BI32" s="96"/>
      <c r="BJ32" s="99"/>
      <c r="BK32" s="89"/>
      <c r="BL32" s="89"/>
      <c r="BM32" s="96"/>
      <c r="BN32" s="132"/>
      <c r="BO32" s="89"/>
      <c r="BP32" s="89"/>
      <c r="BQ32" s="96"/>
      <c r="BR32" s="99"/>
      <c r="BS32" s="89"/>
      <c r="BT32" s="89"/>
      <c r="BU32" s="96"/>
      <c r="BV32" s="99"/>
      <c r="BW32" s="89"/>
      <c r="BX32" s="89"/>
      <c r="BY32" s="96"/>
      <c r="BZ32" s="89"/>
      <c r="CA32" s="89"/>
      <c r="CB32" s="89"/>
      <c r="CC32" s="96"/>
      <c r="CD32" s="99"/>
      <c r="CE32" s="89"/>
      <c r="CF32" s="89"/>
      <c r="CG32" s="96"/>
      <c r="CH32" s="99"/>
      <c r="CI32" s="89"/>
      <c r="CJ32" s="89"/>
      <c r="CK32" s="96"/>
      <c r="CL32" s="89"/>
      <c r="CM32" s="89"/>
      <c r="CN32" s="89"/>
      <c r="CO32" s="96"/>
      <c r="CP32" s="99"/>
      <c r="CQ32" s="89"/>
      <c r="CR32" s="89"/>
      <c r="CS32" s="96"/>
      <c r="CT32" s="132"/>
      <c r="CU32" s="89"/>
      <c r="CV32" s="89"/>
      <c r="CW32" s="96"/>
      <c r="CX32" s="99"/>
      <c r="CY32" s="89"/>
      <c r="CZ32" s="89"/>
      <c r="DA32" s="96"/>
      <c r="DB32" s="99"/>
      <c r="DC32" s="89"/>
      <c r="DD32" s="89"/>
      <c r="DE32" s="96"/>
      <c r="DF32" s="89"/>
      <c r="DG32" s="89"/>
      <c r="DH32" s="89"/>
      <c r="DI32" s="96"/>
      <c r="DJ32" s="99"/>
      <c r="DK32" s="89"/>
      <c r="DL32" s="89"/>
      <c r="DM32" s="96"/>
      <c r="DN32" s="99"/>
      <c r="DO32" s="89"/>
      <c r="DP32" s="89"/>
      <c r="DQ32" s="96"/>
      <c r="DR32" s="89"/>
      <c r="DS32" s="89"/>
      <c r="DT32" s="89"/>
      <c r="DU32" s="96"/>
      <c r="DV32" s="99"/>
      <c r="DW32" s="89"/>
      <c r="DX32" s="89"/>
      <c r="DY32" s="96"/>
      <c r="DZ32" s="129"/>
      <c r="EA32" s="89"/>
      <c r="EB32" s="89"/>
      <c r="EC32" s="96"/>
      <c r="ED32" s="99"/>
      <c r="EE32" s="89"/>
      <c r="EF32" s="89"/>
      <c r="EG32" s="96"/>
      <c r="EH32" s="99"/>
      <c r="EI32" s="89"/>
      <c r="EJ32" s="89"/>
      <c r="EK32" s="96"/>
      <c r="EL32" s="89"/>
      <c r="EM32" s="89"/>
      <c r="EN32" s="89"/>
      <c r="EO32" s="96"/>
      <c r="EP32" s="99"/>
      <c r="EQ32" s="89"/>
      <c r="ER32" s="89"/>
      <c r="ES32" s="96"/>
      <c r="ET32" s="99"/>
      <c r="EU32" s="89"/>
      <c r="EV32" s="89"/>
      <c r="EW32" s="96"/>
      <c r="EX32" s="89"/>
      <c r="EY32" s="89"/>
      <c r="EZ32" s="89"/>
      <c r="FA32" s="96"/>
      <c r="FB32" s="99"/>
      <c r="FC32" s="89"/>
      <c r="FD32" s="89"/>
      <c r="FE32" s="90"/>
      <c r="FF32" s="14"/>
      <c r="FG32" s="155"/>
      <c r="FH32" s="156"/>
      <c r="FI32" s="80"/>
      <c r="FJ32" s="80"/>
      <c r="FK32" s="65" t="s">
        <v>90</v>
      </c>
      <c r="FL32" s="28">
        <f>SUM(COUNTIF($J$10:$M$63,FI30),COUNTIF($AP$10:$AS$63,FI30),COUNTIF($BV$10:$BY$63,FI30),COUNTIF($DB$10:$DE$72,FI30),COUNTIF($EH$10:$EK$63,FI30))+FS32</f>
        <v>0</v>
      </c>
      <c r="FM32" s="56">
        <f t="shared" ca="1" si="0"/>
        <v>0</v>
      </c>
      <c r="FN32" s="44"/>
      <c r="FO32" s="35"/>
      <c r="FP32" s="20" t="str">
        <f>FI30</f>
        <v>社会</v>
      </c>
      <c r="FQ32" s="20" t="s">
        <v>56</v>
      </c>
      <c r="FR32" s="20" t="str">
        <f>FI30&amp;"1/2"</f>
        <v>社会1/2</v>
      </c>
      <c r="FS32" s="20">
        <f>SUM(COUNTIF($J$10:$M$63,FR32),COUNTIF($AP$10:$AS$63,FR32),COUNTIF($BV$10:$BY$63,FR32),COUNTIF($DB$10:$DE$72,FR32),COUNTIF($EH$10:$EK$63,FR32))*0.5</f>
        <v>0</v>
      </c>
      <c r="FT32" s="20"/>
      <c r="FU32" s="20"/>
      <c r="FV32" s="20" t="str">
        <f t="shared" ca="1" si="1"/>
        <v>'(0)'!FM32</v>
      </c>
      <c r="FW32" s="20">
        <v>32</v>
      </c>
      <c r="FX32" s="20">
        <f t="shared" ca="1" si="2"/>
        <v>0</v>
      </c>
    </row>
    <row r="33" spans="1:180" ht="7.5" customHeight="1">
      <c r="A33" s="126"/>
      <c r="B33" s="132"/>
      <c r="C33" s="89"/>
      <c r="D33" s="89"/>
      <c r="E33" s="96"/>
      <c r="F33" s="99"/>
      <c r="G33" s="89"/>
      <c r="H33" s="89"/>
      <c r="I33" s="96"/>
      <c r="J33" s="99"/>
      <c r="K33" s="89"/>
      <c r="L33" s="89"/>
      <c r="M33" s="96"/>
      <c r="N33" s="89"/>
      <c r="O33" s="89"/>
      <c r="P33" s="89"/>
      <c r="Q33" s="96"/>
      <c r="R33" s="99"/>
      <c r="S33" s="89"/>
      <c r="T33" s="89"/>
      <c r="U33" s="96"/>
      <c r="V33" s="99"/>
      <c r="W33" s="89"/>
      <c r="X33" s="89"/>
      <c r="Y33" s="96"/>
      <c r="Z33" s="89"/>
      <c r="AA33" s="89"/>
      <c r="AB33" s="89"/>
      <c r="AC33" s="96"/>
      <c r="AD33" s="99"/>
      <c r="AE33" s="89"/>
      <c r="AF33" s="89"/>
      <c r="AG33" s="96"/>
      <c r="AH33" s="132"/>
      <c r="AI33" s="89"/>
      <c r="AJ33" s="89"/>
      <c r="AK33" s="96"/>
      <c r="AL33" s="99"/>
      <c r="AM33" s="89"/>
      <c r="AN33" s="89"/>
      <c r="AO33" s="96"/>
      <c r="AP33" s="99"/>
      <c r="AQ33" s="89"/>
      <c r="AR33" s="89"/>
      <c r="AS33" s="96"/>
      <c r="AT33" s="89"/>
      <c r="AU33" s="89"/>
      <c r="AV33" s="89"/>
      <c r="AW33" s="96"/>
      <c r="AX33" s="99"/>
      <c r="AY33" s="89"/>
      <c r="AZ33" s="89"/>
      <c r="BA33" s="96"/>
      <c r="BB33" s="99"/>
      <c r="BC33" s="89"/>
      <c r="BD33" s="89"/>
      <c r="BE33" s="96"/>
      <c r="BF33" s="89"/>
      <c r="BG33" s="89"/>
      <c r="BH33" s="89"/>
      <c r="BI33" s="96"/>
      <c r="BJ33" s="99"/>
      <c r="BK33" s="89"/>
      <c r="BL33" s="89"/>
      <c r="BM33" s="96"/>
      <c r="BN33" s="132"/>
      <c r="BO33" s="89"/>
      <c r="BP33" s="89"/>
      <c r="BQ33" s="96"/>
      <c r="BR33" s="99"/>
      <c r="BS33" s="89"/>
      <c r="BT33" s="89"/>
      <c r="BU33" s="96"/>
      <c r="BV33" s="99"/>
      <c r="BW33" s="89"/>
      <c r="BX33" s="89"/>
      <c r="BY33" s="96"/>
      <c r="BZ33" s="89"/>
      <c r="CA33" s="89"/>
      <c r="CB33" s="89"/>
      <c r="CC33" s="96"/>
      <c r="CD33" s="99"/>
      <c r="CE33" s="89"/>
      <c r="CF33" s="89"/>
      <c r="CG33" s="96"/>
      <c r="CH33" s="99"/>
      <c r="CI33" s="89"/>
      <c r="CJ33" s="89"/>
      <c r="CK33" s="96"/>
      <c r="CL33" s="89"/>
      <c r="CM33" s="89"/>
      <c r="CN33" s="89"/>
      <c r="CO33" s="96"/>
      <c r="CP33" s="99"/>
      <c r="CQ33" s="89"/>
      <c r="CR33" s="89"/>
      <c r="CS33" s="96"/>
      <c r="CT33" s="132"/>
      <c r="CU33" s="89"/>
      <c r="CV33" s="89"/>
      <c r="CW33" s="96"/>
      <c r="CX33" s="99"/>
      <c r="CY33" s="89"/>
      <c r="CZ33" s="89"/>
      <c r="DA33" s="96"/>
      <c r="DB33" s="99"/>
      <c r="DC33" s="89"/>
      <c r="DD33" s="89"/>
      <c r="DE33" s="96"/>
      <c r="DF33" s="89"/>
      <c r="DG33" s="89"/>
      <c r="DH33" s="89"/>
      <c r="DI33" s="96"/>
      <c r="DJ33" s="99"/>
      <c r="DK33" s="89"/>
      <c r="DL33" s="89"/>
      <c r="DM33" s="96"/>
      <c r="DN33" s="99"/>
      <c r="DO33" s="89"/>
      <c r="DP33" s="89"/>
      <c r="DQ33" s="96"/>
      <c r="DR33" s="89"/>
      <c r="DS33" s="89"/>
      <c r="DT33" s="89"/>
      <c r="DU33" s="96"/>
      <c r="DV33" s="99"/>
      <c r="DW33" s="89"/>
      <c r="DX33" s="89"/>
      <c r="DY33" s="96"/>
      <c r="DZ33" s="129"/>
      <c r="EA33" s="89"/>
      <c r="EB33" s="89"/>
      <c r="EC33" s="96"/>
      <c r="ED33" s="99"/>
      <c r="EE33" s="89"/>
      <c r="EF33" s="89"/>
      <c r="EG33" s="96"/>
      <c r="EH33" s="99"/>
      <c r="EI33" s="89"/>
      <c r="EJ33" s="89"/>
      <c r="EK33" s="96"/>
      <c r="EL33" s="89"/>
      <c r="EM33" s="89"/>
      <c r="EN33" s="89"/>
      <c r="EO33" s="96"/>
      <c r="EP33" s="99"/>
      <c r="EQ33" s="89"/>
      <c r="ER33" s="89"/>
      <c r="ES33" s="96"/>
      <c r="ET33" s="99"/>
      <c r="EU33" s="89"/>
      <c r="EV33" s="89"/>
      <c r="EW33" s="96"/>
      <c r="EX33" s="89"/>
      <c r="EY33" s="89"/>
      <c r="EZ33" s="89"/>
      <c r="FA33" s="96"/>
      <c r="FB33" s="99"/>
      <c r="FC33" s="89"/>
      <c r="FD33" s="89"/>
      <c r="FE33" s="90"/>
      <c r="FF33" s="14"/>
      <c r="FG33" s="155"/>
      <c r="FH33" s="156"/>
      <c r="FI33" s="80"/>
      <c r="FJ33" s="80"/>
      <c r="FK33" s="65" t="s">
        <v>91</v>
      </c>
      <c r="FL33" s="29">
        <f>SUM(COUNTIF($N$10:$Q$63,FI30),COUNTIF($AT$10:$AW$63,FI30),COUNTIF($BZ$10:$CC$63,FI30),COUNTIF($DF$10:$DI$72,FI30),COUNTIF($EL$10:$EO$63,FI30))+FS33</f>
        <v>0</v>
      </c>
      <c r="FM33" s="57">
        <f t="shared" ca="1" si="0"/>
        <v>0</v>
      </c>
      <c r="FN33" s="45"/>
      <c r="FO33" s="36"/>
      <c r="FP33" s="20" t="str">
        <f>FI30</f>
        <v>社会</v>
      </c>
      <c r="FQ33" s="20" t="s">
        <v>57</v>
      </c>
      <c r="FR33" s="20" t="str">
        <f>FI30&amp;"1/2"</f>
        <v>社会1/2</v>
      </c>
      <c r="FS33" s="20">
        <f>SUM(COUNTIF($N$10:$Q$63,FR33),COUNTIF($AT$10:$AW$63,FR33),COUNTIF($BZ$10:$CC$63,FR33),COUNTIF($DF$10:$DI$72,FR33),COUNTIF($EL$10:$EO$63,FR33))*0.5</f>
        <v>0</v>
      </c>
      <c r="FT33" s="14"/>
      <c r="FU33" s="14"/>
      <c r="FV33" s="20" t="str">
        <f t="shared" ca="1" si="1"/>
        <v>'(0)'!FM33</v>
      </c>
      <c r="FW33" s="20">
        <v>33</v>
      </c>
      <c r="FX33" s="20">
        <f t="shared" ca="1" si="2"/>
        <v>0</v>
      </c>
    </row>
    <row r="34" spans="1:180" ht="7.5" customHeight="1">
      <c r="A34" s="126"/>
      <c r="B34" s="131"/>
      <c r="C34" s="89"/>
      <c r="D34" s="96"/>
      <c r="E34" s="107"/>
      <c r="F34" s="106"/>
      <c r="G34" s="89"/>
      <c r="H34" s="96"/>
      <c r="I34" s="109"/>
      <c r="J34" s="106"/>
      <c r="K34" s="89"/>
      <c r="L34" s="96"/>
      <c r="M34" s="107"/>
      <c r="N34" s="108"/>
      <c r="O34" s="89"/>
      <c r="P34" s="96"/>
      <c r="Q34" s="107"/>
      <c r="R34" s="106"/>
      <c r="S34" s="89"/>
      <c r="T34" s="96"/>
      <c r="U34" s="109"/>
      <c r="V34" s="106"/>
      <c r="W34" s="89"/>
      <c r="X34" s="96"/>
      <c r="Y34" s="107"/>
      <c r="Z34" s="108"/>
      <c r="AA34" s="89"/>
      <c r="AB34" s="96"/>
      <c r="AC34" s="107"/>
      <c r="AD34" s="106"/>
      <c r="AE34" s="89"/>
      <c r="AF34" s="96"/>
      <c r="AG34" s="109"/>
      <c r="AH34" s="131"/>
      <c r="AI34" s="89"/>
      <c r="AJ34" s="96"/>
      <c r="AK34" s="107"/>
      <c r="AL34" s="106"/>
      <c r="AM34" s="89"/>
      <c r="AN34" s="96"/>
      <c r="AO34" s="109"/>
      <c r="AP34" s="106"/>
      <c r="AQ34" s="89"/>
      <c r="AR34" s="96"/>
      <c r="AS34" s="107"/>
      <c r="AT34" s="108"/>
      <c r="AU34" s="89"/>
      <c r="AV34" s="96"/>
      <c r="AW34" s="107"/>
      <c r="AX34" s="106"/>
      <c r="AY34" s="89"/>
      <c r="AZ34" s="96"/>
      <c r="BA34" s="109"/>
      <c r="BB34" s="106"/>
      <c r="BC34" s="89"/>
      <c r="BD34" s="96"/>
      <c r="BE34" s="107"/>
      <c r="BF34" s="108"/>
      <c r="BG34" s="89"/>
      <c r="BH34" s="96"/>
      <c r="BI34" s="107"/>
      <c r="BJ34" s="106"/>
      <c r="BK34" s="89"/>
      <c r="BL34" s="96"/>
      <c r="BM34" s="109"/>
      <c r="BN34" s="131"/>
      <c r="BO34" s="89"/>
      <c r="BP34" s="96"/>
      <c r="BQ34" s="107"/>
      <c r="BR34" s="106"/>
      <c r="BS34" s="89"/>
      <c r="BT34" s="96"/>
      <c r="BU34" s="109"/>
      <c r="BV34" s="106"/>
      <c r="BW34" s="89"/>
      <c r="BX34" s="96"/>
      <c r="BY34" s="107"/>
      <c r="BZ34" s="108"/>
      <c r="CA34" s="89"/>
      <c r="CB34" s="96"/>
      <c r="CC34" s="107"/>
      <c r="CD34" s="106"/>
      <c r="CE34" s="89"/>
      <c r="CF34" s="96"/>
      <c r="CG34" s="109"/>
      <c r="CH34" s="106"/>
      <c r="CI34" s="89"/>
      <c r="CJ34" s="96"/>
      <c r="CK34" s="107"/>
      <c r="CL34" s="108"/>
      <c r="CM34" s="89"/>
      <c r="CN34" s="96"/>
      <c r="CO34" s="107"/>
      <c r="CP34" s="106"/>
      <c r="CQ34" s="89"/>
      <c r="CR34" s="96"/>
      <c r="CS34" s="109"/>
      <c r="CT34" s="131"/>
      <c r="CU34" s="89"/>
      <c r="CV34" s="96"/>
      <c r="CW34" s="107"/>
      <c r="CX34" s="106"/>
      <c r="CY34" s="89"/>
      <c r="CZ34" s="96"/>
      <c r="DA34" s="109"/>
      <c r="DB34" s="106"/>
      <c r="DC34" s="89"/>
      <c r="DD34" s="96"/>
      <c r="DE34" s="107"/>
      <c r="DF34" s="108"/>
      <c r="DG34" s="89"/>
      <c r="DH34" s="96"/>
      <c r="DI34" s="107"/>
      <c r="DJ34" s="106"/>
      <c r="DK34" s="89"/>
      <c r="DL34" s="96"/>
      <c r="DM34" s="109"/>
      <c r="DN34" s="106"/>
      <c r="DO34" s="89"/>
      <c r="DP34" s="96"/>
      <c r="DQ34" s="107"/>
      <c r="DR34" s="108"/>
      <c r="DS34" s="89"/>
      <c r="DT34" s="96"/>
      <c r="DU34" s="107"/>
      <c r="DV34" s="106"/>
      <c r="DW34" s="89"/>
      <c r="DX34" s="96"/>
      <c r="DY34" s="109"/>
      <c r="DZ34" s="128"/>
      <c r="EA34" s="89"/>
      <c r="EB34" s="96"/>
      <c r="EC34" s="107"/>
      <c r="ED34" s="106"/>
      <c r="EE34" s="89"/>
      <c r="EF34" s="96"/>
      <c r="EG34" s="109"/>
      <c r="EH34" s="106"/>
      <c r="EI34" s="89"/>
      <c r="EJ34" s="96"/>
      <c r="EK34" s="107"/>
      <c r="EL34" s="108"/>
      <c r="EM34" s="89"/>
      <c r="EN34" s="96"/>
      <c r="EO34" s="107"/>
      <c r="EP34" s="106"/>
      <c r="EQ34" s="89"/>
      <c r="ER34" s="96"/>
      <c r="ES34" s="109"/>
      <c r="ET34" s="106"/>
      <c r="EU34" s="89"/>
      <c r="EV34" s="96"/>
      <c r="EW34" s="107"/>
      <c r="EX34" s="108"/>
      <c r="EY34" s="89"/>
      <c r="EZ34" s="96"/>
      <c r="FA34" s="107"/>
      <c r="FB34" s="106"/>
      <c r="FC34" s="89"/>
      <c r="FD34" s="96"/>
      <c r="FE34" s="112"/>
      <c r="FF34" s="14"/>
      <c r="FG34" s="155"/>
      <c r="FH34" s="156"/>
      <c r="FI34" s="80"/>
      <c r="FJ34" s="80"/>
      <c r="FK34" s="65" t="s">
        <v>92</v>
      </c>
      <c r="FL34" s="28">
        <f>SUM(COUNTIF($R$10:$U$63,FI30),COUNTIF($AX$10:$BA$63,FI30),COUNTIF($CD$10:$CG$63,FI30),COUNTIF($DJ$10:$DM$72,FI30),COUNTIF($EP$10:$ES$63,FI30))+FS34</f>
        <v>0</v>
      </c>
      <c r="FM34" s="56">
        <f t="shared" ca="1" si="0"/>
        <v>0</v>
      </c>
      <c r="FN34" s="43"/>
      <c r="FO34" s="9"/>
      <c r="FP34" s="20" t="str">
        <f>FI30</f>
        <v>社会</v>
      </c>
      <c r="FQ34" s="25" t="s">
        <v>58</v>
      </c>
      <c r="FR34" s="20" t="str">
        <f>FI30&amp;"1/2"</f>
        <v>社会1/2</v>
      </c>
      <c r="FS34" s="20">
        <f>SUM(COUNTIF($R$10:$U$63,FR34),COUNTIF($AX$10:$BA$63,FR34),COUNTIF($CD$10:$CG$63,FR34),COUNTIF($DJ$10:$DM$72,FR34),COUNTIF($EP$10:$ES$63,FR34))*0.5</f>
        <v>0</v>
      </c>
      <c r="FT34" s="20"/>
      <c r="FU34" s="20"/>
      <c r="FV34" s="20" t="str">
        <f t="shared" ca="1" si="1"/>
        <v>'(0)'!FM34</v>
      </c>
      <c r="FW34" s="20">
        <v>34</v>
      </c>
      <c r="FX34" s="20">
        <f t="shared" ca="1" si="2"/>
        <v>0</v>
      </c>
    </row>
    <row r="35" spans="1:180" ht="7.5" customHeight="1">
      <c r="A35" s="126"/>
      <c r="B35" s="132"/>
      <c r="C35" s="89"/>
      <c r="D35" s="96"/>
      <c r="E35" s="96"/>
      <c r="F35" s="99"/>
      <c r="G35" s="89"/>
      <c r="H35" s="96"/>
      <c r="I35" s="110"/>
      <c r="J35" s="99"/>
      <c r="K35" s="89"/>
      <c r="L35" s="96"/>
      <c r="M35" s="96"/>
      <c r="N35" s="89"/>
      <c r="O35" s="89"/>
      <c r="P35" s="96"/>
      <c r="Q35" s="96"/>
      <c r="R35" s="99"/>
      <c r="S35" s="89"/>
      <c r="T35" s="96"/>
      <c r="U35" s="110"/>
      <c r="V35" s="99"/>
      <c r="W35" s="89"/>
      <c r="X35" s="96"/>
      <c r="Y35" s="96"/>
      <c r="Z35" s="89"/>
      <c r="AA35" s="89"/>
      <c r="AB35" s="96"/>
      <c r="AC35" s="96"/>
      <c r="AD35" s="99"/>
      <c r="AE35" s="89"/>
      <c r="AF35" s="96"/>
      <c r="AG35" s="110"/>
      <c r="AH35" s="132"/>
      <c r="AI35" s="89"/>
      <c r="AJ35" s="96"/>
      <c r="AK35" s="96"/>
      <c r="AL35" s="99"/>
      <c r="AM35" s="89"/>
      <c r="AN35" s="96"/>
      <c r="AO35" s="110"/>
      <c r="AP35" s="99"/>
      <c r="AQ35" s="89"/>
      <c r="AR35" s="96"/>
      <c r="AS35" s="96"/>
      <c r="AT35" s="89"/>
      <c r="AU35" s="89"/>
      <c r="AV35" s="96"/>
      <c r="AW35" s="96"/>
      <c r="AX35" s="99"/>
      <c r="AY35" s="89"/>
      <c r="AZ35" s="96"/>
      <c r="BA35" s="110"/>
      <c r="BB35" s="99"/>
      <c r="BC35" s="89"/>
      <c r="BD35" s="96"/>
      <c r="BE35" s="96"/>
      <c r="BF35" s="89"/>
      <c r="BG35" s="89"/>
      <c r="BH35" s="96"/>
      <c r="BI35" s="96"/>
      <c r="BJ35" s="99"/>
      <c r="BK35" s="89"/>
      <c r="BL35" s="96"/>
      <c r="BM35" s="110"/>
      <c r="BN35" s="132"/>
      <c r="BO35" s="89"/>
      <c r="BP35" s="96"/>
      <c r="BQ35" s="96"/>
      <c r="BR35" s="99"/>
      <c r="BS35" s="89"/>
      <c r="BT35" s="96"/>
      <c r="BU35" s="110"/>
      <c r="BV35" s="99"/>
      <c r="BW35" s="89"/>
      <c r="BX35" s="96"/>
      <c r="BY35" s="96"/>
      <c r="BZ35" s="89"/>
      <c r="CA35" s="89"/>
      <c r="CB35" s="96"/>
      <c r="CC35" s="96"/>
      <c r="CD35" s="99"/>
      <c r="CE35" s="89"/>
      <c r="CF35" s="96"/>
      <c r="CG35" s="110"/>
      <c r="CH35" s="99"/>
      <c r="CI35" s="89"/>
      <c r="CJ35" s="96"/>
      <c r="CK35" s="96"/>
      <c r="CL35" s="89"/>
      <c r="CM35" s="89"/>
      <c r="CN35" s="96"/>
      <c r="CO35" s="96"/>
      <c r="CP35" s="99"/>
      <c r="CQ35" s="89"/>
      <c r="CR35" s="96"/>
      <c r="CS35" s="110"/>
      <c r="CT35" s="132"/>
      <c r="CU35" s="89"/>
      <c r="CV35" s="96"/>
      <c r="CW35" s="96"/>
      <c r="CX35" s="99"/>
      <c r="CY35" s="89"/>
      <c r="CZ35" s="96"/>
      <c r="DA35" s="110"/>
      <c r="DB35" s="99"/>
      <c r="DC35" s="89"/>
      <c r="DD35" s="96"/>
      <c r="DE35" s="96"/>
      <c r="DF35" s="89"/>
      <c r="DG35" s="89"/>
      <c r="DH35" s="96"/>
      <c r="DI35" s="96"/>
      <c r="DJ35" s="99"/>
      <c r="DK35" s="89"/>
      <c r="DL35" s="96"/>
      <c r="DM35" s="110"/>
      <c r="DN35" s="99"/>
      <c r="DO35" s="89"/>
      <c r="DP35" s="96"/>
      <c r="DQ35" s="96"/>
      <c r="DR35" s="89"/>
      <c r="DS35" s="89"/>
      <c r="DT35" s="96"/>
      <c r="DU35" s="96"/>
      <c r="DV35" s="99"/>
      <c r="DW35" s="89"/>
      <c r="DX35" s="96"/>
      <c r="DY35" s="110"/>
      <c r="DZ35" s="129"/>
      <c r="EA35" s="89"/>
      <c r="EB35" s="96"/>
      <c r="EC35" s="96"/>
      <c r="ED35" s="99"/>
      <c r="EE35" s="89"/>
      <c r="EF35" s="96"/>
      <c r="EG35" s="110"/>
      <c r="EH35" s="99"/>
      <c r="EI35" s="89"/>
      <c r="EJ35" s="96"/>
      <c r="EK35" s="96"/>
      <c r="EL35" s="89"/>
      <c r="EM35" s="89"/>
      <c r="EN35" s="96"/>
      <c r="EO35" s="96"/>
      <c r="EP35" s="99"/>
      <c r="EQ35" s="89"/>
      <c r="ER35" s="96"/>
      <c r="ES35" s="110"/>
      <c r="ET35" s="99"/>
      <c r="EU35" s="89"/>
      <c r="EV35" s="96"/>
      <c r="EW35" s="96"/>
      <c r="EX35" s="89"/>
      <c r="EY35" s="89"/>
      <c r="EZ35" s="96"/>
      <c r="FA35" s="96"/>
      <c r="FB35" s="99"/>
      <c r="FC35" s="89"/>
      <c r="FD35" s="96"/>
      <c r="FE35" s="113"/>
      <c r="FF35" s="14"/>
      <c r="FG35" s="155"/>
      <c r="FH35" s="156"/>
      <c r="FI35" s="80"/>
      <c r="FJ35" s="80"/>
      <c r="FK35" s="65" t="s">
        <v>93</v>
      </c>
      <c r="FL35" s="28">
        <f>SUM(COUNTIF($V$10:$Y$63,FI30),COUNTIF($BB$10:$BE$63,FI30),COUNTIF($CH$10:$CK$63,FI30),COUNTIF($DN$10:$DQ$72,FI30),COUNTIF($ET$10:$EW$63,FI30))+FS35</f>
        <v>0</v>
      </c>
      <c r="FM35" s="56">
        <f t="shared" ca="1" si="0"/>
        <v>0</v>
      </c>
      <c r="FN35" s="44"/>
      <c r="FO35" s="35"/>
      <c r="FP35" s="20" t="str">
        <f>FI30</f>
        <v>社会</v>
      </c>
      <c r="FQ35" s="20" t="s">
        <v>59</v>
      </c>
      <c r="FR35" s="20" t="str">
        <f>FI30&amp;"1/2"</f>
        <v>社会1/2</v>
      </c>
      <c r="FS35" s="20">
        <f>SUM(COUNTIF($V$10:$Y$63,FR35),COUNTIF($BB$10:$BE$63,FR35),COUNTIF($CH$10:$CK$63,FR35),COUNTIF($DN$10:$DQ$72,FR35),COUNTIF($ET$10:$EW$63,FR35))*0.5</f>
        <v>0</v>
      </c>
      <c r="FT35" s="20"/>
      <c r="FU35" s="20"/>
      <c r="FV35" s="20" t="str">
        <f t="shared" ca="1" si="1"/>
        <v>'(0)'!FM35</v>
      </c>
      <c r="FW35" s="20">
        <v>35</v>
      </c>
      <c r="FX35" s="20">
        <f t="shared" ca="1" si="2"/>
        <v>0</v>
      </c>
    </row>
    <row r="36" spans="1:180" ht="7.5" customHeight="1">
      <c r="A36" s="127"/>
      <c r="B36" s="130"/>
      <c r="C36" s="91"/>
      <c r="D36" s="97"/>
      <c r="E36" s="97"/>
      <c r="F36" s="100"/>
      <c r="G36" s="91"/>
      <c r="H36" s="97"/>
      <c r="I36" s="111"/>
      <c r="J36" s="100"/>
      <c r="K36" s="91"/>
      <c r="L36" s="97"/>
      <c r="M36" s="97"/>
      <c r="N36" s="91"/>
      <c r="O36" s="91"/>
      <c r="P36" s="97"/>
      <c r="Q36" s="97"/>
      <c r="R36" s="100"/>
      <c r="S36" s="91"/>
      <c r="T36" s="97"/>
      <c r="U36" s="111"/>
      <c r="V36" s="100"/>
      <c r="W36" s="91"/>
      <c r="X36" s="97"/>
      <c r="Y36" s="97"/>
      <c r="Z36" s="91"/>
      <c r="AA36" s="91"/>
      <c r="AB36" s="97"/>
      <c r="AC36" s="97"/>
      <c r="AD36" s="100"/>
      <c r="AE36" s="91"/>
      <c r="AF36" s="97"/>
      <c r="AG36" s="111"/>
      <c r="AH36" s="130"/>
      <c r="AI36" s="91"/>
      <c r="AJ36" s="97"/>
      <c r="AK36" s="97"/>
      <c r="AL36" s="100"/>
      <c r="AM36" s="91"/>
      <c r="AN36" s="97"/>
      <c r="AO36" s="111"/>
      <c r="AP36" s="100"/>
      <c r="AQ36" s="91"/>
      <c r="AR36" s="97"/>
      <c r="AS36" s="97"/>
      <c r="AT36" s="91"/>
      <c r="AU36" s="91"/>
      <c r="AV36" s="97"/>
      <c r="AW36" s="97"/>
      <c r="AX36" s="100"/>
      <c r="AY36" s="91"/>
      <c r="AZ36" s="97"/>
      <c r="BA36" s="111"/>
      <c r="BB36" s="100"/>
      <c r="BC36" s="91"/>
      <c r="BD36" s="97"/>
      <c r="BE36" s="97"/>
      <c r="BF36" s="91"/>
      <c r="BG36" s="91"/>
      <c r="BH36" s="97"/>
      <c r="BI36" s="97"/>
      <c r="BJ36" s="100"/>
      <c r="BK36" s="91"/>
      <c r="BL36" s="97"/>
      <c r="BM36" s="111"/>
      <c r="BN36" s="130"/>
      <c r="BO36" s="91"/>
      <c r="BP36" s="97"/>
      <c r="BQ36" s="97"/>
      <c r="BR36" s="100"/>
      <c r="BS36" s="91"/>
      <c r="BT36" s="97"/>
      <c r="BU36" s="111"/>
      <c r="BV36" s="100"/>
      <c r="BW36" s="91"/>
      <c r="BX36" s="97"/>
      <c r="BY36" s="97"/>
      <c r="BZ36" s="91"/>
      <c r="CA36" s="91"/>
      <c r="CB36" s="97"/>
      <c r="CC36" s="97"/>
      <c r="CD36" s="100"/>
      <c r="CE36" s="91"/>
      <c r="CF36" s="97"/>
      <c r="CG36" s="111"/>
      <c r="CH36" s="100"/>
      <c r="CI36" s="91"/>
      <c r="CJ36" s="97"/>
      <c r="CK36" s="97"/>
      <c r="CL36" s="91"/>
      <c r="CM36" s="91"/>
      <c r="CN36" s="97"/>
      <c r="CO36" s="97"/>
      <c r="CP36" s="100"/>
      <c r="CQ36" s="91"/>
      <c r="CR36" s="97"/>
      <c r="CS36" s="111"/>
      <c r="CT36" s="130"/>
      <c r="CU36" s="91"/>
      <c r="CV36" s="97"/>
      <c r="CW36" s="97"/>
      <c r="CX36" s="100"/>
      <c r="CY36" s="91"/>
      <c r="CZ36" s="97"/>
      <c r="DA36" s="111"/>
      <c r="DB36" s="100"/>
      <c r="DC36" s="91"/>
      <c r="DD36" s="97"/>
      <c r="DE36" s="97"/>
      <c r="DF36" s="91"/>
      <c r="DG36" s="91"/>
      <c r="DH36" s="97"/>
      <c r="DI36" s="97"/>
      <c r="DJ36" s="100"/>
      <c r="DK36" s="91"/>
      <c r="DL36" s="97"/>
      <c r="DM36" s="111"/>
      <c r="DN36" s="100"/>
      <c r="DO36" s="91"/>
      <c r="DP36" s="97"/>
      <c r="DQ36" s="97"/>
      <c r="DR36" s="91"/>
      <c r="DS36" s="91"/>
      <c r="DT36" s="97"/>
      <c r="DU36" s="97"/>
      <c r="DV36" s="100"/>
      <c r="DW36" s="91"/>
      <c r="DX36" s="97"/>
      <c r="DY36" s="111"/>
      <c r="DZ36" s="130"/>
      <c r="EA36" s="91"/>
      <c r="EB36" s="97"/>
      <c r="EC36" s="97"/>
      <c r="ED36" s="100"/>
      <c r="EE36" s="91"/>
      <c r="EF36" s="97"/>
      <c r="EG36" s="111"/>
      <c r="EH36" s="100"/>
      <c r="EI36" s="91"/>
      <c r="EJ36" s="97"/>
      <c r="EK36" s="97"/>
      <c r="EL36" s="91"/>
      <c r="EM36" s="91"/>
      <c r="EN36" s="97"/>
      <c r="EO36" s="97"/>
      <c r="EP36" s="100"/>
      <c r="EQ36" s="91"/>
      <c r="ER36" s="97"/>
      <c r="ES36" s="111"/>
      <c r="ET36" s="100"/>
      <c r="EU36" s="91"/>
      <c r="EV36" s="97"/>
      <c r="EW36" s="97"/>
      <c r="EX36" s="91"/>
      <c r="EY36" s="91"/>
      <c r="EZ36" s="97"/>
      <c r="FA36" s="97"/>
      <c r="FB36" s="100"/>
      <c r="FC36" s="91"/>
      <c r="FD36" s="97"/>
      <c r="FE36" s="114"/>
      <c r="FF36" s="14"/>
      <c r="FG36" s="155"/>
      <c r="FH36" s="156"/>
      <c r="FI36" s="80"/>
      <c r="FJ36" s="80"/>
      <c r="FK36" s="65" t="s">
        <v>94</v>
      </c>
      <c r="FL36" s="29">
        <f>SUM(COUNTIF($Z$10:$AC$63,FI30),COUNTIF($BF$10:$BI$63,FI30),COUNTIF($CL$10:$CO$63,FI30),COUNTIF($DR$10:$DU$72,FI30),COUNTIF($EX$10:$FA$63,FI30))+FS36</f>
        <v>0</v>
      </c>
      <c r="FM36" s="57">
        <f t="shared" ca="1" si="0"/>
        <v>0</v>
      </c>
      <c r="FN36" s="45"/>
      <c r="FO36" s="36"/>
      <c r="FP36" s="20" t="str">
        <f>FI30</f>
        <v>社会</v>
      </c>
      <c r="FQ36" s="20" t="s">
        <v>60</v>
      </c>
      <c r="FR36" s="20" t="str">
        <f>FI30&amp;"1/2"</f>
        <v>社会1/2</v>
      </c>
      <c r="FS36" s="20">
        <f>SUM(COUNTIF($Z$10:$AC$63,FR36),COUNTIF($BF$10:$BI$63,FR36),COUNTIF($CL$10:$CO$63,FR36),COUNTIF($DR$10:$DU$72,FR36),COUNTIF($EX$10:$FA$63,FR36))*0.5</f>
        <v>0</v>
      </c>
      <c r="FT36" s="14"/>
      <c r="FU36" s="14"/>
      <c r="FV36" s="20" t="str">
        <f t="shared" ca="1" si="1"/>
        <v>'(0)'!FM36</v>
      </c>
      <c r="FW36" s="20">
        <v>36</v>
      </c>
      <c r="FX36" s="20">
        <f t="shared" ca="1" si="2"/>
        <v>0</v>
      </c>
    </row>
    <row r="37" spans="1:180" ht="7.5" customHeight="1">
      <c r="A37" s="93" t="s">
        <v>79</v>
      </c>
      <c r="B37" s="135"/>
      <c r="C37" s="102"/>
      <c r="D37" s="125"/>
      <c r="E37" s="103"/>
      <c r="F37" s="122"/>
      <c r="G37" s="102"/>
      <c r="H37" s="125"/>
      <c r="I37" s="103"/>
      <c r="J37" s="122"/>
      <c r="K37" s="87"/>
      <c r="L37" s="121"/>
      <c r="M37" s="95"/>
      <c r="N37" s="120"/>
      <c r="O37" s="102"/>
      <c r="P37" s="125"/>
      <c r="Q37" s="103"/>
      <c r="R37" s="122"/>
      <c r="S37" s="102"/>
      <c r="T37" s="125"/>
      <c r="U37" s="103"/>
      <c r="V37" s="122"/>
      <c r="W37" s="87"/>
      <c r="X37" s="121"/>
      <c r="Y37" s="95"/>
      <c r="Z37" s="120"/>
      <c r="AA37" s="102"/>
      <c r="AB37" s="125"/>
      <c r="AC37" s="103"/>
      <c r="AD37" s="122"/>
      <c r="AE37" s="102"/>
      <c r="AF37" s="125"/>
      <c r="AG37" s="103"/>
      <c r="AH37" s="135"/>
      <c r="AI37" s="102"/>
      <c r="AJ37" s="125"/>
      <c r="AK37" s="103"/>
      <c r="AL37" s="122"/>
      <c r="AM37" s="102"/>
      <c r="AN37" s="125"/>
      <c r="AO37" s="103"/>
      <c r="AP37" s="122"/>
      <c r="AQ37" s="87"/>
      <c r="AR37" s="121"/>
      <c r="AS37" s="95"/>
      <c r="AT37" s="120"/>
      <c r="AU37" s="102"/>
      <c r="AV37" s="125"/>
      <c r="AW37" s="103"/>
      <c r="AX37" s="122"/>
      <c r="AY37" s="102"/>
      <c r="AZ37" s="125"/>
      <c r="BA37" s="103"/>
      <c r="BB37" s="122"/>
      <c r="BC37" s="87"/>
      <c r="BD37" s="121"/>
      <c r="BE37" s="95"/>
      <c r="BF37" s="120"/>
      <c r="BG37" s="102"/>
      <c r="BH37" s="125"/>
      <c r="BI37" s="103"/>
      <c r="BJ37" s="122"/>
      <c r="BK37" s="102"/>
      <c r="BL37" s="125"/>
      <c r="BM37" s="103"/>
      <c r="BN37" s="135"/>
      <c r="BO37" s="102"/>
      <c r="BP37" s="125"/>
      <c r="BQ37" s="103"/>
      <c r="BR37" s="122"/>
      <c r="BS37" s="102"/>
      <c r="BT37" s="125"/>
      <c r="BU37" s="103"/>
      <c r="BV37" s="122"/>
      <c r="BW37" s="87"/>
      <c r="BX37" s="121"/>
      <c r="BY37" s="95"/>
      <c r="BZ37" s="120"/>
      <c r="CA37" s="102"/>
      <c r="CB37" s="125"/>
      <c r="CC37" s="103"/>
      <c r="CD37" s="122"/>
      <c r="CE37" s="102"/>
      <c r="CF37" s="125"/>
      <c r="CG37" s="103"/>
      <c r="CH37" s="122"/>
      <c r="CI37" s="87"/>
      <c r="CJ37" s="121"/>
      <c r="CK37" s="95"/>
      <c r="CL37" s="120"/>
      <c r="CM37" s="102"/>
      <c r="CN37" s="125"/>
      <c r="CO37" s="103"/>
      <c r="CP37" s="122"/>
      <c r="CQ37" s="102"/>
      <c r="CR37" s="125"/>
      <c r="CS37" s="103"/>
      <c r="CT37" s="135"/>
      <c r="CU37" s="102"/>
      <c r="CV37" s="125"/>
      <c r="CW37" s="103"/>
      <c r="CX37" s="122"/>
      <c r="CY37" s="102"/>
      <c r="CZ37" s="125"/>
      <c r="DA37" s="103"/>
      <c r="DB37" s="122"/>
      <c r="DC37" s="87"/>
      <c r="DD37" s="121"/>
      <c r="DE37" s="95"/>
      <c r="DF37" s="120"/>
      <c r="DG37" s="102"/>
      <c r="DH37" s="125"/>
      <c r="DI37" s="103"/>
      <c r="DJ37" s="122"/>
      <c r="DK37" s="102"/>
      <c r="DL37" s="125"/>
      <c r="DM37" s="103"/>
      <c r="DN37" s="122"/>
      <c r="DO37" s="87"/>
      <c r="DP37" s="121"/>
      <c r="DQ37" s="95"/>
      <c r="DR37" s="120"/>
      <c r="DS37" s="102"/>
      <c r="DT37" s="125"/>
      <c r="DU37" s="103"/>
      <c r="DV37" s="122"/>
      <c r="DW37" s="102"/>
      <c r="DX37" s="125"/>
      <c r="DY37" s="103"/>
      <c r="DZ37" s="135"/>
      <c r="EA37" s="87"/>
      <c r="EB37" s="121"/>
      <c r="EC37" s="95"/>
      <c r="ED37" s="122"/>
      <c r="EE37" s="87"/>
      <c r="EF37" s="121"/>
      <c r="EG37" s="95"/>
      <c r="EH37" s="122"/>
      <c r="EI37" s="87"/>
      <c r="EJ37" s="123"/>
      <c r="EK37" s="95"/>
      <c r="EL37" s="120"/>
      <c r="EM37" s="87"/>
      <c r="EN37" s="121"/>
      <c r="EO37" s="95"/>
      <c r="EP37" s="122"/>
      <c r="EQ37" s="87"/>
      <c r="ER37" s="121"/>
      <c r="ES37" s="95"/>
      <c r="ET37" s="122"/>
      <c r="EU37" s="87"/>
      <c r="EV37" s="123"/>
      <c r="EW37" s="95"/>
      <c r="EX37" s="120"/>
      <c r="EY37" s="87"/>
      <c r="EZ37" s="121"/>
      <c r="FA37" s="95"/>
      <c r="FB37" s="122"/>
      <c r="FC37" s="87"/>
      <c r="FD37" s="121"/>
      <c r="FE37" s="88"/>
      <c r="FF37" s="14"/>
      <c r="FG37" s="155"/>
      <c r="FH37" s="156"/>
      <c r="FI37" s="80"/>
      <c r="FJ37" s="80"/>
      <c r="FK37" s="66" t="s">
        <v>95</v>
      </c>
      <c r="FL37" s="30">
        <f>SUM(COUNTIF($AD$10:$AG$63,FI30),COUNTIF($BJ$10:$BM$63,FI30),COUNTIF($CP$10:$CS$63,FI30),COUNTIF($DV$10:$DY$72,FI30),COUNTIF($FB$10:$FE$63,FI30))+FS37</f>
        <v>0</v>
      </c>
      <c r="FM37" s="58">
        <f t="shared" ca="1" si="0"/>
        <v>0</v>
      </c>
      <c r="FN37" s="46"/>
      <c r="FO37" s="26"/>
      <c r="FP37" s="20" t="str">
        <f>FI30</f>
        <v>社会</v>
      </c>
      <c r="FQ37" s="25" t="s">
        <v>61</v>
      </c>
      <c r="FR37" s="20" t="str">
        <f>FI30&amp;"1/2"</f>
        <v>社会1/2</v>
      </c>
      <c r="FS37" s="20">
        <f>SUM(COUNTIF($AD$10:$AG$63,FR37),COUNTIF($BJ$10:$BM$63,FR37),COUNTIF($CP$10:$CS$63,FR37),COUNTIF($DV$10:$DY$72,FR37),COUNTIF($FB$10:$FE$63,FR37))*0.5</f>
        <v>0</v>
      </c>
      <c r="FT37" s="20"/>
      <c r="FU37" s="20"/>
      <c r="FV37" s="20" t="str">
        <f t="shared" ca="1" si="1"/>
        <v>'(0)'!FM37</v>
      </c>
      <c r="FW37" s="20">
        <v>37</v>
      </c>
      <c r="FX37" s="20">
        <f t="shared" ca="1" si="2"/>
        <v>0</v>
      </c>
    </row>
    <row r="38" spans="1:180" ht="7.5" customHeight="1">
      <c r="A38" s="126"/>
      <c r="B38" s="132"/>
      <c r="C38" s="89"/>
      <c r="D38" s="89"/>
      <c r="E38" s="96"/>
      <c r="F38" s="99"/>
      <c r="G38" s="89"/>
      <c r="H38" s="89"/>
      <c r="I38" s="96"/>
      <c r="J38" s="99"/>
      <c r="K38" s="89"/>
      <c r="L38" s="89"/>
      <c r="M38" s="96"/>
      <c r="N38" s="89"/>
      <c r="O38" s="89"/>
      <c r="P38" s="89"/>
      <c r="Q38" s="96"/>
      <c r="R38" s="99"/>
      <c r="S38" s="89"/>
      <c r="T38" s="89"/>
      <c r="U38" s="96"/>
      <c r="V38" s="99"/>
      <c r="W38" s="89"/>
      <c r="X38" s="89"/>
      <c r="Y38" s="96"/>
      <c r="Z38" s="89"/>
      <c r="AA38" s="89"/>
      <c r="AB38" s="89"/>
      <c r="AC38" s="96"/>
      <c r="AD38" s="99"/>
      <c r="AE38" s="89"/>
      <c r="AF38" s="89"/>
      <c r="AG38" s="96"/>
      <c r="AH38" s="132"/>
      <c r="AI38" s="89"/>
      <c r="AJ38" s="89"/>
      <c r="AK38" s="96"/>
      <c r="AL38" s="99"/>
      <c r="AM38" s="89"/>
      <c r="AN38" s="89"/>
      <c r="AO38" s="96"/>
      <c r="AP38" s="99"/>
      <c r="AQ38" s="89"/>
      <c r="AR38" s="89"/>
      <c r="AS38" s="96"/>
      <c r="AT38" s="89"/>
      <c r="AU38" s="89"/>
      <c r="AV38" s="89"/>
      <c r="AW38" s="96"/>
      <c r="AX38" s="99"/>
      <c r="AY38" s="89"/>
      <c r="AZ38" s="89"/>
      <c r="BA38" s="96"/>
      <c r="BB38" s="99"/>
      <c r="BC38" s="89"/>
      <c r="BD38" s="89"/>
      <c r="BE38" s="96"/>
      <c r="BF38" s="89"/>
      <c r="BG38" s="89"/>
      <c r="BH38" s="89"/>
      <c r="BI38" s="96"/>
      <c r="BJ38" s="99"/>
      <c r="BK38" s="89"/>
      <c r="BL38" s="89"/>
      <c r="BM38" s="96"/>
      <c r="BN38" s="132"/>
      <c r="BO38" s="89"/>
      <c r="BP38" s="89"/>
      <c r="BQ38" s="96"/>
      <c r="BR38" s="99"/>
      <c r="BS38" s="89"/>
      <c r="BT38" s="89"/>
      <c r="BU38" s="96"/>
      <c r="BV38" s="99"/>
      <c r="BW38" s="89"/>
      <c r="BX38" s="89"/>
      <c r="BY38" s="96"/>
      <c r="BZ38" s="89"/>
      <c r="CA38" s="89"/>
      <c r="CB38" s="89"/>
      <c r="CC38" s="96"/>
      <c r="CD38" s="99"/>
      <c r="CE38" s="89"/>
      <c r="CF38" s="89"/>
      <c r="CG38" s="96"/>
      <c r="CH38" s="99"/>
      <c r="CI38" s="89"/>
      <c r="CJ38" s="89"/>
      <c r="CK38" s="96"/>
      <c r="CL38" s="89"/>
      <c r="CM38" s="89"/>
      <c r="CN38" s="89"/>
      <c r="CO38" s="96"/>
      <c r="CP38" s="99"/>
      <c r="CQ38" s="89"/>
      <c r="CR38" s="89"/>
      <c r="CS38" s="96"/>
      <c r="CT38" s="132"/>
      <c r="CU38" s="89"/>
      <c r="CV38" s="89"/>
      <c r="CW38" s="96"/>
      <c r="CX38" s="99"/>
      <c r="CY38" s="89"/>
      <c r="CZ38" s="89"/>
      <c r="DA38" s="96"/>
      <c r="DB38" s="99"/>
      <c r="DC38" s="89"/>
      <c r="DD38" s="89"/>
      <c r="DE38" s="96"/>
      <c r="DF38" s="89"/>
      <c r="DG38" s="89"/>
      <c r="DH38" s="89"/>
      <c r="DI38" s="96"/>
      <c r="DJ38" s="99"/>
      <c r="DK38" s="89"/>
      <c r="DL38" s="89"/>
      <c r="DM38" s="96"/>
      <c r="DN38" s="99"/>
      <c r="DO38" s="89"/>
      <c r="DP38" s="89"/>
      <c r="DQ38" s="96"/>
      <c r="DR38" s="89"/>
      <c r="DS38" s="89"/>
      <c r="DT38" s="89"/>
      <c r="DU38" s="96"/>
      <c r="DV38" s="99"/>
      <c r="DW38" s="89"/>
      <c r="DX38" s="89"/>
      <c r="DY38" s="96"/>
      <c r="DZ38" s="129"/>
      <c r="EA38" s="89"/>
      <c r="EB38" s="89"/>
      <c r="EC38" s="96"/>
      <c r="ED38" s="99"/>
      <c r="EE38" s="89"/>
      <c r="EF38" s="89"/>
      <c r="EG38" s="96"/>
      <c r="EH38" s="99"/>
      <c r="EI38" s="89"/>
      <c r="EJ38" s="89"/>
      <c r="EK38" s="96"/>
      <c r="EL38" s="89"/>
      <c r="EM38" s="89"/>
      <c r="EN38" s="89"/>
      <c r="EO38" s="96"/>
      <c r="EP38" s="99"/>
      <c r="EQ38" s="89"/>
      <c r="ER38" s="89"/>
      <c r="ES38" s="96"/>
      <c r="ET38" s="99"/>
      <c r="EU38" s="89"/>
      <c r="EV38" s="89"/>
      <c r="EW38" s="96"/>
      <c r="EX38" s="89"/>
      <c r="EY38" s="89"/>
      <c r="EZ38" s="89"/>
      <c r="FA38" s="96"/>
      <c r="FB38" s="99"/>
      <c r="FC38" s="89"/>
      <c r="FD38" s="89"/>
      <c r="FE38" s="90"/>
      <c r="FF38" s="14"/>
      <c r="FG38" s="155"/>
      <c r="FH38" s="156"/>
      <c r="FI38" s="79" t="s">
        <v>11</v>
      </c>
      <c r="FJ38" s="79"/>
      <c r="FK38" s="64" t="s">
        <v>88</v>
      </c>
      <c r="FL38" s="33">
        <f>SUM(COUNTIF($B$10:$E$63,FI38),COUNTIF($AH$10:$AK$63,FI38),COUNTIF($BN$10:$BQ$63,FI38),COUNTIF($CT$10:$CW$72,FI38),COUNTIF($DZ$10:$EC$63,FI38))+FS38</f>
        <v>0</v>
      </c>
      <c r="FM38" s="61">
        <f t="shared" ca="1" si="0"/>
        <v>0</v>
      </c>
      <c r="FN38" s="51"/>
      <c r="FO38" s="40"/>
      <c r="FP38" s="20" t="str">
        <f>FI38</f>
        <v>数学</v>
      </c>
      <c r="FQ38" s="20" t="s">
        <v>54</v>
      </c>
      <c r="FR38" s="20" t="str">
        <f>FI38&amp;"1/2"</f>
        <v>数学1/2</v>
      </c>
      <c r="FS38" s="20">
        <f>SUM(COUNTIF($B$10:$E$63,FR38),COUNTIF($AH$10:$AK$63,FR38),COUNTIF($BN$10:$BQ$63,FR38),COUNTIF($CT$10:$CW$72,FR38),COUNTIF($DZ$10:$EC$63,FR38))*0.5</f>
        <v>0</v>
      </c>
      <c r="FT38" s="20"/>
      <c r="FU38" s="20"/>
      <c r="FV38" s="20" t="str">
        <f t="shared" ca="1" si="1"/>
        <v>'(0)'!FM38</v>
      </c>
      <c r="FW38" s="20">
        <v>38</v>
      </c>
      <c r="FX38" s="20">
        <f t="shared" ca="1" si="2"/>
        <v>0</v>
      </c>
    </row>
    <row r="39" spans="1:180" ht="7.5" customHeight="1">
      <c r="A39" s="126"/>
      <c r="B39" s="132"/>
      <c r="C39" s="89"/>
      <c r="D39" s="89"/>
      <c r="E39" s="96"/>
      <c r="F39" s="99"/>
      <c r="G39" s="89"/>
      <c r="H39" s="89"/>
      <c r="I39" s="96"/>
      <c r="J39" s="99"/>
      <c r="K39" s="89"/>
      <c r="L39" s="89"/>
      <c r="M39" s="96"/>
      <c r="N39" s="89"/>
      <c r="O39" s="89"/>
      <c r="P39" s="89"/>
      <c r="Q39" s="96"/>
      <c r="R39" s="99"/>
      <c r="S39" s="89"/>
      <c r="T39" s="89"/>
      <c r="U39" s="96"/>
      <c r="V39" s="99"/>
      <c r="W39" s="89"/>
      <c r="X39" s="89"/>
      <c r="Y39" s="96"/>
      <c r="Z39" s="89"/>
      <c r="AA39" s="89"/>
      <c r="AB39" s="89"/>
      <c r="AC39" s="96"/>
      <c r="AD39" s="99"/>
      <c r="AE39" s="89"/>
      <c r="AF39" s="89"/>
      <c r="AG39" s="96"/>
      <c r="AH39" s="132"/>
      <c r="AI39" s="89"/>
      <c r="AJ39" s="89"/>
      <c r="AK39" s="96"/>
      <c r="AL39" s="99"/>
      <c r="AM39" s="89"/>
      <c r="AN39" s="89"/>
      <c r="AO39" s="96"/>
      <c r="AP39" s="99"/>
      <c r="AQ39" s="89"/>
      <c r="AR39" s="89"/>
      <c r="AS39" s="96"/>
      <c r="AT39" s="89"/>
      <c r="AU39" s="89"/>
      <c r="AV39" s="89"/>
      <c r="AW39" s="96"/>
      <c r="AX39" s="99"/>
      <c r="AY39" s="89"/>
      <c r="AZ39" s="89"/>
      <c r="BA39" s="96"/>
      <c r="BB39" s="99"/>
      <c r="BC39" s="89"/>
      <c r="BD39" s="89"/>
      <c r="BE39" s="96"/>
      <c r="BF39" s="89"/>
      <c r="BG39" s="89"/>
      <c r="BH39" s="89"/>
      <c r="BI39" s="96"/>
      <c r="BJ39" s="99"/>
      <c r="BK39" s="89"/>
      <c r="BL39" s="89"/>
      <c r="BM39" s="96"/>
      <c r="BN39" s="132"/>
      <c r="BO39" s="89"/>
      <c r="BP39" s="89"/>
      <c r="BQ39" s="96"/>
      <c r="BR39" s="99"/>
      <c r="BS39" s="89"/>
      <c r="BT39" s="89"/>
      <c r="BU39" s="96"/>
      <c r="BV39" s="99"/>
      <c r="BW39" s="89"/>
      <c r="BX39" s="89"/>
      <c r="BY39" s="96"/>
      <c r="BZ39" s="89"/>
      <c r="CA39" s="89"/>
      <c r="CB39" s="89"/>
      <c r="CC39" s="96"/>
      <c r="CD39" s="99"/>
      <c r="CE39" s="89"/>
      <c r="CF39" s="89"/>
      <c r="CG39" s="96"/>
      <c r="CH39" s="99"/>
      <c r="CI39" s="89"/>
      <c r="CJ39" s="89"/>
      <c r="CK39" s="96"/>
      <c r="CL39" s="89"/>
      <c r="CM39" s="89"/>
      <c r="CN39" s="89"/>
      <c r="CO39" s="96"/>
      <c r="CP39" s="99"/>
      <c r="CQ39" s="89"/>
      <c r="CR39" s="89"/>
      <c r="CS39" s="96"/>
      <c r="CT39" s="132"/>
      <c r="CU39" s="89"/>
      <c r="CV39" s="89"/>
      <c r="CW39" s="96"/>
      <c r="CX39" s="99"/>
      <c r="CY39" s="89"/>
      <c r="CZ39" s="89"/>
      <c r="DA39" s="96"/>
      <c r="DB39" s="99"/>
      <c r="DC39" s="89"/>
      <c r="DD39" s="89"/>
      <c r="DE39" s="96"/>
      <c r="DF39" s="89"/>
      <c r="DG39" s="89"/>
      <c r="DH39" s="89"/>
      <c r="DI39" s="96"/>
      <c r="DJ39" s="99"/>
      <c r="DK39" s="89"/>
      <c r="DL39" s="89"/>
      <c r="DM39" s="96"/>
      <c r="DN39" s="99"/>
      <c r="DO39" s="89"/>
      <c r="DP39" s="89"/>
      <c r="DQ39" s="96"/>
      <c r="DR39" s="89"/>
      <c r="DS39" s="89"/>
      <c r="DT39" s="89"/>
      <c r="DU39" s="96"/>
      <c r="DV39" s="99"/>
      <c r="DW39" s="89"/>
      <c r="DX39" s="89"/>
      <c r="DY39" s="96"/>
      <c r="DZ39" s="129"/>
      <c r="EA39" s="89"/>
      <c r="EB39" s="89"/>
      <c r="EC39" s="96"/>
      <c r="ED39" s="99"/>
      <c r="EE39" s="89"/>
      <c r="EF39" s="89"/>
      <c r="EG39" s="96"/>
      <c r="EH39" s="99"/>
      <c r="EI39" s="89"/>
      <c r="EJ39" s="89"/>
      <c r="EK39" s="96"/>
      <c r="EL39" s="89"/>
      <c r="EM39" s="89"/>
      <c r="EN39" s="89"/>
      <c r="EO39" s="96"/>
      <c r="EP39" s="99"/>
      <c r="EQ39" s="89"/>
      <c r="ER39" s="89"/>
      <c r="ES39" s="96"/>
      <c r="ET39" s="99"/>
      <c r="EU39" s="89"/>
      <c r="EV39" s="89"/>
      <c r="EW39" s="96"/>
      <c r="EX39" s="89"/>
      <c r="EY39" s="89"/>
      <c r="EZ39" s="89"/>
      <c r="FA39" s="96"/>
      <c r="FB39" s="99"/>
      <c r="FC39" s="89"/>
      <c r="FD39" s="89"/>
      <c r="FE39" s="90"/>
      <c r="FF39" s="14"/>
      <c r="FG39" s="155"/>
      <c r="FH39" s="156"/>
      <c r="FI39" s="79"/>
      <c r="FJ39" s="79"/>
      <c r="FK39" s="65" t="s">
        <v>89</v>
      </c>
      <c r="FL39" s="29">
        <f>SUM(COUNTIF($F$10:$I$63,FI38),COUNTIF($AL$10:$AO$63,FI38),COUNTIF($BR$10:$BU$63,FI38),COUNTIF($CX$10:$DA$72,FI38),COUNTIF($ED$10:$EG$63,FI38))+FS39</f>
        <v>0</v>
      </c>
      <c r="FM39" s="57">
        <f t="shared" ca="1" si="0"/>
        <v>0</v>
      </c>
      <c r="FN39" s="45"/>
      <c r="FO39" s="36"/>
      <c r="FP39" s="20" t="str">
        <f>FI38</f>
        <v>数学</v>
      </c>
      <c r="FQ39" s="20" t="s">
        <v>55</v>
      </c>
      <c r="FR39" s="20" t="str">
        <f>FI38&amp;"1/2"</f>
        <v>数学1/2</v>
      </c>
      <c r="FS39" s="20">
        <f>SUM(COUNTIF($F$10:$I$63,FR39),COUNTIF($AL$10:$AO$63,FR39),COUNTIF($BR$10:$BU$63,FR39),COUNTIF($CX$10:$DA$72,FR39),COUNTIF($ED$10:$EG$63,FR39))*0.5</f>
        <v>0</v>
      </c>
      <c r="FT39" s="14"/>
      <c r="FU39" s="14"/>
      <c r="FV39" s="20" t="str">
        <f t="shared" ca="1" si="1"/>
        <v>'(0)'!FM39</v>
      </c>
      <c r="FW39" s="20">
        <v>39</v>
      </c>
      <c r="FX39" s="20">
        <f t="shared" ca="1" si="2"/>
        <v>0</v>
      </c>
    </row>
    <row r="40" spans="1:180" ht="7.5" customHeight="1">
      <c r="A40" s="126"/>
      <c r="B40" s="134"/>
      <c r="C40" s="89"/>
      <c r="D40" s="89"/>
      <c r="E40" s="96"/>
      <c r="F40" s="118"/>
      <c r="G40" s="89"/>
      <c r="H40" s="89"/>
      <c r="I40" s="96"/>
      <c r="J40" s="118"/>
      <c r="K40" s="89"/>
      <c r="L40" s="89"/>
      <c r="M40" s="96"/>
      <c r="N40" s="116"/>
      <c r="O40" s="89"/>
      <c r="P40" s="89"/>
      <c r="Q40" s="96"/>
      <c r="R40" s="118"/>
      <c r="S40" s="89"/>
      <c r="T40" s="89"/>
      <c r="U40" s="96"/>
      <c r="V40" s="118"/>
      <c r="W40" s="89"/>
      <c r="X40" s="89"/>
      <c r="Y40" s="96"/>
      <c r="Z40" s="116"/>
      <c r="AA40" s="89"/>
      <c r="AB40" s="89"/>
      <c r="AC40" s="96"/>
      <c r="AD40" s="118"/>
      <c r="AE40" s="89"/>
      <c r="AF40" s="89"/>
      <c r="AG40" s="96"/>
      <c r="AH40" s="134"/>
      <c r="AI40" s="89"/>
      <c r="AJ40" s="89"/>
      <c r="AK40" s="96"/>
      <c r="AL40" s="118"/>
      <c r="AM40" s="89"/>
      <c r="AN40" s="89"/>
      <c r="AO40" s="96"/>
      <c r="AP40" s="118"/>
      <c r="AQ40" s="89"/>
      <c r="AR40" s="89"/>
      <c r="AS40" s="96"/>
      <c r="AT40" s="116"/>
      <c r="AU40" s="89"/>
      <c r="AV40" s="89"/>
      <c r="AW40" s="96"/>
      <c r="AX40" s="118"/>
      <c r="AY40" s="89"/>
      <c r="AZ40" s="89"/>
      <c r="BA40" s="96"/>
      <c r="BB40" s="118"/>
      <c r="BC40" s="89"/>
      <c r="BD40" s="89"/>
      <c r="BE40" s="96"/>
      <c r="BF40" s="116"/>
      <c r="BG40" s="89"/>
      <c r="BH40" s="89"/>
      <c r="BI40" s="96"/>
      <c r="BJ40" s="118"/>
      <c r="BK40" s="89"/>
      <c r="BL40" s="89"/>
      <c r="BM40" s="96"/>
      <c r="BN40" s="134"/>
      <c r="BO40" s="89"/>
      <c r="BP40" s="89"/>
      <c r="BQ40" s="96"/>
      <c r="BR40" s="118"/>
      <c r="BS40" s="89"/>
      <c r="BT40" s="89"/>
      <c r="BU40" s="96"/>
      <c r="BV40" s="118"/>
      <c r="BW40" s="89"/>
      <c r="BX40" s="89"/>
      <c r="BY40" s="96"/>
      <c r="BZ40" s="116"/>
      <c r="CA40" s="89"/>
      <c r="CB40" s="89"/>
      <c r="CC40" s="96"/>
      <c r="CD40" s="118"/>
      <c r="CE40" s="89"/>
      <c r="CF40" s="89"/>
      <c r="CG40" s="96"/>
      <c r="CH40" s="118"/>
      <c r="CI40" s="89"/>
      <c r="CJ40" s="89"/>
      <c r="CK40" s="96"/>
      <c r="CL40" s="116"/>
      <c r="CM40" s="89"/>
      <c r="CN40" s="89"/>
      <c r="CO40" s="96"/>
      <c r="CP40" s="118"/>
      <c r="CQ40" s="89"/>
      <c r="CR40" s="89"/>
      <c r="CS40" s="96"/>
      <c r="CT40" s="134"/>
      <c r="CU40" s="89"/>
      <c r="CV40" s="89"/>
      <c r="CW40" s="96"/>
      <c r="CX40" s="118"/>
      <c r="CY40" s="89"/>
      <c r="CZ40" s="89"/>
      <c r="DA40" s="96"/>
      <c r="DB40" s="118"/>
      <c r="DC40" s="89"/>
      <c r="DD40" s="89"/>
      <c r="DE40" s="96"/>
      <c r="DF40" s="116"/>
      <c r="DG40" s="89"/>
      <c r="DH40" s="89"/>
      <c r="DI40" s="96"/>
      <c r="DJ40" s="118"/>
      <c r="DK40" s="89"/>
      <c r="DL40" s="89"/>
      <c r="DM40" s="96"/>
      <c r="DN40" s="118"/>
      <c r="DO40" s="89"/>
      <c r="DP40" s="89"/>
      <c r="DQ40" s="96"/>
      <c r="DR40" s="116"/>
      <c r="DS40" s="89"/>
      <c r="DT40" s="89"/>
      <c r="DU40" s="96"/>
      <c r="DV40" s="118"/>
      <c r="DW40" s="89"/>
      <c r="DX40" s="89"/>
      <c r="DY40" s="96"/>
      <c r="DZ40" s="133"/>
      <c r="EA40" s="89"/>
      <c r="EB40" s="89"/>
      <c r="EC40" s="96"/>
      <c r="ED40" s="118"/>
      <c r="EE40" s="89"/>
      <c r="EF40" s="89"/>
      <c r="EG40" s="96"/>
      <c r="EH40" s="117"/>
      <c r="EI40" s="89"/>
      <c r="EJ40" s="89"/>
      <c r="EK40" s="96"/>
      <c r="EL40" s="116"/>
      <c r="EM40" s="89"/>
      <c r="EN40" s="89"/>
      <c r="EO40" s="96"/>
      <c r="EP40" s="118"/>
      <c r="EQ40" s="89"/>
      <c r="ER40" s="89"/>
      <c r="ES40" s="96"/>
      <c r="ET40" s="117"/>
      <c r="EU40" s="89"/>
      <c r="EV40" s="89"/>
      <c r="EW40" s="96"/>
      <c r="EX40" s="116"/>
      <c r="EY40" s="89"/>
      <c r="EZ40" s="89"/>
      <c r="FA40" s="96"/>
      <c r="FB40" s="118"/>
      <c r="FC40" s="89"/>
      <c r="FD40" s="89"/>
      <c r="FE40" s="90"/>
      <c r="FF40" s="14"/>
      <c r="FG40" s="155"/>
      <c r="FH40" s="156"/>
      <c r="FI40" s="79"/>
      <c r="FJ40" s="79"/>
      <c r="FK40" s="65" t="s">
        <v>90</v>
      </c>
      <c r="FL40" s="28">
        <f>SUM(COUNTIF($J$10:$M$63,FI38),COUNTIF($AP$10:$AS$63,FI38),COUNTIF($BV$10:$BY$63,FI38),COUNTIF($DB$10:$DE$72,FI38),COUNTIF($EH$10:$EK$63,FI38))+FS40</f>
        <v>0</v>
      </c>
      <c r="FM40" s="56">
        <f t="shared" ca="1" si="0"/>
        <v>0</v>
      </c>
      <c r="FN40" s="43"/>
      <c r="FO40" s="9"/>
      <c r="FP40" s="20" t="str">
        <f>FI38</f>
        <v>数学</v>
      </c>
      <c r="FQ40" s="25" t="s">
        <v>56</v>
      </c>
      <c r="FR40" s="20" t="str">
        <f>FI38&amp;"1/2"</f>
        <v>数学1/2</v>
      </c>
      <c r="FS40" s="20">
        <f>SUM(COUNTIF($J$10:$M$63,FR40),COUNTIF($AP$10:$AS$63,FR40),COUNTIF($BV$10:$BY$63,FR40),COUNTIF($DB$10:$DE$72,FR40),COUNTIF($EH$10:$EK$63,FR40))*0.5</f>
        <v>0</v>
      </c>
      <c r="FT40" s="20"/>
      <c r="FU40" s="20"/>
      <c r="FV40" s="20" t="str">
        <f t="shared" ca="1" si="1"/>
        <v>'(0)'!FM40</v>
      </c>
      <c r="FW40" s="20">
        <v>40</v>
      </c>
      <c r="FX40" s="20">
        <f t="shared" ca="1" si="2"/>
        <v>0</v>
      </c>
    </row>
    <row r="41" spans="1:180" ht="7.5" customHeight="1">
      <c r="A41" s="126"/>
      <c r="B41" s="132"/>
      <c r="C41" s="89"/>
      <c r="D41" s="89"/>
      <c r="E41" s="96"/>
      <c r="F41" s="99"/>
      <c r="G41" s="89"/>
      <c r="H41" s="89"/>
      <c r="I41" s="96"/>
      <c r="J41" s="99"/>
      <c r="K41" s="89"/>
      <c r="L41" s="89"/>
      <c r="M41" s="96"/>
      <c r="N41" s="89"/>
      <c r="O41" s="89"/>
      <c r="P41" s="89"/>
      <c r="Q41" s="96"/>
      <c r="R41" s="99"/>
      <c r="S41" s="89"/>
      <c r="T41" s="89"/>
      <c r="U41" s="96"/>
      <c r="V41" s="99"/>
      <c r="W41" s="89"/>
      <c r="X41" s="89"/>
      <c r="Y41" s="96"/>
      <c r="Z41" s="89"/>
      <c r="AA41" s="89"/>
      <c r="AB41" s="89"/>
      <c r="AC41" s="96"/>
      <c r="AD41" s="99"/>
      <c r="AE41" s="89"/>
      <c r="AF41" s="89"/>
      <c r="AG41" s="96"/>
      <c r="AH41" s="132"/>
      <c r="AI41" s="89"/>
      <c r="AJ41" s="89"/>
      <c r="AK41" s="96"/>
      <c r="AL41" s="99"/>
      <c r="AM41" s="89"/>
      <c r="AN41" s="89"/>
      <c r="AO41" s="96"/>
      <c r="AP41" s="99"/>
      <c r="AQ41" s="89"/>
      <c r="AR41" s="89"/>
      <c r="AS41" s="96"/>
      <c r="AT41" s="89"/>
      <c r="AU41" s="89"/>
      <c r="AV41" s="89"/>
      <c r="AW41" s="96"/>
      <c r="AX41" s="99"/>
      <c r="AY41" s="89"/>
      <c r="AZ41" s="89"/>
      <c r="BA41" s="96"/>
      <c r="BB41" s="99"/>
      <c r="BC41" s="89"/>
      <c r="BD41" s="89"/>
      <c r="BE41" s="96"/>
      <c r="BF41" s="89"/>
      <c r="BG41" s="89"/>
      <c r="BH41" s="89"/>
      <c r="BI41" s="96"/>
      <c r="BJ41" s="99"/>
      <c r="BK41" s="89"/>
      <c r="BL41" s="89"/>
      <c r="BM41" s="96"/>
      <c r="BN41" s="132"/>
      <c r="BO41" s="89"/>
      <c r="BP41" s="89"/>
      <c r="BQ41" s="96"/>
      <c r="BR41" s="99"/>
      <c r="BS41" s="89"/>
      <c r="BT41" s="89"/>
      <c r="BU41" s="96"/>
      <c r="BV41" s="99"/>
      <c r="BW41" s="89"/>
      <c r="BX41" s="89"/>
      <c r="BY41" s="96"/>
      <c r="BZ41" s="89"/>
      <c r="CA41" s="89"/>
      <c r="CB41" s="89"/>
      <c r="CC41" s="96"/>
      <c r="CD41" s="99"/>
      <c r="CE41" s="89"/>
      <c r="CF41" s="89"/>
      <c r="CG41" s="96"/>
      <c r="CH41" s="99"/>
      <c r="CI41" s="89"/>
      <c r="CJ41" s="89"/>
      <c r="CK41" s="96"/>
      <c r="CL41" s="89"/>
      <c r="CM41" s="89"/>
      <c r="CN41" s="89"/>
      <c r="CO41" s="96"/>
      <c r="CP41" s="99"/>
      <c r="CQ41" s="89"/>
      <c r="CR41" s="89"/>
      <c r="CS41" s="96"/>
      <c r="CT41" s="132"/>
      <c r="CU41" s="89"/>
      <c r="CV41" s="89"/>
      <c r="CW41" s="96"/>
      <c r="CX41" s="99"/>
      <c r="CY41" s="89"/>
      <c r="CZ41" s="89"/>
      <c r="DA41" s="96"/>
      <c r="DB41" s="99"/>
      <c r="DC41" s="89"/>
      <c r="DD41" s="89"/>
      <c r="DE41" s="96"/>
      <c r="DF41" s="89"/>
      <c r="DG41" s="89"/>
      <c r="DH41" s="89"/>
      <c r="DI41" s="96"/>
      <c r="DJ41" s="99"/>
      <c r="DK41" s="89"/>
      <c r="DL41" s="89"/>
      <c r="DM41" s="96"/>
      <c r="DN41" s="99"/>
      <c r="DO41" s="89"/>
      <c r="DP41" s="89"/>
      <c r="DQ41" s="96"/>
      <c r="DR41" s="89"/>
      <c r="DS41" s="89"/>
      <c r="DT41" s="89"/>
      <c r="DU41" s="96"/>
      <c r="DV41" s="99"/>
      <c r="DW41" s="89"/>
      <c r="DX41" s="89"/>
      <c r="DY41" s="96"/>
      <c r="DZ41" s="129"/>
      <c r="EA41" s="89"/>
      <c r="EB41" s="89"/>
      <c r="EC41" s="96"/>
      <c r="ED41" s="99"/>
      <c r="EE41" s="89"/>
      <c r="EF41" s="89"/>
      <c r="EG41" s="96"/>
      <c r="EH41" s="99"/>
      <c r="EI41" s="89"/>
      <c r="EJ41" s="89"/>
      <c r="EK41" s="96"/>
      <c r="EL41" s="89"/>
      <c r="EM41" s="89"/>
      <c r="EN41" s="89"/>
      <c r="EO41" s="96"/>
      <c r="EP41" s="99"/>
      <c r="EQ41" s="89"/>
      <c r="ER41" s="89"/>
      <c r="ES41" s="96"/>
      <c r="ET41" s="99"/>
      <c r="EU41" s="89"/>
      <c r="EV41" s="89"/>
      <c r="EW41" s="96"/>
      <c r="EX41" s="89"/>
      <c r="EY41" s="89"/>
      <c r="EZ41" s="89"/>
      <c r="FA41" s="96"/>
      <c r="FB41" s="99"/>
      <c r="FC41" s="89"/>
      <c r="FD41" s="89"/>
      <c r="FE41" s="90"/>
      <c r="FF41" s="14"/>
      <c r="FG41" s="155"/>
      <c r="FH41" s="156"/>
      <c r="FI41" s="79"/>
      <c r="FJ41" s="79"/>
      <c r="FK41" s="65" t="s">
        <v>91</v>
      </c>
      <c r="FL41" s="28">
        <f>SUM(COUNTIF($N$10:$Q$63,FI38),COUNTIF($AT$10:$AW$63,FI38),COUNTIF($BZ$10:$CC$63,FI38),COUNTIF($DF$10:$DI$72,FI38),COUNTIF($EL$10:$EO$63,FI38))+FS41</f>
        <v>0</v>
      </c>
      <c r="FM41" s="56">
        <f t="shared" ca="1" si="0"/>
        <v>0</v>
      </c>
      <c r="FN41" s="44"/>
      <c r="FO41" s="35"/>
      <c r="FP41" s="20" t="str">
        <f>FI38</f>
        <v>数学</v>
      </c>
      <c r="FQ41" s="20" t="s">
        <v>57</v>
      </c>
      <c r="FR41" s="20" t="str">
        <f>FI38&amp;"1/2"</f>
        <v>数学1/2</v>
      </c>
      <c r="FS41" s="20">
        <f>SUM(COUNTIF($N$10:$Q$63,FR41),COUNTIF($AT$10:$AW$63,FR41),COUNTIF($BZ$10:$CC$63,FR41),COUNTIF($DF$10:$DI$72,FR41),COUNTIF($EL$10:$EO$63,FR41))*0.5</f>
        <v>0</v>
      </c>
      <c r="FT41" s="20"/>
      <c r="FU41" s="20"/>
      <c r="FV41" s="20" t="str">
        <f t="shared" ca="1" si="1"/>
        <v>'(0)'!FM41</v>
      </c>
      <c r="FW41" s="20">
        <v>41</v>
      </c>
      <c r="FX41" s="20">
        <f t="shared" ca="1" si="2"/>
        <v>0</v>
      </c>
    </row>
    <row r="42" spans="1:180" ht="7.5" customHeight="1">
      <c r="A42" s="126"/>
      <c r="B42" s="132"/>
      <c r="C42" s="89"/>
      <c r="D42" s="89"/>
      <c r="E42" s="96"/>
      <c r="F42" s="99"/>
      <c r="G42" s="89"/>
      <c r="H42" s="89"/>
      <c r="I42" s="96"/>
      <c r="J42" s="99"/>
      <c r="K42" s="89"/>
      <c r="L42" s="89"/>
      <c r="M42" s="96"/>
      <c r="N42" s="89"/>
      <c r="O42" s="89"/>
      <c r="P42" s="89"/>
      <c r="Q42" s="96"/>
      <c r="R42" s="99"/>
      <c r="S42" s="89"/>
      <c r="T42" s="89"/>
      <c r="U42" s="96"/>
      <c r="V42" s="99"/>
      <c r="W42" s="89"/>
      <c r="X42" s="89"/>
      <c r="Y42" s="96"/>
      <c r="Z42" s="89"/>
      <c r="AA42" s="89"/>
      <c r="AB42" s="89"/>
      <c r="AC42" s="96"/>
      <c r="AD42" s="99"/>
      <c r="AE42" s="89"/>
      <c r="AF42" s="89"/>
      <c r="AG42" s="96"/>
      <c r="AH42" s="132"/>
      <c r="AI42" s="89"/>
      <c r="AJ42" s="89"/>
      <c r="AK42" s="96"/>
      <c r="AL42" s="99"/>
      <c r="AM42" s="89"/>
      <c r="AN42" s="89"/>
      <c r="AO42" s="96"/>
      <c r="AP42" s="99"/>
      <c r="AQ42" s="89"/>
      <c r="AR42" s="89"/>
      <c r="AS42" s="96"/>
      <c r="AT42" s="89"/>
      <c r="AU42" s="89"/>
      <c r="AV42" s="89"/>
      <c r="AW42" s="96"/>
      <c r="AX42" s="99"/>
      <c r="AY42" s="89"/>
      <c r="AZ42" s="89"/>
      <c r="BA42" s="96"/>
      <c r="BB42" s="99"/>
      <c r="BC42" s="89"/>
      <c r="BD42" s="89"/>
      <c r="BE42" s="96"/>
      <c r="BF42" s="89"/>
      <c r="BG42" s="89"/>
      <c r="BH42" s="89"/>
      <c r="BI42" s="96"/>
      <c r="BJ42" s="99"/>
      <c r="BK42" s="89"/>
      <c r="BL42" s="89"/>
      <c r="BM42" s="96"/>
      <c r="BN42" s="132"/>
      <c r="BO42" s="89"/>
      <c r="BP42" s="89"/>
      <c r="BQ42" s="96"/>
      <c r="BR42" s="99"/>
      <c r="BS42" s="89"/>
      <c r="BT42" s="89"/>
      <c r="BU42" s="96"/>
      <c r="BV42" s="99"/>
      <c r="BW42" s="89"/>
      <c r="BX42" s="89"/>
      <c r="BY42" s="96"/>
      <c r="BZ42" s="89"/>
      <c r="CA42" s="89"/>
      <c r="CB42" s="89"/>
      <c r="CC42" s="96"/>
      <c r="CD42" s="99"/>
      <c r="CE42" s="89"/>
      <c r="CF42" s="89"/>
      <c r="CG42" s="96"/>
      <c r="CH42" s="99"/>
      <c r="CI42" s="89"/>
      <c r="CJ42" s="89"/>
      <c r="CK42" s="96"/>
      <c r="CL42" s="89"/>
      <c r="CM42" s="89"/>
      <c r="CN42" s="89"/>
      <c r="CO42" s="96"/>
      <c r="CP42" s="99"/>
      <c r="CQ42" s="89"/>
      <c r="CR42" s="89"/>
      <c r="CS42" s="96"/>
      <c r="CT42" s="132"/>
      <c r="CU42" s="89"/>
      <c r="CV42" s="89"/>
      <c r="CW42" s="96"/>
      <c r="CX42" s="99"/>
      <c r="CY42" s="89"/>
      <c r="CZ42" s="89"/>
      <c r="DA42" s="96"/>
      <c r="DB42" s="99"/>
      <c r="DC42" s="89"/>
      <c r="DD42" s="89"/>
      <c r="DE42" s="96"/>
      <c r="DF42" s="89"/>
      <c r="DG42" s="89"/>
      <c r="DH42" s="89"/>
      <c r="DI42" s="96"/>
      <c r="DJ42" s="99"/>
      <c r="DK42" s="89"/>
      <c r="DL42" s="89"/>
      <c r="DM42" s="96"/>
      <c r="DN42" s="99"/>
      <c r="DO42" s="89"/>
      <c r="DP42" s="89"/>
      <c r="DQ42" s="96"/>
      <c r="DR42" s="89"/>
      <c r="DS42" s="89"/>
      <c r="DT42" s="89"/>
      <c r="DU42" s="96"/>
      <c r="DV42" s="99"/>
      <c r="DW42" s="89"/>
      <c r="DX42" s="89"/>
      <c r="DY42" s="96"/>
      <c r="DZ42" s="129"/>
      <c r="EA42" s="89"/>
      <c r="EB42" s="89"/>
      <c r="EC42" s="96"/>
      <c r="ED42" s="99"/>
      <c r="EE42" s="89"/>
      <c r="EF42" s="89"/>
      <c r="EG42" s="96"/>
      <c r="EH42" s="99"/>
      <c r="EI42" s="89"/>
      <c r="EJ42" s="89"/>
      <c r="EK42" s="96"/>
      <c r="EL42" s="89"/>
      <c r="EM42" s="89"/>
      <c r="EN42" s="89"/>
      <c r="EO42" s="96"/>
      <c r="EP42" s="99"/>
      <c r="EQ42" s="89"/>
      <c r="ER42" s="89"/>
      <c r="ES42" s="96"/>
      <c r="ET42" s="99"/>
      <c r="EU42" s="89"/>
      <c r="EV42" s="89"/>
      <c r="EW42" s="96"/>
      <c r="EX42" s="89"/>
      <c r="EY42" s="89"/>
      <c r="EZ42" s="89"/>
      <c r="FA42" s="96"/>
      <c r="FB42" s="99"/>
      <c r="FC42" s="89"/>
      <c r="FD42" s="89"/>
      <c r="FE42" s="90"/>
      <c r="FF42" s="14"/>
      <c r="FG42" s="155"/>
      <c r="FH42" s="156"/>
      <c r="FI42" s="79"/>
      <c r="FJ42" s="79"/>
      <c r="FK42" s="65" t="s">
        <v>92</v>
      </c>
      <c r="FL42" s="29">
        <f>SUM(COUNTIF($R$10:$U$63,FI38),COUNTIF($AX$10:$BA$63,FI38),COUNTIF($CD$10:$CG$63,FI38),COUNTIF($DJ$10:$DM$72,FI38),COUNTIF($EP$10:$ES$63,FI38))+FS42</f>
        <v>0</v>
      </c>
      <c r="FM42" s="57">
        <f t="shared" ca="1" si="0"/>
        <v>0</v>
      </c>
      <c r="FN42" s="45"/>
      <c r="FO42" s="36"/>
      <c r="FP42" s="20" t="str">
        <f>FI38</f>
        <v>数学</v>
      </c>
      <c r="FQ42" s="20" t="s">
        <v>58</v>
      </c>
      <c r="FR42" s="20" t="str">
        <f>FI38&amp;"1/2"</f>
        <v>数学1/2</v>
      </c>
      <c r="FS42" s="20">
        <f>SUM(COUNTIF($R$10:$U$63,FR42),COUNTIF($AX$10:$BA$63,FR42),COUNTIF($CD$10:$CG$63,FR42),COUNTIF($DJ$10:$DM$72,FR42),COUNTIF($EP$10:$ES$63,FR42))*0.5</f>
        <v>0</v>
      </c>
      <c r="FT42" s="14"/>
      <c r="FU42" s="14"/>
      <c r="FV42" s="20" t="str">
        <f t="shared" ca="1" si="1"/>
        <v>'(0)'!FM42</v>
      </c>
      <c r="FW42" s="20">
        <v>42</v>
      </c>
      <c r="FX42" s="20">
        <f t="shared" ca="1" si="2"/>
        <v>0</v>
      </c>
    </row>
    <row r="43" spans="1:180" ht="7.5" customHeight="1">
      <c r="A43" s="126"/>
      <c r="B43" s="131"/>
      <c r="C43" s="89"/>
      <c r="D43" s="96"/>
      <c r="E43" s="107"/>
      <c r="F43" s="106"/>
      <c r="G43" s="89"/>
      <c r="H43" s="96"/>
      <c r="I43" s="109"/>
      <c r="J43" s="106"/>
      <c r="K43" s="89"/>
      <c r="L43" s="96"/>
      <c r="M43" s="107"/>
      <c r="N43" s="108"/>
      <c r="O43" s="89"/>
      <c r="P43" s="96"/>
      <c r="Q43" s="107"/>
      <c r="R43" s="106"/>
      <c r="S43" s="89"/>
      <c r="T43" s="96"/>
      <c r="U43" s="109"/>
      <c r="V43" s="106"/>
      <c r="W43" s="89"/>
      <c r="X43" s="96"/>
      <c r="Y43" s="107"/>
      <c r="Z43" s="108"/>
      <c r="AA43" s="89"/>
      <c r="AB43" s="96"/>
      <c r="AC43" s="107"/>
      <c r="AD43" s="106"/>
      <c r="AE43" s="89"/>
      <c r="AF43" s="96"/>
      <c r="AG43" s="109"/>
      <c r="AH43" s="131"/>
      <c r="AI43" s="89"/>
      <c r="AJ43" s="96"/>
      <c r="AK43" s="107"/>
      <c r="AL43" s="106"/>
      <c r="AM43" s="89"/>
      <c r="AN43" s="96"/>
      <c r="AO43" s="109"/>
      <c r="AP43" s="106"/>
      <c r="AQ43" s="89"/>
      <c r="AR43" s="96"/>
      <c r="AS43" s="107"/>
      <c r="AT43" s="108"/>
      <c r="AU43" s="89"/>
      <c r="AV43" s="96"/>
      <c r="AW43" s="107"/>
      <c r="AX43" s="106"/>
      <c r="AY43" s="89"/>
      <c r="AZ43" s="96"/>
      <c r="BA43" s="109"/>
      <c r="BB43" s="106"/>
      <c r="BC43" s="89"/>
      <c r="BD43" s="96"/>
      <c r="BE43" s="107"/>
      <c r="BF43" s="108"/>
      <c r="BG43" s="89"/>
      <c r="BH43" s="96"/>
      <c r="BI43" s="107"/>
      <c r="BJ43" s="106"/>
      <c r="BK43" s="89"/>
      <c r="BL43" s="96"/>
      <c r="BM43" s="109"/>
      <c r="BN43" s="131"/>
      <c r="BO43" s="89"/>
      <c r="BP43" s="96"/>
      <c r="BQ43" s="107"/>
      <c r="BR43" s="106"/>
      <c r="BS43" s="89"/>
      <c r="BT43" s="96"/>
      <c r="BU43" s="109"/>
      <c r="BV43" s="106"/>
      <c r="BW43" s="89"/>
      <c r="BX43" s="96"/>
      <c r="BY43" s="107"/>
      <c r="BZ43" s="108"/>
      <c r="CA43" s="89"/>
      <c r="CB43" s="96"/>
      <c r="CC43" s="107"/>
      <c r="CD43" s="106"/>
      <c r="CE43" s="89"/>
      <c r="CF43" s="96"/>
      <c r="CG43" s="109"/>
      <c r="CH43" s="106"/>
      <c r="CI43" s="89"/>
      <c r="CJ43" s="96"/>
      <c r="CK43" s="107"/>
      <c r="CL43" s="108"/>
      <c r="CM43" s="89"/>
      <c r="CN43" s="96"/>
      <c r="CO43" s="107"/>
      <c r="CP43" s="106"/>
      <c r="CQ43" s="89"/>
      <c r="CR43" s="96"/>
      <c r="CS43" s="109"/>
      <c r="CT43" s="131"/>
      <c r="CU43" s="89"/>
      <c r="CV43" s="96"/>
      <c r="CW43" s="107"/>
      <c r="CX43" s="106"/>
      <c r="CY43" s="89"/>
      <c r="CZ43" s="96"/>
      <c r="DA43" s="109"/>
      <c r="DB43" s="106"/>
      <c r="DC43" s="89"/>
      <c r="DD43" s="96"/>
      <c r="DE43" s="107"/>
      <c r="DF43" s="108"/>
      <c r="DG43" s="89"/>
      <c r="DH43" s="96"/>
      <c r="DI43" s="107"/>
      <c r="DJ43" s="106"/>
      <c r="DK43" s="89"/>
      <c r="DL43" s="96"/>
      <c r="DM43" s="109"/>
      <c r="DN43" s="106"/>
      <c r="DO43" s="89"/>
      <c r="DP43" s="96"/>
      <c r="DQ43" s="107"/>
      <c r="DR43" s="108"/>
      <c r="DS43" s="89"/>
      <c r="DT43" s="96"/>
      <c r="DU43" s="107"/>
      <c r="DV43" s="106"/>
      <c r="DW43" s="89"/>
      <c r="DX43" s="96"/>
      <c r="DY43" s="109"/>
      <c r="DZ43" s="128"/>
      <c r="EA43" s="89"/>
      <c r="EB43" s="96"/>
      <c r="EC43" s="107"/>
      <c r="ED43" s="106"/>
      <c r="EE43" s="89"/>
      <c r="EF43" s="96"/>
      <c r="EG43" s="109"/>
      <c r="EH43" s="106"/>
      <c r="EI43" s="89"/>
      <c r="EJ43" s="96"/>
      <c r="EK43" s="107"/>
      <c r="EL43" s="108"/>
      <c r="EM43" s="89"/>
      <c r="EN43" s="96"/>
      <c r="EO43" s="107"/>
      <c r="EP43" s="106"/>
      <c r="EQ43" s="89"/>
      <c r="ER43" s="96"/>
      <c r="ES43" s="109"/>
      <c r="ET43" s="106"/>
      <c r="EU43" s="89"/>
      <c r="EV43" s="96"/>
      <c r="EW43" s="107"/>
      <c r="EX43" s="108"/>
      <c r="EY43" s="89"/>
      <c r="EZ43" s="96"/>
      <c r="FA43" s="107"/>
      <c r="FB43" s="106"/>
      <c r="FC43" s="89"/>
      <c r="FD43" s="96"/>
      <c r="FE43" s="112"/>
      <c r="FF43" s="14"/>
      <c r="FG43" s="155"/>
      <c r="FH43" s="156"/>
      <c r="FI43" s="79"/>
      <c r="FJ43" s="79"/>
      <c r="FK43" s="65" t="s">
        <v>93</v>
      </c>
      <c r="FL43" s="28">
        <f>SUM(COUNTIF($V$10:$Y$63,FI38),COUNTIF($BB$10:$BE$63,FI38),COUNTIF($CH$10:$CK$63,FI38),COUNTIF($DN$10:$DQ$72,FI38),COUNTIF($ET$10:$EW$63,FI38))+FS43</f>
        <v>0</v>
      </c>
      <c r="FM43" s="56">
        <f t="shared" ca="1" si="0"/>
        <v>0</v>
      </c>
      <c r="FN43" s="43"/>
      <c r="FO43" s="9"/>
      <c r="FP43" s="20" t="str">
        <f>FI38</f>
        <v>数学</v>
      </c>
      <c r="FQ43" s="25" t="s">
        <v>59</v>
      </c>
      <c r="FR43" s="20" t="str">
        <f>FI38&amp;"1/2"</f>
        <v>数学1/2</v>
      </c>
      <c r="FS43" s="20">
        <f>SUM(COUNTIF($V$10:$Y$63,FR43),COUNTIF($BB$10:$BE$63,FR43),COUNTIF($CH$10:$CK$63,FR43),COUNTIF($DN$10:$DQ$72,FR43),COUNTIF($ET$10:$EW$63,FR43))*0.5</f>
        <v>0</v>
      </c>
      <c r="FT43" s="20"/>
      <c r="FU43" s="20"/>
      <c r="FV43" s="20" t="str">
        <f t="shared" ca="1" si="1"/>
        <v>'(0)'!FM43</v>
      </c>
      <c r="FW43" s="20">
        <v>43</v>
      </c>
      <c r="FX43" s="20">
        <f t="shared" ca="1" si="2"/>
        <v>0</v>
      </c>
    </row>
    <row r="44" spans="1:180" ht="7.5" customHeight="1">
      <c r="A44" s="126"/>
      <c r="B44" s="132"/>
      <c r="C44" s="89"/>
      <c r="D44" s="96"/>
      <c r="E44" s="96"/>
      <c r="F44" s="99"/>
      <c r="G44" s="89"/>
      <c r="H44" s="96"/>
      <c r="I44" s="110"/>
      <c r="J44" s="99"/>
      <c r="K44" s="89"/>
      <c r="L44" s="96"/>
      <c r="M44" s="96"/>
      <c r="N44" s="89"/>
      <c r="O44" s="89"/>
      <c r="P44" s="96"/>
      <c r="Q44" s="96"/>
      <c r="R44" s="99"/>
      <c r="S44" s="89"/>
      <c r="T44" s="96"/>
      <c r="U44" s="110"/>
      <c r="V44" s="99"/>
      <c r="W44" s="89"/>
      <c r="X44" s="96"/>
      <c r="Y44" s="96"/>
      <c r="Z44" s="89"/>
      <c r="AA44" s="89"/>
      <c r="AB44" s="96"/>
      <c r="AC44" s="96"/>
      <c r="AD44" s="99"/>
      <c r="AE44" s="89"/>
      <c r="AF44" s="96"/>
      <c r="AG44" s="110"/>
      <c r="AH44" s="132"/>
      <c r="AI44" s="89"/>
      <c r="AJ44" s="96"/>
      <c r="AK44" s="96"/>
      <c r="AL44" s="99"/>
      <c r="AM44" s="89"/>
      <c r="AN44" s="96"/>
      <c r="AO44" s="110"/>
      <c r="AP44" s="99"/>
      <c r="AQ44" s="89"/>
      <c r="AR44" s="96"/>
      <c r="AS44" s="96"/>
      <c r="AT44" s="89"/>
      <c r="AU44" s="89"/>
      <c r="AV44" s="96"/>
      <c r="AW44" s="96"/>
      <c r="AX44" s="99"/>
      <c r="AY44" s="89"/>
      <c r="AZ44" s="96"/>
      <c r="BA44" s="110"/>
      <c r="BB44" s="99"/>
      <c r="BC44" s="89"/>
      <c r="BD44" s="96"/>
      <c r="BE44" s="96"/>
      <c r="BF44" s="89"/>
      <c r="BG44" s="89"/>
      <c r="BH44" s="96"/>
      <c r="BI44" s="96"/>
      <c r="BJ44" s="99"/>
      <c r="BK44" s="89"/>
      <c r="BL44" s="96"/>
      <c r="BM44" s="110"/>
      <c r="BN44" s="132"/>
      <c r="BO44" s="89"/>
      <c r="BP44" s="96"/>
      <c r="BQ44" s="96"/>
      <c r="BR44" s="99"/>
      <c r="BS44" s="89"/>
      <c r="BT44" s="96"/>
      <c r="BU44" s="110"/>
      <c r="BV44" s="99"/>
      <c r="BW44" s="89"/>
      <c r="BX44" s="96"/>
      <c r="BY44" s="96"/>
      <c r="BZ44" s="89"/>
      <c r="CA44" s="89"/>
      <c r="CB44" s="96"/>
      <c r="CC44" s="96"/>
      <c r="CD44" s="99"/>
      <c r="CE44" s="89"/>
      <c r="CF44" s="96"/>
      <c r="CG44" s="110"/>
      <c r="CH44" s="99"/>
      <c r="CI44" s="89"/>
      <c r="CJ44" s="96"/>
      <c r="CK44" s="96"/>
      <c r="CL44" s="89"/>
      <c r="CM44" s="89"/>
      <c r="CN44" s="96"/>
      <c r="CO44" s="96"/>
      <c r="CP44" s="99"/>
      <c r="CQ44" s="89"/>
      <c r="CR44" s="96"/>
      <c r="CS44" s="110"/>
      <c r="CT44" s="132"/>
      <c r="CU44" s="89"/>
      <c r="CV44" s="96"/>
      <c r="CW44" s="96"/>
      <c r="CX44" s="99"/>
      <c r="CY44" s="89"/>
      <c r="CZ44" s="96"/>
      <c r="DA44" s="110"/>
      <c r="DB44" s="99"/>
      <c r="DC44" s="89"/>
      <c r="DD44" s="96"/>
      <c r="DE44" s="96"/>
      <c r="DF44" s="89"/>
      <c r="DG44" s="89"/>
      <c r="DH44" s="96"/>
      <c r="DI44" s="96"/>
      <c r="DJ44" s="99"/>
      <c r="DK44" s="89"/>
      <c r="DL44" s="96"/>
      <c r="DM44" s="110"/>
      <c r="DN44" s="99"/>
      <c r="DO44" s="89"/>
      <c r="DP44" s="96"/>
      <c r="DQ44" s="96"/>
      <c r="DR44" s="89"/>
      <c r="DS44" s="89"/>
      <c r="DT44" s="96"/>
      <c r="DU44" s="96"/>
      <c r="DV44" s="99"/>
      <c r="DW44" s="89"/>
      <c r="DX44" s="96"/>
      <c r="DY44" s="110"/>
      <c r="DZ44" s="129"/>
      <c r="EA44" s="89"/>
      <c r="EB44" s="96"/>
      <c r="EC44" s="96"/>
      <c r="ED44" s="99"/>
      <c r="EE44" s="89"/>
      <c r="EF44" s="96"/>
      <c r="EG44" s="110"/>
      <c r="EH44" s="99"/>
      <c r="EI44" s="89"/>
      <c r="EJ44" s="96"/>
      <c r="EK44" s="96"/>
      <c r="EL44" s="89"/>
      <c r="EM44" s="89"/>
      <c r="EN44" s="96"/>
      <c r="EO44" s="96"/>
      <c r="EP44" s="99"/>
      <c r="EQ44" s="89"/>
      <c r="ER44" s="96"/>
      <c r="ES44" s="110"/>
      <c r="ET44" s="99"/>
      <c r="EU44" s="89"/>
      <c r="EV44" s="96"/>
      <c r="EW44" s="96"/>
      <c r="EX44" s="89"/>
      <c r="EY44" s="89"/>
      <c r="EZ44" s="96"/>
      <c r="FA44" s="96"/>
      <c r="FB44" s="99"/>
      <c r="FC44" s="89"/>
      <c r="FD44" s="96"/>
      <c r="FE44" s="113"/>
      <c r="FF44" s="14"/>
      <c r="FG44" s="155"/>
      <c r="FH44" s="156"/>
      <c r="FI44" s="79"/>
      <c r="FJ44" s="79"/>
      <c r="FK44" s="65" t="s">
        <v>94</v>
      </c>
      <c r="FL44" s="28">
        <f>SUM(COUNTIF($Z$10:$AC$63,FI38),COUNTIF($BF$10:$BI$63,FI38),COUNTIF($CL$10:$CO$63,FI38),COUNTIF($DR$10:$DU$72,FI38),COUNTIF($EX$10:$FA$63,FI38))+FS44</f>
        <v>0</v>
      </c>
      <c r="FM44" s="56">
        <f t="shared" ca="1" si="0"/>
        <v>0</v>
      </c>
      <c r="FN44" s="44"/>
      <c r="FO44" s="35"/>
      <c r="FP44" s="20" t="str">
        <f>FI38</f>
        <v>数学</v>
      </c>
      <c r="FQ44" s="20" t="s">
        <v>60</v>
      </c>
      <c r="FR44" s="20" t="str">
        <f>FI38&amp;"1/2"</f>
        <v>数学1/2</v>
      </c>
      <c r="FS44" s="20">
        <f>SUM(COUNTIF($Z$10:$AC$63,FR44),COUNTIF($BF$10:$BI$63,FR44),COUNTIF($CL$10:$CO$63,FR44),COUNTIF($DR$10:$DU$72,FR44),COUNTIF($EX$10:$FA$63,FR44))*0.5</f>
        <v>0</v>
      </c>
      <c r="FT44" s="20"/>
      <c r="FU44" s="20"/>
      <c r="FV44" s="20" t="str">
        <f t="shared" ca="1" si="1"/>
        <v>'(0)'!FM44</v>
      </c>
      <c r="FW44" s="20">
        <v>44</v>
      </c>
      <c r="FX44" s="20">
        <f t="shared" ca="1" si="2"/>
        <v>0</v>
      </c>
    </row>
    <row r="45" spans="1:180" ht="7.5" customHeight="1">
      <c r="A45" s="127"/>
      <c r="B45" s="130"/>
      <c r="C45" s="91"/>
      <c r="D45" s="97"/>
      <c r="E45" s="97"/>
      <c r="F45" s="100"/>
      <c r="G45" s="91"/>
      <c r="H45" s="97"/>
      <c r="I45" s="111"/>
      <c r="J45" s="100"/>
      <c r="K45" s="91"/>
      <c r="L45" s="97"/>
      <c r="M45" s="97"/>
      <c r="N45" s="91"/>
      <c r="O45" s="91"/>
      <c r="P45" s="97"/>
      <c r="Q45" s="97"/>
      <c r="R45" s="100"/>
      <c r="S45" s="91"/>
      <c r="T45" s="97"/>
      <c r="U45" s="111"/>
      <c r="V45" s="100"/>
      <c r="W45" s="91"/>
      <c r="X45" s="97"/>
      <c r="Y45" s="97"/>
      <c r="Z45" s="91"/>
      <c r="AA45" s="91"/>
      <c r="AB45" s="97"/>
      <c r="AC45" s="97"/>
      <c r="AD45" s="100"/>
      <c r="AE45" s="91"/>
      <c r="AF45" s="97"/>
      <c r="AG45" s="111"/>
      <c r="AH45" s="130"/>
      <c r="AI45" s="91"/>
      <c r="AJ45" s="97"/>
      <c r="AK45" s="97"/>
      <c r="AL45" s="100"/>
      <c r="AM45" s="91"/>
      <c r="AN45" s="97"/>
      <c r="AO45" s="111"/>
      <c r="AP45" s="100"/>
      <c r="AQ45" s="91"/>
      <c r="AR45" s="97"/>
      <c r="AS45" s="97"/>
      <c r="AT45" s="91"/>
      <c r="AU45" s="91"/>
      <c r="AV45" s="97"/>
      <c r="AW45" s="97"/>
      <c r="AX45" s="100"/>
      <c r="AY45" s="91"/>
      <c r="AZ45" s="97"/>
      <c r="BA45" s="111"/>
      <c r="BB45" s="100"/>
      <c r="BC45" s="91"/>
      <c r="BD45" s="97"/>
      <c r="BE45" s="97"/>
      <c r="BF45" s="91"/>
      <c r="BG45" s="91"/>
      <c r="BH45" s="97"/>
      <c r="BI45" s="97"/>
      <c r="BJ45" s="100"/>
      <c r="BK45" s="91"/>
      <c r="BL45" s="97"/>
      <c r="BM45" s="111"/>
      <c r="BN45" s="130"/>
      <c r="BO45" s="91"/>
      <c r="BP45" s="97"/>
      <c r="BQ45" s="97"/>
      <c r="BR45" s="100"/>
      <c r="BS45" s="91"/>
      <c r="BT45" s="97"/>
      <c r="BU45" s="111"/>
      <c r="BV45" s="100"/>
      <c r="BW45" s="91"/>
      <c r="BX45" s="97"/>
      <c r="BY45" s="97"/>
      <c r="BZ45" s="91"/>
      <c r="CA45" s="91"/>
      <c r="CB45" s="97"/>
      <c r="CC45" s="97"/>
      <c r="CD45" s="100"/>
      <c r="CE45" s="91"/>
      <c r="CF45" s="97"/>
      <c r="CG45" s="111"/>
      <c r="CH45" s="100"/>
      <c r="CI45" s="91"/>
      <c r="CJ45" s="97"/>
      <c r="CK45" s="97"/>
      <c r="CL45" s="91"/>
      <c r="CM45" s="91"/>
      <c r="CN45" s="97"/>
      <c r="CO45" s="97"/>
      <c r="CP45" s="100"/>
      <c r="CQ45" s="91"/>
      <c r="CR45" s="97"/>
      <c r="CS45" s="111"/>
      <c r="CT45" s="130"/>
      <c r="CU45" s="91"/>
      <c r="CV45" s="97"/>
      <c r="CW45" s="97"/>
      <c r="CX45" s="100"/>
      <c r="CY45" s="91"/>
      <c r="CZ45" s="97"/>
      <c r="DA45" s="111"/>
      <c r="DB45" s="100"/>
      <c r="DC45" s="91"/>
      <c r="DD45" s="97"/>
      <c r="DE45" s="97"/>
      <c r="DF45" s="91"/>
      <c r="DG45" s="91"/>
      <c r="DH45" s="97"/>
      <c r="DI45" s="97"/>
      <c r="DJ45" s="100"/>
      <c r="DK45" s="91"/>
      <c r="DL45" s="97"/>
      <c r="DM45" s="111"/>
      <c r="DN45" s="100"/>
      <c r="DO45" s="91"/>
      <c r="DP45" s="97"/>
      <c r="DQ45" s="97"/>
      <c r="DR45" s="91"/>
      <c r="DS45" s="91"/>
      <c r="DT45" s="97"/>
      <c r="DU45" s="97"/>
      <c r="DV45" s="100"/>
      <c r="DW45" s="91"/>
      <c r="DX45" s="97"/>
      <c r="DY45" s="111"/>
      <c r="DZ45" s="130"/>
      <c r="EA45" s="91"/>
      <c r="EB45" s="97"/>
      <c r="EC45" s="97"/>
      <c r="ED45" s="100"/>
      <c r="EE45" s="91"/>
      <c r="EF45" s="97"/>
      <c r="EG45" s="111"/>
      <c r="EH45" s="100"/>
      <c r="EI45" s="91"/>
      <c r="EJ45" s="97"/>
      <c r="EK45" s="97"/>
      <c r="EL45" s="91"/>
      <c r="EM45" s="91"/>
      <c r="EN45" s="97"/>
      <c r="EO45" s="97"/>
      <c r="EP45" s="100"/>
      <c r="EQ45" s="91"/>
      <c r="ER45" s="97"/>
      <c r="ES45" s="111"/>
      <c r="ET45" s="100"/>
      <c r="EU45" s="91"/>
      <c r="EV45" s="97"/>
      <c r="EW45" s="97"/>
      <c r="EX45" s="91"/>
      <c r="EY45" s="91"/>
      <c r="EZ45" s="97"/>
      <c r="FA45" s="97"/>
      <c r="FB45" s="100"/>
      <c r="FC45" s="91"/>
      <c r="FD45" s="97"/>
      <c r="FE45" s="114"/>
      <c r="FF45" s="14"/>
      <c r="FG45" s="155"/>
      <c r="FH45" s="156"/>
      <c r="FI45" s="79"/>
      <c r="FJ45" s="79"/>
      <c r="FK45" s="66" t="s">
        <v>95</v>
      </c>
      <c r="FL45" s="34">
        <f>SUM(COUNTIF($AD$10:$AG$63,FI38),COUNTIF($BJ$10:$BM$63,FI38),COUNTIF($CP$10:$CS$63,FI38),COUNTIF($DV$10:$DY$72,FI38),COUNTIF($FB$10:$FE$63,FI38))+FS45</f>
        <v>0</v>
      </c>
      <c r="FM45" s="62">
        <f t="shared" ca="1" si="0"/>
        <v>0</v>
      </c>
      <c r="FN45" s="52"/>
      <c r="FO45" s="41"/>
      <c r="FP45" s="20" t="str">
        <f>FI38</f>
        <v>数学</v>
      </c>
      <c r="FQ45" s="20" t="s">
        <v>61</v>
      </c>
      <c r="FR45" s="20" t="str">
        <f>FI38&amp;"1/2"</f>
        <v>数学1/2</v>
      </c>
      <c r="FS45" s="20">
        <f>SUM(COUNTIF($AD$10:$AG$63,FR45),COUNTIF($BJ$10:$BM$63,FR45),COUNTIF($CP$10:$CS$63,FR45),COUNTIF($DV$10:$DY$72,FR45),COUNTIF($FB$10:$FE$63,FR45))*0.5</f>
        <v>0</v>
      </c>
      <c r="FT45" s="14"/>
      <c r="FU45" s="14"/>
      <c r="FV45" s="20" t="str">
        <f t="shared" ca="1" si="1"/>
        <v>'(0)'!FM45</v>
      </c>
      <c r="FW45" s="20">
        <v>45</v>
      </c>
      <c r="FX45" s="20">
        <f t="shared" ca="1" si="2"/>
        <v>0</v>
      </c>
    </row>
    <row r="46" spans="1:180" ht="7.5" customHeight="1">
      <c r="A46" s="93" t="s">
        <v>80</v>
      </c>
      <c r="B46" s="135"/>
      <c r="C46" s="102"/>
      <c r="D46" s="125"/>
      <c r="E46" s="103"/>
      <c r="F46" s="122"/>
      <c r="G46" s="102"/>
      <c r="H46" s="125"/>
      <c r="I46" s="103"/>
      <c r="J46" s="122"/>
      <c r="K46" s="87"/>
      <c r="L46" s="121"/>
      <c r="M46" s="95"/>
      <c r="N46" s="120"/>
      <c r="O46" s="102"/>
      <c r="P46" s="125"/>
      <c r="Q46" s="103"/>
      <c r="R46" s="122"/>
      <c r="S46" s="102"/>
      <c r="T46" s="125"/>
      <c r="U46" s="103"/>
      <c r="V46" s="122"/>
      <c r="W46" s="87"/>
      <c r="X46" s="121"/>
      <c r="Y46" s="95"/>
      <c r="Z46" s="120"/>
      <c r="AA46" s="102"/>
      <c r="AB46" s="125"/>
      <c r="AC46" s="103"/>
      <c r="AD46" s="122"/>
      <c r="AE46" s="102"/>
      <c r="AF46" s="125"/>
      <c r="AG46" s="103"/>
      <c r="AH46" s="135"/>
      <c r="AI46" s="102"/>
      <c r="AJ46" s="125"/>
      <c r="AK46" s="103"/>
      <c r="AL46" s="122"/>
      <c r="AM46" s="102"/>
      <c r="AN46" s="125"/>
      <c r="AO46" s="103"/>
      <c r="AP46" s="122"/>
      <c r="AQ46" s="87"/>
      <c r="AR46" s="121"/>
      <c r="AS46" s="95"/>
      <c r="AT46" s="120"/>
      <c r="AU46" s="102"/>
      <c r="AV46" s="125"/>
      <c r="AW46" s="103"/>
      <c r="AX46" s="122"/>
      <c r="AY46" s="102"/>
      <c r="AZ46" s="125"/>
      <c r="BA46" s="103"/>
      <c r="BB46" s="122"/>
      <c r="BC46" s="87"/>
      <c r="BD46" s="121"/>
      <c r="BE46" s="95"/>
      <c r="BF46" s="120"/>
      <c r="BG46" s="102"/>
      <c r="BH46" s="125"/>
      <c r="BI46" s="103"/>
      <c r="BJ46" s="122"/>
      <c r="BK46" s="102"/>
      <c r="BL46" s="125"/>
      <c r="BM46" s="103"/>
      <c r="BN46" s="135"/>
      <c r="BO46" s="102"/>
      <c r="BP46" s="125"/>
      <c r="BQ46" s="103"/>
      <c r="BR46" s="122"/>
      <c r="BS46" s="102"/>
      <c r="BT46" s="125"/>
      <c r="BU46" s="103"/>
      <c r="BV46" s="122"/>
      <c r="BW46" s="87"/>
      <c r="BX46" s="121"/>
      <c r="BY46" s="95"/>
      <c r="BZ46" s="120"/>
      <c r="CA46" s="102"/>
      <c r="CB46" s="125"/>
      <c r="CC46" s="103"/>
      <c r="CD46" s="122"/>
      <c r="CE46" s="102"/>
      <c r="CF46" s="125"/>
      <c r="CG46" s="103"/>
      <c r="CH46" s="122"/>
      <c r="CI46" s="87"/>
      <c r="CJ46" s="121"/>
      <c r="CK46" s="95"/>
      <c r="CL46" s="120"/>
      <c r="CM46" s="102"/>
      <c r="CN46" s="125"/>
      <c r="CO46" s="103"/>
      <c r="CP46" s="122"/>
      <c r="CQ46" s="102"/>
      <c r="CR46" s="125"/>
      <c r="CS46" s="103"/>
      <c r="CT46" s="135"/>
      <c r="CU46" s="102"/>
      <c r="CV46" s="125"/>
      <c r="CW46" s="103"/>
      <c r="CX46" s="122"/>
      <c r="CY46" s="102"/>
      <c r="CZ46" s="125"/>
      <c r="DA46" s="103"/>
      <c r="DB46" s="122"/>
      <c r="DC46" s="87"/>
      <c r="DD46" s="121"/>
      <c r="DE46" s="95"/>
      <c r="DF46" s="120"/>
      <c r="DG46" s="102"/>
      <c r="DH46" s="125"/>
      <c r="DI46" s="103"/>
      <c r="DJ46" s="122"/>
      <c r="DK46" s="102"/>
      <c r="DL46" s="125"/>
      <c r="DM46" s="103"/>
      <c r="DN46" s="122"/>
      <c r="DO46" s="87"/>
      <c r="DP46" s="121"/>
      <c r="DQ46" s="95"/>
      <c r="DR46" s="120"/>
      <c r="DS46" s="102"/>
      <c r="DT46" s="125"/>
      <c r="DU46" s="103"/>
      <c r="DV46" s="122"/>
      <c r="DW46" s="102"/>
      <c r="DX46" s="125"/>
      <c r="DY46" s="103"/>
      <c r="DZ46" s="135"/>
      <c r="EA46" s="87"/>
      <c r="EB46" s="121"/>
      <c r="EC46" s="95"/>
      <c r="ED46" s="122"/>
      <c r="EE46" s="87"/>
      <c r="EF46" s="121"/>
      <c r="EG46" s="95"/>
      <c r="EH46" s="122"/>
      <c r="EI46" s="87"/>
      <c r="EJ46" s="123"/>
      <c r="EK46" s="95"/>
      <c r="EL46" s="120"/>
      <c r="EM46" s="87"/>
      <c r="EN46" s="121"/>
      <c r="EO46" s="95"/>
      <c r="EP46" s="122"/>
      <c r="EQ46" s="87"/>
      <c r="ER46" s="121"/>
      <c r="ES46" s="95"/>
      <c r="ET46" s="122"/>
      <c r="EU46" s="87"/>
      <c r="EV46" s="123"/>
      <c r="EW46" s="95"/>
      <c r="EX46" s="120"/>
      <c r="EY46" s="87"/>
      <c r="EZ46" s="121"/>
      <c r="FA46" s="95"/>
      <c r="FB46" s="122"/>
      <c r="FC46" s="87"/>
      <c r="FD46" s="121"/>
      <c r="FE46" s="88"/>
      <c r="FF46" s="14"/>
      <c r="FG46" s="155"/>
      <c r="FH46" s="156"/>
      <c r="FI46" s="79" t="s">
        <v>13</v>
      </c>
      <c r="FJ46" s="79"/>
      <c r="FK46" s="64" t="s">
        <v>88</v>
      </c>
      <c r="FL46" s="33">
        <f>SUM(COUNTIF($B$10:$E$63,FI46),COUNTIF($AH$10:$AK$63,FI46),COUNTIF($BN$10:$BQ$63,FI46),COUNTIF($CT$10:$CW$72,FI46),COUNTIF($DZ$10:$EC$63,FI46))+FS46</f>
        <v>0</v>
      </c>
      <c r="FM46" s="61">
        <f t="shared" ca="1" si="0"/>
        <v>0</v>
      </c>
      <c r="FN46" s="49"/>
      <c r="FO46" s="10"/>
      <c r="FP46" s="20" t="str">
        <f>FI46</f>
        <v>自立</v>
      </c>
      <c r="FQ46" s="25" t="s">
        <v>54</v>
      </c>
      <c r="FR46" s="20" t="str">
        <f>FI46&amp;"1/2"</f>
        <v>自立1/2</v>
      </c>
      <c r="FS46" s="20">
        <f>SUM(COUNTIF($B$10:$E$63,FR46),COUNTIF($AH$10:$AK$63,FR46),COUNTIF($BN$10:$BQ$63,FR46),COUNTIF($CT$10:$CW$72,FR46),COUNTIF($DZ$10:$EC$63,FR46))*0.5</f>
        <v>0</v>
      </c>
      <c r="FT46" s="20"/>
      <c r="FU46" s="20"/>
      <c r="FV46" s="20" t="str">
        <f t="shared" ca="1" si="1"/>
        <v>'(0)'!FM46</v>
      </c>
      <c r="FW46" s="20">
        <v>46</v>
      </c>
      <c r="FX46" s="20">
        <f t="shared" ca="1" si="2"/>
        <v>0</v>
      </c>
    </row>
    <row r="47" spans="1:180" ht="7.5" customHeight="1">
      <c r="A47" s="126"/>
      <c r="B47" s="132"/>
      <c r="C47" s="89"/>
      <c r="D47" s="89"/>
      <c r="E47" s="96"/>
      <c r="F47" s="99"/>
      <c r="G47" s="89"/>
      <c r="H47" s="89"/>
      <c r="I47" s="96"/>
      <c r="J47" s="99"/>
      <c r="K47" s="89"/>
      <c r="L47" s="89"/>
      <c r="M47" s="96"/>
      <c r="N47" s="89"/>
      <c r="O47" s="89"/>
      <c r="P47" s="89"/>
      <c r="Q47" s="96"/>
      <c r="R47" s="99"/>
      <c r="S47" s="89"/>
      <c r="T47" s="89"/>
      <c r="U47" s="96"/>
      <c r="V47" s="99"/>
      <c r="W47" s="89"/>
      <c r="X47" s="89"/>
      <c r="Y47" s="96"/>
      <c r="Z47" s="89"/>
      <c r="AA47" s="89"/>
      <c r="AB47" s="89"/>
      <c r="AC47" s="96"/>
      <c r="AD47" s="99"/>
      <c r="AE47" s="89"/>
      <c r="AF47" s="89"/>
      <c r="AG47" s="96"/>
      <c r="AH47" s="132"/>
      <c r="AI47" s="89"/>
      <c r="AJ47" s="89"/>
      <c r="AK47" s="96"/>
      <c r="AL47" s="99"/>
      <c r="AM47" s="89"/>
      <c r="AN47" s="89"/>
      <c r="AO47" s="96"/>
      <c r="AP47" s="99"/>
      <c r="AQ47" s="89"/>
      <c r="AR47" s="89"/>
      <c r="AS47" s="96"/>
      <c r="AT47" s="89"/>
      <c r="AU47" s="89"/>
      <c r="AV47" s="89"/>
      <c r="AW47" s="96"/>
      <c r="AX47" s="99"/>
      <c r="AY47" s="89"/>
      <c r="AZ47" s="89"/>
      <c r="BA47" s="96"/>
      <c r="BB47" s="99"/>
      <c r="BC47" s="89"/>
      <c r="BD47" s="89"/>
      <c r="BE47" s="96"/>
      <c r="BF47" s="89"/>
      <c r="BG47" s="89"/>
      <c r="BH47" s="89"/>
      <c r="BI47" s="96"/>
      <c r="BJ47" s="99"/>
      <c r="BK47" s="89"/>
      <c r="BL47" s="89"/>
      <c r="BM47" s="96"/>
      <c r="BN47" s="132"/>
      <c r="BO47" s="89"/>
      <c r="BP47" s="89"/>
      <c r="BQ47" s="96"/>
      <c r="BR47" s="99"/>
      <c r="BS47" s="89"/>
      <c r="BT47" s="89"/>
      <c r="BU47" s="96"/>
      <c r="BV47" s="99"/>
      <c r="BW47" s="89"/>
      <c r="BX47" s="89"/>
      <c r="BY47" s="96"/>
      <c r="BZ47" s="89"/>
      <c r="CA47" s="89"/>
      <c r="CB47" s="89"/>
      <c r="CC47" s="96"/>
      <c r="CD47" s="99"/>
      <c r="CE47" s="89"/>
      <c r="CF47" s="89"/>
      <c r="CG47" s="96"/>
      <c r="CH47" s="99"/>
      <c r="CI47" s="89"/>
      <c r="CJ47" s="89"/>
      <c r="CK47" s="96"/>
      <c r="CL47" s="89"/>
      <c r="CM47" s="89"/>
      <c r="CN47" s="89"/>
      <c r="CO47" s="96"/>
      <c r="CP47" s="99"/>
      <c r="CQ47" s="89"/>
      <c r="CR47" s="89"/>
      <c r="CS47" s="96"/>
      <c r="CT47" s="132"/>
      <c r="CU47" s="89"/>
      <c r="CV47" s="89"/>
      <c r="CW47" s="96"/>
      <c r="CX47" s="99"/>
      <c r="CY47" s="89"/>
      <c r="CZ47" s="89"/>
      <c r="DA47" s="96"/>
      <c r="DB47" s="99"/>
      <c r="DC47" s="89"/>
      <c r="DD47" s="89"/>
      <c r="DE47" s="96"/>
      <c r="DF47" s="89"/>
      <c r="DG47" s="89"/>
      <c r="DH47" s="89"/>
      <c r="DI47" s="96"/>
      <c r="DJ47" s="99"/>
      <c r="DK47" s="89"/>
      <c r="DL47" s="89"/>
      <c r="DM47" s="96"/>
      <c r="DN47" s="99"/>
      <c r="DO47" s="89"/>
      <c r="DP47" s="89"/>
      <c r="DQ47" s="96"/>
      <c r="DR47" s="89"/>
      <c r="DS47" s="89"/>
      <c r="DT47" s="89"/>
      <c r="DU47" s="96"/>
      <c r="DV47" s="99"/>
      <c r="DW47" s="89"/>
      <c r="DX47" s="89"/>
      <c r="DY47" s="96"/>
      <c r="DZ47" s="129"/>
      <c r="EA47" s="89"/>
      <c r="EB47" s="89"/>
      <c r="EC47" s="96"/>
      <c r="ED47" s="99"/>
      <c r="EE47" s="89"/>
      <c r="EF47" s="89"/>
      <c r="EG47" s="96"/>
      <c r="EH47" s="99"/>
      <c r="EI47" s="89"/>
      <c r="EJ47" s="89"/>
      <c r="EK47" s="96"/>
      <c r="EL47" s="89"/>
      <c r="EM47" s="89"/>
      <c r="EN47" s="89"/>
      <c r="EO47" s="96"/>
      <c r="EP47" s="99"/>
      <c r="EQ47" s="89"/>
      <c r="ER47" s="89"/>
      <c r="ES47" s="96"/>
      <c r="ET47" s="99"/>
      <c r="EU47" s="89"/>
      <c r="EV47" s="89"/>
      <c r="EW47" s="96"/>
      <c r="EX47" s="89"/>
      <c r="EY47" s="89"/>
      <c r="EZ47" s="89"/>
      <c r="FA47" s="96"/>
      <c r="FB47" s="99"/>
      <c r="FC47" s="89"/>
      <c r="FD47" s="89"/>
      <c r="FE47" s="90"/>
      <c r="FF47" s="14"/>
      <c r="FG47" s="155"/>
      <c r="FH47" s="156"/>
      <c r="FI47" s="79"/>
      <c r="FJ47" s="79"/>
      <c r="FK47" s="65" t="s">
        <v>89</v>
      </c>
      <c r="FL47" s="28">
        <f>SUM(COUNTIF($F$10:$I$63,FI46),COUNTIF($AL$10:$AO$63,FI46),COUNTIF($BR$10:$BU$63,FI46),COUNTIF($CX$10:$DA$72,FI46),COUNTIF($ED$10:$EG$63,FI46))+FS47</f>
        <v>0</v>
      </c>
      <c r="FM47" s="56">
        <f t="shared" ca="1" si="0"/>
        <v>0</v>
      </c>
      <c r="FN47" s="44"/>
      <c r="FO47" s="35"/>
      <c r="FP47" s="20" t="str">
        <f>FI46</f>
        <v>自立</v>
      </c>
      <c r="FQ47" s="20" t="s">
        <v>55</v>
      </c>
      <c r="FR47" s="20" t="str">
        <f>FI46&amp;"1/2"</f>
        <v>自立1/2</v>
      </c>
      <c r="FS47" s="20">
        <f>SUM(COUNTIF($F$10:$I$63,FR47),COUNTIF($AL$10:$AO$63,FR47),COUNTIF($BR$10:$BU$63,FR47),COUNTIF($CX$10:$DA$72,FR47),COUNTIF($ED$10:$EG$63,FR47))*0.5</f>
        <v>0</v>
      </c>
      <c r="FT47" s="20"/>
      <c r="FU47" s="20"/>
      <c r="FV47" s="20" t="str">
        <f t="shared" ca="1" si="1"/>
        <v>'(0)'!FM47</v>
      </c>
      <c r="FW47" s="20">
        <v>47</v>
      </c>
      <c r="FX47" s="20">
        <f t="shared" ca="1" si="2"/>
        <v>0</v>
      </c>
    </row>
    <row r="48" spans="1:180" ht="7.5" customHeight="1">
      <c r="A48" s="126"/>
      <c r="B48" s="132"/>
      <c r="C48" s="89"/>
      <c r="D48" s="89"/>
      <c r="E48" s="96"/>
      <c r="F48" s="99"/>
      <c r="G48" s="89"/>
      <c r="H48" s="89"/>
      <c r="I48" s="96"/>
      <c r="J48" s="99"/>
      <c r="K48" s="89"/>
      <c r="L48" s="89"/>
      <c r="M48" s="96"/>
      <c r="N48" s="89"/>
      <c r="O48" s="89"/>
      <c r="P48" s="89"/>
      <c r="Q48" s="96"/>
      <c r="R48" s="99"/>
      <c r="S48" s="89"/>
      <c r="T48" s="89"/>
      <c r="U48" s="96"/>
      <c r="V48" s="99"/>
      <c r="W48" s="89"/>
      <c r="X48" s="89"/>
      <c r="Y48" s="96"/>
      <c r="Z48" s="89"/>
      <c r="AA48" s="89"/>
      <c r="AB48" s="89"/>
      <c r="AC48" s="96"/>
      <c r="AD48" s="99"/>
      <c r="AE48" s="89"/>
      <c r="AF48" s="89"/>
      <c r="AG48" s="96"/>
      <c r="AH48" s="132"/>
      <c r="AI48" s="89"/>
      <c r="AJ48" s="89"/>
      <c r="AK48" s="96"/>
      <c r="AL48" s="99"/>
      <c r="AM48" s="89"/>
      <c r="AN48" s="89"/>
      <c r="AO48" s="96"/>
      <c r="AP48" s="99"/>
      <c r="AQ48" s="89"/>
      <c r="AR48" s="89"/>
      <c r="AS48" s="96"/>
      <c r="AT48" s="89"/>
      <c r="AU48" s="89"/>
      <c r="AV48" s="89"/>
      <c r="AW48" s="96"/>
      <c r="AX48" s="99"/>
      <c r="AY48" s="89"/>
      <c r="AZ48" s="89"/>
      <c r="BA48" s="96"/>
      <c r="BB48" s="99"/>
      <c r="BC48" s="89"/>
      <c r="BD48" s="89"/>
      <c r="BE48" s="96"/>
      <c r="BF48" s="89"/>
      <c r="BG48" s="89"/>
      <c r="BH48" s="89"/>
      <c r="BI48" s="96"/>
      <c r="BJ48" s="99"/>
      <c r="BK48" s="89"/>
      <c r="BL48" s="89"/>
      <c r="BM48" s="96"/>
      <c r="BN48" s="132"/>
      <c r="BO48" s="89"/>
      <c r="BP48" s="89"/>
      <c r="BQ48" s="96"/>
      <c r="BR48" s="99"/>
      <c r="BS48" s="89"/>
      <c r="BT48" s="89"/>
      <c r="BU48" s="96"/>
      <c r="BV48" s="99"/>
      <c r="BW48" s="89"/>
      <c r="BX48" s="89"/>
      <c r="BY48" s="96"/>
      <c r="BZ48" s="89"/>
      <c r="CA48" s="89"/>
      <c r="CB48" s="89"/>
      <c r="CC48" s="96"/>
      <c r="CD48" s="99"/>
      <c r="CE48" s="89"/>
      <c r="CF48" s="89"/>
      <c r="CG48" s="96"/>
      <c r="CH48" s="99"/>
      <c r="CI48" s="89"/>
      <c r="CJ48" s="89"/>
      <c r="CK48" s="96"/>
      <c r="CL48" s="89"/>
      <c r="CM48" s="89"/>
      <c r="CN48" s="89"/>
      <c r="CO48" s="96"/>
      <c r="CP48" s="99"/>
      <c r="CQ48" s="89"/>
      <c r="CR48" s="89"/>
      <c r="CS48" s="96"/>
      <c r="CT48" s="132"/>
      <c r="CU48" s="89"/>
      <c r="CV48" s="89"/>
      <c r="CW48" s="96"/>
      <c r="CX48" s="99"/>
      <c r="CY48" s="89"/>
      <c r="CZ48" s="89"/>
      <c r="DA48" s="96"/>
      <c r="DB48" s="99"/>
      <c r="DC48" s="89"/>
      <c r="DD48" s="89"/>
      <c r="DE48" s="96"/>
      <c r="DF48" s="89"/>
      <c r="DG48" s="89"/>
      <c r="DH48" s="89"/>
      <c r="DI48" s="96"/>
      <c r="DJ48" s="99"/>
      <c r="DK48" s="89"/>
      <c r="DL48" s="89"/>
      <c r="DM48" s="96"/>
      <c r="DN48" s="99"/>
      <c r="DO48" s="89"/>
      <c r="DP48" s="89"/>
      <c r="DQ48" s="96"/>
      <c r="DR48" s="89"/>
      <c r="DS48" s="89"/>
      <c r="DT48" s="89"/>
      <c r="DU48" s="96"/>
      <c r="DV48" s="99"/>
      <c r="DW48" s="89"/>
      <c r="DX48" s="89"/>
      <c r="DY48" s="96"/>
      <c r="DZ48" s="129"/>
      <c r="EA48" s="89"/>
      <c r="EB48" s="89"/>
      <c r="EC48" s="96"/>
      <c r="ED48" s="99"/>
      <c r="EE48" s="89"/>
      <c r="EF48" s="89"/>
      <c r="EG48" s="96"/>
      <c r="EH48" s="99"/>
      <c r="EI48" s="89"/>
      <c r="EJ48" s="89"/>
      <c r="EK48" s="96"/>
      <c r="EL48" s="89"/>
      <c r="EM48" s="89"/>
      <c r="EN48" s="89"/>
      <c r="EO48" s="96"/>
      <c r="EP48" s="99"/>
      <c r="EQ48" s="89"/>
      <c r="ER48" s="89"/>
      <c r="ES48" s="96"/>
      <c r="ET48" s="99"/>
      <c r="EU48" s="89"/>
      <c r="EV48" s="89"/>
      <c r="EW48" s="96"/>
      <c r="EX48" s="89"/>
      <c r="EY48" s="89"/>
      <c r="EZ48" s="89"/>
      <c r="FA48" s="96"/>
      <c r="FB48" s="99"/>
      <c r="FC48" s="89"/>
      <c r="FD48" s="89"/>
      <c r="FE48" s="90"/>
      <c r="FF48" s="14"/>
      <c r="FG48" s="155"/>
      <c r="FH48" s="156"/>
      <c r="FI48" s="79"/>
      <c r="FJ48" s="79"/>
      <c r="FK48" s="65" t="s">
        <v>90</v>
      </c>
      <c r="FL48" s="29">
        <f>SUM(COUNTIF($J$10:$M$63,FI46),COUNTIF($AP$10:$AS$63,FI46),COUNTIF($BV$10:$BY$63,FI46),COUNTIF($DB$10:$DE$72,FI46),COUNTIF($EH$10:$EK$63,FI46))+FS48</f>
        <v>0</v>
      </c>
      <c r="FM48" s="57">
        <f t="shared" ca="1" si="0"/>
        <v>0</v>
      </c>
      <c r="FN48" s="45"/>
      <c r="FO48" s="36"/>
      <c r="FP48" s="20" t="str">
        <f>FI46</f>
        <v>自立</v>
      </c>
      <c r="FQ48" s="20" t="s">
        <v>56</v>
      </c>
      <c r="FR48" s="20" t="str">
        <f>FI46&amp;"1/2"</f>
        <v>自立1/2</v>
      </c>
      <c r="FS48" s="20">
        <f>SUM(COUNTIF($J$10:$M$63,FR48),COUNTIF($AP$10:$AS$63,FR48),COUNTIF($BV$10:$BY$63,FR48),COUNTIF($DB$10:$DE$72,FR48),COUNTIF($EH$10:$EK$63,FR48))*0.5</f>
        <v>0</v>
      </c>
      <c r="FT48" s="14"/>
      <c r="FU48" s="14"/>
      <c r="FV48" s="20" t="str">
        <f t="shared" ca="1" si="1"/>
        <v>'(0)'!FM48</v>
      </c>
      <c r="FW48" s="20">
        <v>48</v>
      </c>
      <c r="FX48" s="20">
        <f t="shared" ca="1" si="2"/>
        <v>0</v>
      </c>
    </row>
    <row r="49" spans="1:180" ht="7.5" customHeight="1">
      <c r="A49" s="126"/>
      <c r="B49" s="134"/>
      <c r="C49" s="89"/>
      <c r="D49" s="89"/>
      <c r="E49" s="96"/>
      <c r="F49" s="118"/>
      <c r="G49" s="89"/>
      <c r="H49" s="89"/>
      <c r="I49" s="96"/>
      <c r="J49" s="118"/>
      <c r="K49" s="89"/>
      <c r="L49" s="89"/>
      <c r="M49" s="96"/>
      <c r="N49" s="116"/>
      <c r="O49" s="89"/>
      <c r="P49" s="89"/>
      <c r="Q49" s="96"/>
      <c r="R49" s="118"/>
      <c r="S49" s="89"/>
      <c r="T49" s="89"/>
      <c r="U49" s="96"/>
      <c r="V49" s="118"/>
      <c r="W49" s="89"/>
      <c r="X49" s="89"/>
      <c r="Y49" s="96"/>
      <c r="Z49" s="116"/>
      <c r="AA49" s="89"/>
      <c r="AB49" s="89"/>
      <c r="AC49" s="96"/>
      <c r="AD49" s="118"/>
      <c r="AE49" s="89"/>
      <c r="AF49" s="89"/>
      <c r="AG49" s="96"/>
      <c r="AH49" s="134"/>
      <c r="AI49" s="89"/>
      <c r="AJ49" s="89"/>
      <c r="AK49" s="96"/>
      <c r="AL49" s="118"/>
      <c r="AM49" s="89"/>
      <c r="AN49" s="89"/>
      <c r="AO49" s="96"/>
      <c r="AP49" s="118"/>
      <c r="AQ49" s="89"/>
      <c r="AR49" s="89"/>
      <c r="AS49" s="96"/>
      <c r="AT49" s="116"/>
      <c r="AU49" s="89"/>
      <c r="AV49" s="89"/>
      <c r="AW49" s="96"/>
      <c r="AX49" s="118"/>
      <c r="AY49" s="89"/>
      <c r="AZ49" s="89"/>
      <c r="BA49" s="96"/>
      <c r="BB49" s="118"/>
      <c r="BC49" s="89"/>
      <c r="BD49" s="89"/>
      <c r="BE49" s="96"/>
      <c r="BF49" s="116"/>
      <c r="BG49" s="89"/>
      <c r="BH49" s="89"/>
      <c r="BI49" s="96"/>
      <c r="BJ49" s="118"/>
      <c r="BK49" s="89"/>
      <c r="BL49" s="89"/>
      <c r="BM49" s="96"/>
      <c r="BN49" s="134"/>
      <c r="BO49" s="89"/>
      <c r="BP49" s="89"/>
      <c r="BQ49" s="96"/>
      <c r="BR49" s="118"/>
      <c r="BS49" s="89"/>
      <c r="BT49" s="89"/>
      <c r="BU49" s="96"/>
      <c r="BV49" s="118"/>
      <c r="BW49" s="89"/>
      <c r="BX49" s="89"/>
      <c r="BY49" s="96"/>
      <c r="BZ49" s="116"/>
      <c r="CA49" s="89"/>
      <c r="CB49" s="89"/>
      <c r="CC49" s="96"/>
      <c r="CD49" s="118"/>
      <c r="CE49" s="89"/>
      <c r="CF49" s="89"/>
      <c r="CG49" s="96"/>
      <c r="CH49" s="118"/>
      <c r="CI49" s="89"/>
      <c r="CJ49" s="89"/>
      <c r="CK49" s="96"/>
      <c r="CL49" s="116"/>
      <c r="CM49" s="89"/>
      <c r="CN49" s="89"/>
      <c r="CO49" s="96"/>
      <c r="CP49" s="118"/>
      <c r="CQ49" s="89"/>
      <c r="CR49" s="89"/>
      <c r="CS49" s="96"/>
      <c r="CT49" s="134"/>
      <c r="CU49" s="89"/>
      <c r="CV49" s="89"/>
      <c r="CW49" s="96"/>
      <c r="CX49" s="118"/>
      <c r="CY49" s="89"/>
      <c r="CZ49" s="89"/>
      <c r="DA49" s="96"/>
      <c r="DB49" s="118"/>
      <c r="DC49" s="89"/>
      <c r="DD49" s="89"/>
      <c r="DE49" s="96"/>
      <c r="DF49" s="116"/>
      <c r="DG49" s="89"/>
      <c r="DH49" s="89"/>
      <c r="DI49" s="96"/>
      <c r="DJ49" s="118"/>
      <c r="DK49" s="89"/>
      <c r="DL49" s="89"/>
      <c r="DM49" s="96"/>
      <c r="DN49" s="118"/>
      <c r="DO49" s="89"/>
      <c r="DP49" s="89"/>
      <c r="DQ49" s="96"/>
      <c r="DR49" s="116"/>
      <c r="DS49" s="89"/>
      <c r="DT49" s="89"/>
      <c r="DU49" s="96"/>
      <c r="DV49" s="118"/>
      <c r="DW49" s="89"/>
      <c r="DX49" s="89"/>
      <c r="DY49" s="96"/>
      <c r="DZ49" s="133"/>
      <c r="EA49" s="89"/>
      <c r="EB49" s="89"/>
      <c r="EC49" s="96"/>
      <c r="ED49" s="118"/>
      <c r="EE49" s="89"/>
      <c r="EF49" s="89"/>
      <c r="EG49" s="96"/>
      <c r="EH49" s="117"/>
      <c r="EI49" s="89"/>
      <c r="EJ49" s="89"/>
      <c r="EK49" s="96"/>
      <c r="EL49" s="116"/>
      <c r="EM49" s="89"/>
      <c r="EN49" s="89"/>
      <c r="EO49" s="96"/>
      <c r="EP49" s="118"/>
      <c r="EQ49" s="89"/>
      <c r="ER49" s="89"/>
      <c r="ES49" s="96"/>
      <c r="ET49" s="117"/>
      <c r="EU49" s="89"/>
      <c r="EV49" s="89"/>
      <c r="EW49" s="96"/>
      <c r="EX49" s="116"/>
      <c r="EY49" s="89"/>
      <c r="EZ49" s="89"/>
      <c r="FA49" s="96"/>
      <c r="FB49" s="118"/>
      <c r="FC49" s="89"/>
      <c r="FD49" s="89"/>
      <c r="FE49" s="90"/>
      <c r="FF49" s="14"/>
      <c r="FG49" s="155"/>
      <c r="FH49" s="156"/>
      <c r="FI49" s="79"/>
      <c r="FJ49" s="79"/>
      <c r="FK49" s="65" t="s">
        <v>91</v>
      </c>
      <c r="FL49" s="28">
        <f>SUM(COUNTIF($N$10:$Q$63,FI46),COUNTIF($AT$10:$AW$63,FI46),COUNTIF($BZ$10:$CC$63,FI46),COUNTIF($DF$10:$DI$72,FI46),COUNTIF($EL$10:$EO$63,FI46))+FS49</f>
        <v>0</v>
      </c>
      <c r="FM49" s="56">
        <f t="shared" ca="1" si="0"/>
        <v>0</v>
      </c>
      <c r="FN49" s="43"/>
      <c r="FO49" s="9"/>
      <c r="FP49" s="20" t="str">
        <f>FI46</f>
        <v>自立</v>
      </c>
      <c r="FQ49" s="25" t="s">
        <v>57</v>
      </c>
      <c r="FR49" s="20" t="str">
        <f>FI46&amp;"1/2"</f>
        <v>自立1/2</v>
      </c>
      <c r="FS49" s="20">
        <f>SUM(COUNTIF($N$10:$Q$63,FR49),COUNTIF($AT$10:$AW$63,FR49),COUNTIF($BZ$10:$CC$63,FR49),COUNTIF($DF$10:$DI$72,FR49),COUNTIF($EL$10:$EO$63,FR49))*0.5</f>
        <v>0</v>
      </c>
      <c r="FT49" s="20"/>
      <c r="FU49" s="20"/>
      <c r="FV49" s="20" t="str">
        <f t="shared" ca="1" si="1"/>
        <v>'(0)'!FM49</v>
      </c>
      <c r="FW49" s="20">
        <v>49</v>
      </c>
      <c r="FX49" s="20">
        <f t="shared" ca="1" si="2"/>
        <v>0</v>
      </c>
    </row>
    <row r="50" spans="1:180" ht="7.5" customHeight="1">
      <c r="A50" s="126"/>
      <c r="B50" s="132"/>
      <c r="C50" s="89"/>
      <c r="D50" s="89"/>
      <c r="E50" s="96"/>
      <c r="F50" s="99"/>
      <c r="G50" s="89"/>
      <c r="H50" s="89"/>
      <c r="I50" s="96"/>
      <c r="J50" s="99"/>
      <c r="K50" s="89"/>
      <c r="L50" s="89"/>
      <c r="M50" s="96"/>
      <c r="N50" s="89"/>
      <c r="O50" s="89"/>
      <c r="P50" s="89"/>
      <c r="Q50" s="96"/>
      <c r="R50" s="99"/>
      <c r="S50" s="89"/>
      <c r="T50" s="89"/>
      <c r="U50" s="96"/>
      <c r="V50" s="99"/>
      <c r="W50" s="89"/>
      <c r="X50" s="89"/>
      <c r="Y50" s="96"/>
      <c r="Z50" s="89"/>
      <c r="AA50" s="89"/>
      <c r="AB50" s="89"/>
      <c r="AC50" s="96"/>
      <c r="AD50" s="99"/>
      <c r="AE50" s="89"/>
      <c r="AF50" s="89"/>
      <c r="AG50" s="96"/>
      <c r="AH50" s="132"/>
      <c r="AI50" s="89"/>
      <c r="AJ50" s="89"/>
      <c r="AK50" s="96"/>
      <c r="AL50" s="99"/>
      <c r="AM50" s="89"/>
      <c r="AN50" s="89"/>
      <c r="AO50" s="96"/>
      <c r="AP50" s="99"/>
      <c r="AQ50" s="89"/>
      <c r="AR50" s="89"/>
      <c r="AS50" s="96"/>
      <c r="AT50" s="89"/>
      <c r="AU50" s="89"/>
      <c r="AV50" s="89"/>
      <c r="AW50" s="96"/>
      <c r="AX50" s="99"/>
      <c r="AY50" s="89"/>
      <c r="AZ50" s="89"/>
      <c r="BA50" s="96"/>
      <c r="BB50" s="99"/>
      <c r="BC50" s="89"/>
      <c r="BD50" s="89"/>
      <c r="BE50" s="96"/>
      <c r="BF50" s="89"/>
      <c r="BG50" s="89"/>
      <c r="BH50" s="89"/>
      <c r="BI50" s="96"/>
      <c r="BJ50" s="99"/>
      <c r="BK50" s="89"/>
      <c r="BL50" s="89"/>
      <c r="BM50" s="96"/>
      <c r="BN50" s="132"/>
      <c r="BO50" s="89"/>
      <c r="BP50" s="89"/>
      <c r="BQ50" s="96"/>
      <c r="BR50" s="99"/>
      <c r="BS50" s="89"/>
      <c r="BT50" s="89"/>
      <c r="BU50" s="96"/>
      <c r="BV50" s="99"/>
      <c r="BW50" s="89"/>
      <c r="BX50" s="89"/>
      <c r="BY50" s="96"/>
      <c r="BZ50" s="89"/>
      <c r="CA50" s="89"/>
      <c r="CB50" s="89"/>
      <c r="CC50" s="96"/>
      <c r="CD50" s="99"/>
      <c r="CE50" s="89"/>
      <c r="CF50" s="89"/>
      <c r="CG50" s="96"/>
      <c r="CH50" s="99"/>
      <c r="CI50" s="89"/>
      <c r="CJ50" s="89"/>
      <c r="CK50" s="96"/>
      <c r="CL50" s="89"/>
      <c r="CM50" s="89"/>
      <c r="CN50" s="89"/>
      <c r="CO50" s="96"/>
      <c r="CP50" s="99"/>
      <c r="CQ50" s="89"/>
      <c r="CR50" s="89"/>
      <c r="CS50" s="96"/>
      <c r="CT50" s="132"/>
      <c r="CU50" s="89"/>
      <c r="CV50" s="89"/>
      <c r="CW50" s="96"/>
      <c r="CX50" s="99"/>
      <c r="CY50" s="89"/>
      <c r="CZ50" s="89"/>
      <c r="DA50" s="96"/>
      <c r="DB50" s="99"/>
      <c r="DC50" s="89"/>
      <c r="DD50" s="89"/>
      <c r="DE50" s="96"/>
      <c r="DF50" s="89"/>
      <c r="DG50" s="89"/>
      <c r="DH50" s="89"/>
      <c r="DI50" s="96"/>
      <c r="DJ50" s="99"/>
      <c r="DK50" s="89"/>
      <c r="DL50" s="89"/>
      <c r="DM50" s="96"/>
      <c r="DN50" s="99"/>
      <c r="DO50" s="89"/>
      <c r="DP50" s="89"/>
      <c r="DQ50" s="96"/>
      <c r="DR50" s="89"/>
      <c r="DS50" s="89"/>
      <c r="DT50" s="89"/>
      <c r="DU50" s="96"/>
      <c r="DV50" s="99"/>
      <c r="DW50" s="89"/>
      <c r="DX50" s="89"/>
      <c r="DY50" s="96"/>
      <c r="DZ50" s="129"/>
      <c r="EA50" s="89"/>
      <c r="EB50" s="89"/>
      <c r="EC50" s="96"/>
      <c r="ED50" s="99"/>
      <c r="EE50" s="89"/>
      <c r="EF50" s="89"/>
      <c r="EG50" s="96"/>
      <c r="EH50" s="99"/>
      <c r="EI50" s="89"/>
      <c r="EJ50" s="89"/>
      <c r="EK50" s="96"/>
      <c r="EL50" s="89"/>
      <c r="EM50" s="89"/>
      <c r="EN50" s="89"/>
      <c r="EO50" s="96"/>
      <c r="EP50" s="99"/>
      <c r="EQ50" s="89"/>
      <c r="ER50" s="89"/>
      <c r="ES50" s="96"/>
      <c r="ET50" s="99"/>
      <c r="EU50" s="89"/>
      <c r="EV50" s="89"/>
      <c r="EW50" s="96"/>
      <c r="EX50" s="89"/>
      <c r="EY50" s="89"/>
      <c r="EZ50" s="89"/>
      <c r="FA50" s="96"/>
      <c r="FB50" s="99"/>
      <c r="FC50" s="89"/>
      <c r="FD50" s="89"/>
      <c r="FE50" s="90"/>
      <c r="FF50" s="14"/>
      <c r="FG50" s="155"/>
      <c r="FH50" s="156"/>
      <c r="FI50" s="79"/>
      <c r="FJ50" s="79"/>
      <c r="FK50" s="65" t="s">
        <v>92</v>
      </c>
      <c r="FL50" s="28">
        <f>SUM(COUNTIF($R$10:$U$63,FI46),COUNTIF($AX$10:$BA$63,FI46),COUNTIF($CD$10:$CG$63,FI46),COUNTIF($DJ$10:$DM$72,FI46),COUNTIF($EP$10:$ES$63,FI46))+FS50</f>
        <v>0</v>
      </c>
      <c r="FM50" s="56">
        <f t="shared" ca="1" si="0"/>
        <v>0</v>
      </c>
      <c r="FN50" s="44"/>
      <c r="FO50" s="35"/>
      <c r="FP50" s="20" t="str">
        <f>FI46</f>
        <v>自立</v>
      </c>
      <c r="FQ50" s="20" t="s">
        <v>58</v>
      </c>
      <c r="FR50" s="20" t="str">
        <f>FI46&amp;"1/2"</f>
        <v>自立1/2</v>
      </c>
      <c r="FS50" s="20">
        <f>SUM(COUNTIF($R$10:$U$63,FR50),COUNTIF($AX$10:$BA$63,FR50),COUNTIF($CD$10:$CG$63,FR50),COUNTIF($DJ$10:$DM$72,FR50),COUNTIF($EP$10:$ES$63,FR50))*0.5</f>
        <v>0</v>
      </c>
      <c r="FT50" s="20"/>
      <c r="FU50" s="20"/>
      <c r="FV50" s="20" t="str">
        <f t="shared" ca="1" si="1"/>
        <v>'(0)'!FM50</v>
      </c>
      <c r="FW50" s="20">
        <v>50</v>
      </c>
      <c r="FX50" s="20">
        <f t="shared" ca="1" si="2"/>
        <v>0</v>
      </c>
    </row>
    <row r="51" spans="1:180" ht="7.5" customHeight="1">
      <c r="A51" s="126"/>
      <c r="B51" s="132"/>
      <c r="C51" s="89"/>
      <c r="D51" s="89"/>
      <c r="E51" s="96"/>
      <c r="F51" s="99"/>
      <c r="G51" s="89"/>
      <c r="H51" s="89"/>
      <c r="I51" s="96"/>
      <c r="J51" s="99"/>
      <c r="K51" s="89"/>
      <c r="L51" s="89"/>
      <c r="M51" s="96"/>
      <c r="N51" s="89"/>
      <c r="O51" s="89"/>
      <c r="P51" s="89"/>
      <c r="Q51" s="96"/>
      <c r="R51" s="99"/>
      <c r="S51" s="89"/>
      <c r="T51" s="89"/>
      <c r="U51" s="96"/>
      <c r="V51" s="99"/>
      <c r="W51" s="89"/>
      <c r="X51" s="89"/>
      <c r="Y51" s="96"/>
      <c r="Z51" s="89"/>
      <c r="AA51" s="89"/>
      <c r="AB51" s="89"/>
      <c r="AC51" s="96"/>
      <c r="AD51" s="99"/>
      <c r="AE51" s="89"/>
      <c r="AF51" s="89"/>
      <c r="AG51" s="96"/>
      <c r="AH51" s="132"/>
      <c r="AI51" s="89"/>
      <c r="AJ51" s="89"/>
      <c r="AK51" s="96"/>
      <c r="AL51" s="99"/>
      <c r="AM51" s="89"/>
      <c r="AN51" s="89"/>
      <c r="AO51" s="96"/>
      <c r="AP51" s="99"/>
      <c r="AQ51" s="89"/>
      <c r="AR51" s="89"/>
      <c r="AS51" s="96"/>
      <c r="AT51" s="89"/>
      <c r="AU51" s="89"/>
      <c r="AV51" s="89"/>
      <c r="AW51" s="96"/>
      <c r="AX51" s="99"/>
      <c r="AY51" s="89"/>
      <c r="AZ51" s="89"/>
      <c r="BA51" s="96"/>
      <c r="BB51" s="99"/>
      <c r="BC51" s="89"/>
      <c r="BD51" s="89"/>
      <c r="BE51" s="96"/>
      <c r="BF51" s="89"/>
      <c r="BG51" s="89"/>
      <c r="BH51" s="89"/>
      <c r="BI51" s="96"/>
      <c r="BJ51" s="99"/>
      <c r="BK51" s="89"/>
      <c r="BL51" s="89"/>
      <c r="BM51" s="96"/>
      <c r="BN51" s="132"/>
      <c r="BO51" s="89"/>
      <c r="BP51" s="89"/>
      <c r="BQ51" s="96"/>
      <c r="BR51" s="99"/>
      <c r="BS51" s="89"/>
      <c r="BT51" s="89"/>
      <c r="BU51" s="96"/>
      <c r="BV51" s="99"/>
      <c r="BW51" s="89"/>
      <c r="BX51" s="89"/>
      <c r="BY51" s="96"/>
      <c r="BZ51" s="89"/>
      <c r="CA51" s="89"/>
      <c r="CB51" s="89"/>
      <c r="CC51" s="96"/>
      <c r="CD51" s="99"/>
      <c r="CE51" s="89"/>
      <c r="CF51" s="89"/>
      <c r="CG51" s="96"/>
      <c r="CH51" s="99"/>
      <c r="CI51" s="89"/>
      <c r="CJ51" s="89"/>
      <c r="CK51" s="96"/>
      <c r="CL51" s="89"/>
      <c r="CM51" s="89"/>
      <c r="CN51" s="89"/>
      <c r="CO51" s="96"/>
      <c r="CP51" s="99"/>
      <c r="CQ51" s="89"/>
      <c r="CR51" s="89"/>
      <c r="CS51" s="96"/>
      <c r="CT51" s="132"/>
      <c r="CU51" s="89"/>
      <c r="CV51" s="89"/>
      <c r="CW51" s="96"/>
      <c r="CX51" s="99"/>
      <c r="CY51" s="89"/>
      <c r="CZ51" s="89"/>
      <c r="DA51" s="96"/>
      <c r="DB51" s="99"/>
      <c r="DC51" s="89"/>
      <c r="DD51" s="89"/>
      <c r="DE51" s="96"/>
      <c r="DF51" s="89"/>
      <c r="DG51" s="89"/>
      <c r="DH51" s="89"/>
      <c r="DI51" s="96"/>
      <c r="DJ51" s="99"/>
      <c r="DK51" s="89"/>
      <c r="DL51" s="89"/>
      <c r="DM51" s="96"/>
      <c r="DN51" s="99"/>
      <c r="DO51" s="89"/>
      <c r="DP51" s="89"/>
      <c r="DQ51" s="96"/>
      <c r="DR51" s="89"/>
      <c r="DS51" s="89"/>
      <c r="DT51" s="89"/>
      <c r="DU51" s="96"/>
      <c r="DV51" s="99"/>
      <c r="DW51" s="89"/>
      <c r="DX51" s="89"/>
      <c r="DY51" s="96"/>
      <c r="DZ51" s="129"/>
      <c r="EA51" s="89"/>
      <c r="EB51" s="89"/>
      <c r="EC51" s="96"/>
      <c r="ED51" s="99"/>
      <c r="EE51" s="89"/>
      <c r="EF51" s="89"/>
      <c r="EG51" s="96"/>
      <c r="EH51" s="99"/>
      <c r="EI51" s="89"/>
      <c r="EJ51" s="89"/>
      <c r="EK51" s="96"/>
      <c r="EL51" s="89"/>
      <c r="EM51" s="89"/>
      <c r="EN51" s="89"/>
      <c r="EO51" s="96"/>
      <c r="EP51" s="99"/>
      <c r="EQ51" s="89"/>
      <c r="ER51" s="89"/>
      <c r="ES51" s="96"/>
      <c r="ET51" s="99"/>
      <c r="EU51" s="89"/>
      <c r="EV51" s="89"/>
      <c r="EW51" s="96"/>
      <c r="EX51" s="89"/>
      <c r="EY51" s="89"/>
      <c r="EZ51" s="89"/>
      <c r="FA51" s="96"/>
      <c r="FB51" s="99"/>
      <c r="FC51" s="89"/>
      <c r="FD51" s="89"/>
      <c r="FE51" s="90"/>
      <c r="FF51" s="14"/>
      <c r="FG51" s="155"/>
      <c r="FH51" s="156"/>
      <c r="FI51" s="79"/>
      <c r="FJ51" s="79"/>
      <c r="FK51" s="65" t="s">
        <v>93</v>
      </c>
      <c r="FL51" s="29">
        <f>SUM(COUNTIF($V$10:$Y$63,FI46),COUNTIF($BB$10:$BE$63,FI46),COUNTIF($CH$10:$CK$63,FI46),COUNTIF($DN$10:$DQ$72,FI46),COUNTIF($ET$10:$EW$63,FI46))+FS51</f>
        <v>0</v>
      </c>
      <c r="FM51" s="57">
        <f t="shared" ca="1" si="0"/>
        <v>0</v>
      </c>
      <c r="FN51" s="45"/>
      <c r="FO51" s="36"/>
      <c r="FP51" s="20" t="str">
        <f>FI46</f>
        <v>自立</v>
      </c>
      <c r="FQ51" s="20" t="s">
        <v>59</v>
      </c>
      <c r="FR51" s="20" t="str">
        <f>FI46&amp;"1/2"</f>
        <v>自立1/2</v>
      </c>
      <c r="FS51" s="20">
        <f>SUM(COUNTIF($V$10:$Y$63,FR51),COUNTIF($BB$10:$BE$63,FR51),COUNTIF($CH$10:$CK$63,FR51),COUNTIF($DN$10:$DQ$72,FR51),COUNTIF($ET$10:$EW$63,FR51))*0.5</f>
        <v>0</v>
      </c>
      <c r="FT51" s="14"/>
      <c r="FU51" s="14"/>
      <c r="FV51" s="20" t="str">
        <f t="shared" ca="1" si="1"/>
        <v>'(0)'!FM51</v>
      </c>
      <c r="FW51" s="20">
        <v>51</v>
      </c>
      <c r="FX51" s="20">
        <f t="shared" ca="1" si="2"/>
        <v>0</v>
      </c>
    </row>
    <row r="52" spans="1:180" ht="7.5" customHeight="1">
      <c r="A52" s="126"/>
      <c r="B52" s="131"/>
      <c r="C52" s="89"/>
      <c r="D52" s="96"/>
      <c r="E52" s="107"/>
      <c r="F52" s="106"/>
      <c r="G52" s="89"/>
      <c r="H52" s="96"/>
      <c r="I52" s="109"/>
      <c r="J52" s="106"/>
      <c r="K52" s="89"/>
      <c r="L52" s="96"/>
      <c r="M52" s="107"/>
      <c r="N52" s="108"/>
      <c r="O52" s="89"/>
      <c r="P52" s="96"/>
      <c r="Q52" s="107"/>
      <c r="R52" s="106"/>
      <c r="S52" s="89"/>
      <c r="T52" s="96"/>
      <c r="U52" s="109"/>
      <c r="V52" s="106"/>
      <c r="W52" s="89"/>
      <c r="X52" s="96"/>
      <c r="Y52" s="107"/>
      <c r="Z52" s="108"/>
      <c r="AA52" s="89"/>
      <c r="AB52" s="96"/>
      <c r="AC52" s="107"/>
      <c r="AD52" s="106"/>
      <c r="AE52" s="89"/>
      <c r="AF52" s="96"/>
      <c r="AG52" s="109"/>
      <c r="AH52" s="131"/>
      <c r="AI52" s="89"/>
      <c r="AJ52" s="96"/>
      <c r="AK52" s="107"/>
      <c r="AL52" s="106"/>
      <c r="AM52" s="89"/>
      <c r="AN52" s="96"/>
      <c r="AO52" s="109"/>
      <c r="AP52" s="106"/>
      <c r="AQ52" s="89"/>
      <c r="AR52" s="96"/>
      <c r="AS52" s="107"/>
      <c r="AT52" s="108"/>
      <c r="AU52" s="89"/>
      <c r="AV52" s="96"/>
      <c r="AW52" s="107"/>
      <c r="AX52" s="106"/>
      <c r="AY52" s="89"/>
      <c r="AZ52" s="96"/>
      <c r="BA52" s="109"/>
      <c r="BB52" s="106"/>
      <c r="BC52" s="89"/>
      <c r="BD52" s="96"/>
      <c r="BE52" s="107"/>
      <c r="BF52" s="108"/>
      <c r="BG52" s="89"/>
      <c r="BH52" s="96"/>
      <c r="BI52" s="107"/>
      <c r="BJ52" s="106"/>
      <c r="BK52" s="89"/>
      <c r="BL52" s="96"/>
      <c r="BM52" s="109"/>
      <c r="BN52" s="131"/>
      <c r="BO52" s="89"/>
      <c r="BP52" s="96"/>
      <c r="BQ52" s="107"/>
      <c r="BR52" s="106"/>
      <c r="BS52" s="89"/>
      <c r="BT52" s="96"/>
      <c r="BU52" s="109"/>
      <c r="BV52" s="106"/>
      <c r="BW52" s="89"/>
      <c r="BX52" s="96"/>
      <c r="BY52" s="107"/>
      <c r="BZ52" s="108"/>
      <c r="CA52" s="89"/>
      <c r="CB52" s="96"/>
      <c r="CC52" s="107"/>
      <c r="CD52" s="106"/>
      <c r="CE52" s="89"/>
      <c r="CF52" s="96"/>
      <c r="CG52" s="109"/>
      <c r="CH52" s="106"/>
      <c r="CI52" s="89"/>
      <c r="CJ52" s="96"/>
      <c r="CK52" s="107"/>
      <c r="CL52" s="108"/>
      <c r="CM52" s="89"/>
      <c r="CN52" s="96"/>
      <c r="CO52" s="107"/>
      <c r="CP52" s="106"/>
      <c r="CQ52" s="89"/>
      <c r="CR52" s="96"/>
      <c r="CS52" s="109"/>
      <c r="CT52" s="131"/>
      <c r="CU52" s="89"/>
      <c r="CV52" s="96"/>
      <c r="CW52" s="107"/>
      <c r="CX52" s="106"/>
      <c r="CY52" s="89"/>
      <c r="CZ52" s="96"/>
      <c r="DA52" s="109"/>
      <c r="DB52" s="106"/>
      <c r="DC52" s="89"/>
      <c r="DD52" s="96"/>
      <c r="DE52" s="107"/>
      <c r="DF52" s="108"/>
      <c r="DG52" s="89"/>
      <c r="DH52" s="96"/>
      <c r="DI52" s="107"/>
      <c r="DJ52" s="106"/>
      <c r="DK52" s="89"/>
      <c r="DL52" s="96"/>
      <c r="DM52" s="109"/>
      <c r="DN52" s="106"/>
      <c r="DO52" s="89"/>
      <c r="DP52" s="96"/>
      <c r="DQ52" s="107"/>
      <c r="DR52" s="108"/>
      <c r="DS52" s="89"/>
      <c r="DT52" s="96"/>
      <c r="DU52" s="107"/>
      <c r="DV52" s="106"/>
      <c r="DW52" s="89"/>
      <c r="DX52" s="96"/>
      <c r="DY52" s="109"/>
      <c r="DZ52" s="128"/>
      <c r="EA52" s="89"/>
      <c r="EB52" s="96"/>
      <c r="EC52" s="107"/>
      <c r="ED52" s="106"/>
      <c r="EE52" s="89"/>
      <c r="EF52" s="96"/>
      <c r="EG52" s="109"/>
      <c r="EH52" s="106"/>
      <c r="EI52" s="89"/>
      <c r="EJ52" s="96"/>
      <c r="EK52" s="107"/>
      <c r="EL52" s="108"/>
      <c r="EM52" s="89"/>
      <c r="EN52" s="96"/>
      <c r="EO52" s="107"/>
      <c r="EP52" s="106"/>
      <c r="EQ52" s="89"/>
      <c r="ER52" s="96"/>
      <c r="ES52" s="109"/>
      <c r="ET52" s="106"/>
      <c r="EU52" s="89"/>
      <c r="EV52" s="96"/>
      <c r="EW52" s="107"/>
      <c r="EX52" s="108"/>
      <c r="EY52" s="89"/>
      <c r="EZ52" s="96"/>
      <c r="FA52" s="107"/>
      <c r="FB52" s="106"/>
      <c r="FC52" s="89"/>
      <c r="FD52" s="96"/>
      <c r="FE52" s="112"/>
      <c r="FF52" s="14"/>
      <c r="FG52" s="155"/>
      <c r="FH52" s="156"/>
      <c r="FI52" s="79"/>
      <c r="FJ52" s="79"/>
      <c r="FK52" s="65" t="s">
        <v>94</v>
      </c>
      <c r="FL52" s="28">
        <f>SUM(COUNTIF($Z$10:$AC$63,FI46),COUNTIF($BF$10:$BI$63,FI46),COUNTIF($CL$10:$CO$63,FI46),COUNTIF($DR$10:$DU$72,FI46),COUNTIF($EX$10:$FA$63,FI46))+FS52</f>
        <v>0</v>
      </c>
      <c r="FM52" s="56">
        <f t="shared" ca="1" si="0"/>
        <v>0</v>
      </c>
      <c r="FN52" s="43"/>
      <c r="FO52" s="9"/>
      <c r="FP52" s="20" t="str">
        <f>FI46</f>
        <v>自立</v>
      </c>
      <c r="FQ52" s="25" t="s">
        <v>60</v>
      </c>
      <c r="FR52" s="20" t="str">
        <f>FI46&amp;"1/2"</f>
        <v>自立1/2</v>
      </c>
      <c r="FS52" s="20">
        <f>SUM(COUNTIF($Z$10:$AC$63,FR52),COUNTIF($BF$10:$BI$63,FR52),COUNTIF($CL$10:$CO$63,FR52),COUNTIF($DR$10:$DU$72,FR52),COUNTIF($EX$10:$FA$63,FR52))*0.5</f>
        <v>0</v>
      </c>
      <c r="FT52" s="20"/>
      <c r="FU52" s="20"/>
      <c r="FV52" s="20" t="str">
        <f t="shared" ca="1" si="1"/>
        <v>'(0)'!FM52</v>
      </c>
      <c r="FW52" s="20">
        <v>52</v>
      </c>
      <c r="FX52" s="20">
        <f t="shared" ca="1" si="2"/>
        <v>0</v>
      </c>
    </row>
    <row r="53" spans="1:180" ht="7.5" customHeight="1">
      <c r="A53" s="126"/>
      <c r="B53" s="132"/>
      <c r="C53" s="89"/>
      <c r="D53" s="96"/>
      <c r="E53" s="96"/>
      <c r="F53" s="99"/>
      <c r="G53" s="89"/>
      <c r="H53" s="96"/>
      <c r="I53" s="110"/>
      <c r="J53" s="99"/>
      <c r="K53" s="89"/>
      <c r="L53" s="96"/>
      <c r="M53" s="96"/>
      <c r="N53" s="89"/>
      <c r="O53" s="89"/>
      <c r="P53" s="96"/>
      <c r="Q53" s="96"/>
      <c r="R53" s="99"/>
      <c r="S53" s="89"/>
      <c r="T53" s="96"/>
      <c r="U53" s="110"/>
      <c r="V53" s="99"/>
      <c r="W53" s="89"/>
      <c r="X53" s="96"/>
      <c r="Y53" s="96"/>
      <c r="Z53" s="89"/>
      <c r="AA53" s="89"/>
      <c r="AB53" s="96"/>
      <c r="AC53" s="96"/>
      <c r="AD53" s="99"/>
      <c r="AE53" s="89"/>
      <c r="AF53" s="96"/>
      <c r="AG53" s="110"/>
      <c r="AH53" s="132"/>
      <c r="AI53" s="89"/>
      <c r="AJ53" s="96"/>
      <c r="AK53" s="96"/>
      <c r="AL53" s="99"/>
      <c r="AM53" s="89"/>
      <c r="AN53" s="96"/>
      <c r="AO53" s="110"/>
      <c r="AP53" s="99"/>
      <c r="AQ53" s="89"/>
      <c r="AR53" s="96"/>
      <c r="AS53" s="96"/>
      <c r="AT53" s="89"/>
      <c r="AU53" s="89"/>
      <c r="AV53" s="96"/>
      <c r="AW53" s="96"/>
      <c r="AX53" s="99"/>
      <c r="AY53" s="89"/>
      <c r="AZ53" s="96"/>
      <c r="BA53" s="110"/>
      <c r="BB53" s="99"/>
      <c r="BC53" s="89"/>
      <c r="BD53" s="96"/>
      <c r="BE53" s="96"/>
      <c r="BF53" s="89"/>
      <c r="BG53" s="89"/>
      <c r="BH53" s="96"/>
      <c r="BI53" s="96"/>
      <c r="BJ53" s="99"/>
      <c r="BK53" s="89"/>
      <c r="BL53" s="96"/>
      <c r="BM53" s="110"/>
      <c r="BN53" s="132"/>
      <c r="BO53" s="89"/>
      <c r="BP53" s="96"/>
      <c r="BQ53" s="96"/>
      <c r="BR53" s="99"/>
      <c r="BS53" s="89"/>
      <c r="BT53" s="96"/>
      <c r="BU53" s="110"/>
      <c r="BV53" s="99"/>
      <c r="BW53" s="89"/>
      <c r="BX53" s="96"/>
      <c r="BY53" s="96"/>
      <c r="BZ53" s="89"/>
      <c r="CA53" s="89"/>
      <c r="CB53" s="96"/>
      <c r="CC53" s="96"/>
      <c r="CD53" s="99"/>
      <c r="CE53" s="89"/>
      <c r="CF53" s="96"/>
      <c r="CG53" s="110"/>
      <c r="CH53" s="99"/>
      <c r="CI53" s="89"/>
      <c r="CJ53" s="96"/>
      <c r="CK53" s="96"/>
      <c r="CL53" s="89"/>
      <c r="CM53" s="89"/>
      <c r="CN53" s="96"/>
      <c r="CO53" s="96"/>
      <c r="CP53" s="99"/>
      <c r="CQ53" s="89"/>
      <c r="CR53" s="96"/>
      <c r="CS53" s="110"/>
      <c r="CT53" s="132"/>
      <c r="CU53" s="89"/>
      <c r="CV53" s="96"/>
      <c r="CW53" s="96"/>
      <c r="CX53" s="99"/>
      <c r="CY53" s="89"/>
      <c r="CZ53" s="96"/>
      <c r="DA53" s="110"/>
      <c r="DB53" s="99"/>
      <c r="DC53" s="89"/>
      <c r="DD53" s="96"/>
      <c r="DE53" s="96"/>
      <c r="DF53" s="89"/>
      <c r="DG53" s="89"/>
      <c r="DH53" s="96"/>
      <c r="DI53" s="96"/>
      <c r="DJ53" s="99"/>
      <c r="DK53" s="89"/>
      <c r="DL53" s="96"/>
      <c r="DM53" s="110"/>
      <c r="DN53" s="99"/>
      <c r="DO53" s="89"/>
      <c r="DP53" s="96"/>
      <c r="DQ53" s="96"/>
      <c r="DR53" s="89"/>
      <c r="DS53" s="89"/>
      <c r="DT53" s="96"/>
      <c r="DU53" s="96"/>
      <c r="DV53" s="99"/>
      <c r="DW53" s="89"/>
      <c r="DX53" s="96"/>
      <c r="DY53" s="110"/>
      <c r="DZ53" s="129"/>
      <c r="EA53" s="89"/>
      <c r="EB53" s="96"/>
      <c r="EC53" s="96"/>
      <c r="ED53" s="99"/>
      <c r="EE53" s="89"/>
      <c r="EF53" s="96"/>
      <c r="EG53" s="110"/>
      <c r="EH53" s="99"/>
      <c r="EI53" s="89"/>
      <c r="EJ53" s="96"/>
      <c r="EK53" s="96"/>
      <c r="EL53" s="89"/>
      <c r="EM53" s="89"/>
      <c r="EN53" s="96"/>
      <c r="EO53" s="96"/>
      <c r="EP53" s="99"/>
      <c r="EQ53" s="89"/>
      <c r="ER53" s="96"/>
      <c r="ES53" s="110"/>
      <c r="ET53" s="99"/>
      <c r="EU53" s="89"/>
      <c r="EV53" s="96"/>
      <c r="EW53" s="96"/>
      <c r="EX53" s="89"/>
      <c r="EY53" s="89"/>
      <c r="EZ53" s="96"/>
      <c r="FA53" s="96"/>
      <c r="FB53" s="99"/>
      <c r="FC53" s="89"/>
      <c r="FD53" s="96"/>
      <c r="FE53" s="113"/>
      <c r="FF53" s="14"/>
      <c r="FG53" s="155"/>
      <c r="FH53" s="156"/>
      <c r="FI53" s="79"/>
      <c r="FJ53" s="79"/>
      <c r="FK53" s="66" t="s">
        <v>95</v>
      </c>
      <c r="FL53" s="30">
        <f>SUM(COUNTIF($AD$10:$AG$63,FI46),COUNTIF($BJ$10:$BM$63,FI46),COUNTIF($CP$10:$CS$63,FI46),COUNTIF($DV$10:$DY$72,FI46),COUNTIF($FB$10:$FE$63,FI46))+FS53</f>
        <v>0</v>
      </c>
      <c r="FM53" s="58">
        <f t="shared" ca="1" si="0"/>
        <v>0</v>
      </c>
      <c r="FN53" s="50"/>
      <c r="FO53" s="39"/>
      <c r="FP53" s="20" t="str">
        <f>FI46</f>
        <v>自立</v>
      </c>
      <c r="FQ53" s="20" t="s">
        <v>61</v>
      </c>
      <c r="FR53" s="20" t="str">
        <f>FI46&amp;"1/2"</f>
        <v>自立1/2</v>
      </c>
      <c r="FS53" s="20">
        <f>SUM(COUNTIF($AD$10:$AG$63,FR53),COUNTIF($BJ$10:$BM$63,FR53),COUNTIF($CP$10:$CS$63,FR53),COUNTIF($DV$10:$DY$72,FR53),COUNTIF($FB$10:$FE$63,FR53))*0.5</f>
        <v>0</v>
      </c>
      <c r="FT53" s="20"/>
      <c r="FU53" s="20"/>
      <c r="FV53" s="20" t="str">
        <f t="shared" ca="1" si="1"/>
        <v>'(0)'!FM53</v>
      </c>
      <c r="FW53" s="20">
        <v>53</v>
      </c>
      <c r="FX53" s="20">
        <f t="shared" ca="1" si="2"/>
        <v>0</v>
      </c>
    </row>
    <row r="54" spans="1:180" ht="7.5" customHeight="1">
      <c r="A54" s="127"/>
      <c r="B54" s="130"/>
      <c r="C54" s="91"/>
      <c r="D54" s="97"/>
      <c r="E54" s="97"/>
      <c r="F54" s="100"/>
      <c r="G54" s="91"/>
      <c r="H54" s="97"/>
      <c r="I54" s="111"/>
      <c r="J54" s="100"/>
      <c r="K54" s="91"/>
      <c r="L54" s="97"/>
      <c r="M54" s="97"/>
      <c r="N54" s="91"/>
      <c r="O54" s="91"/>
      <c r="P54" s="97"/>
      <c r="Q54" s="97"/>
      <c r="R54" s="100"/>
      <c r="S54" s="91"/>
      <c r="T54" s="97"/>
      <c r="U54" s="111"/>
      <c r="V54" s="100"/>
      <c r="W54" s="91"/>
      <c r="X54" s="97"/>
      <c r="Y54" s="97"/>
      <c r="Z54" s="91"/>
      <c r="AA54" s="91"/>
      <c r="AB54" s="97"/>
      <c r="AC54" s="97"/>
      <c r="AD54" s="100"/>
      <c r="AE54" s="91"/>
      <c r="AF54" s="97"/>
      <c r="AG54" s="111"/>
      <c r="AH54" s="130"/>
      <c r="AI54" s="91"/>
      <c r="AJ54" s="97"/>
      <c r="AK54" s="97"/>
      <c r="AL54" s="100"/>
      <c r="AM54" s="91"/>
      <c r="AN54" s="97"/>
      <c r="AO54" s="111"/>
      <c r="AP54" s="100"/>
      <c r="AQ54" s="91"/>
      <c r="AR54" s="97"/>
      <c r="AS54" s="97"/>
      <c r="AT54" s="91"/>
      <c r="AU54" s="91"/>
      <c r="AV54" s="97"/>
      <c r="AW54" s="97"/>
      <c r="AX54" s="100"/>
      <c r="AY54" s="91"/>
      <c r="AZ54" s="97"/>
      <c r="BA54" s="111"/>
      <c r="BB54" s="100"/>
      <c r="BC54" s="91"/>
      <c r="BD54" s="97"/>
      <c r="BE54" s="97"/>
      <c r="BF54" s="91"/>
      <c r="BG54" s="91"/>
      <c r="BH54" s="97"/>
      <c r="BI54" s="97"/>
      <c r="BJ54" s="100"/>
      <c r="BK54" s="91"/>
      <c r="BL54" s="97"/>
      <c r="BM54" s="111"/>
      <c r="BN54" s="130"/>
      <c r="BO54" s="91"/>
      <c r="BP54" s="97"/>
      <c r="BQ54" s="97"/>
      <c r="BR54" s="100"/>
      <c r="BS54" s="91"/>
      <c r="BT54" s="97"/>
      <c r="BU54" s="111"/>
      <c r="BV54" s="100"/>
      <c r="BW54" s="91"/>
      <c r="BX54" s="97"/>
      <c r="BY54" s="97"/>
      <c r="BZ54" s="91"/>
      <c r="CA54" s="91"/>
      <c r="CB54" s="97"/>
      <c r="CC54" s="97"/>
      <c r="CD54" s="100"/>
      <c r="CE54" s="91"/>
      <c r="CF54" s="97"/>
      <c r="CG54" s="111"/>
      <c r="CH54" s="100"/>
      <c r="CI54" s="91"/>
      <c r="CJ54" s="97"/>
      <c r="CK54" s="97"/>
      <c r="CL54" s="91"/>
      <c r="CM54" s="91"/>
      <c r="CN54" s="97"/>
      <c r="CO54" s="97"/>
      <c r="CP54" s="100"/>
      <c r="CQ54" s="91"/>
      <c r="CR54" s="97"/>
      <c r="CS54" s="111"/>
      <c r="CT54" s="130"/>
      <c r="CU54" s="91"/>
      <c r="CV54" s="97"/>
      <c r="CW54" s="97"/>
      <c r="CX54" s="100"/>
      <c r="CY54" s="91"/>
      <c r="CZ54" s="97"/>
      <c r="DA54" s="111"/>
      <c r="DB54" s="100"/>
      <c r="DC54" s="91"/>
      <c r="DD54" s="97"/>
      <c r="DE54" s="97"/>
      <c r="DF54" s="91"/>
      <c r="DG54" s="91"/>
      <c r="DH54" s="97"/>
      <c r="DI54" s="97"/>
      <c r="DJ54" s="100"/>
      <c r="DK54" s="91"/>
      <c r="DL54" s="97"/>
      <c r="DM54" s="111"/>
      <c r="DN54" s="100"/>
      <c r="DO54" s="91"/>
      <c r="DP54" s="97"/>
      <c r="DQ54" s="97"/>
      <c r="DR54" s="91"/>
      <c r="DS54" s="91"/>
      <c r="DT54" s="97"/>
      <c r="DU54" s="97"/>
      <c r="DV54" s="100"/>
      <c r="DW54" s="91"/>
      <c r="DX54" s="97"/>
      <c r="DY54" s="111"/>
      <c r="DZ54" s="130"/>
      <c r="EA54" s="91"/>
      <c r="EB54" s="97"/>
      <c r="EC54" s="97"/>
      <c r="ED54" s="100"/>
      <c r="EE54" s="91"/>
      <c r="EF54" s="97"/>
      <c r="EG54" s="111"/>
      <c r="EH54" s="100"/>
      <c r="EI54" s="91"/>
      <c r="EJ54" s="97"/>
      <c r="EK54" s="97"/>
      <c r="EL54" s="91"/>
      <c r="EM54" s="91"/>
      <c r="EN54" s="97"/>
      <c r="EO54" s="97"/>
      <c r="EP54" s="100"/>
      <c r="EQ54" s="91"/>
      <c r="ER54" s="97"/>
      <c r="ES54" s="111"/>
      <c r="ET54" s="100"/>
      <c r="EU54" s="91"/>
      <c r="EV54" s="97"/>
      <c r="EW54" s="97"/>
      <c r="EX54" s="91"/>
      <c r="EY54" s="91"/>
      <c r="EZ54" s="97"/>
      <c r="FA54" s="97"/>
      <c r="FB54" s="100"/>
      <c r="FC54" s="91"/>
      <c r="FD54" s="97"/>
      <c r="FE54" s="114"/>
      <c r="FF54" s="14"/>
      <c r="FG54" s="155"/>
      <c r="FH54" s="156"/>
      <c r="FI54" s="80" t="s">
        <v>15</v>
      </c>
      <c r="FJ54" s="80"/>
      <c r="FK54" s="64" t="s">
        <v>88</v>
      </c>
      <c r="FL54" s="27">
        <f>SUM(COUNTIF($B$10:$E$63,FI54),COUNTIF($AH$10:$AK$63,FI54),COUNTIF($BN$10:$BQ$63,FI54),COUNTIF($CT$10:$CW$72,FI54),COUNTIF($DZ$10:$EC$63,FI54))+FS54</f>
        <v>0</v>
      </c>
      <c r="FM54" s="55">
        <f t="shared" ca="1" si="0"/>
        <v>0</v>
      </c>
      <c r="FN54" s="42"/>
      <c r="FO54" s="8"/>
      <c r="FP54" s="20" t="str">
        <f>FI54</f>
        <v>理科</v>
      </c>
      <c r="FQ54" s="20" t="s">
        <v>54</v>
      </c>
      <c r="FR54" s="20" t="str">
        <f>FI54&amp;"1/2"</f>
        <v>理科1/2</v>
      </c>
      <c r="FS54" s="20">
        <f>SUM(COUNTIF($B$10:$E$63,FR54),COUNTIF($AH$10:$AK$63,FR54),COUNTIF($BN$10:$BQ$63,FR54),COUNTIF($CT$10:$CW$72,FR54),COUNTIF($DZ$10:$EC$63,FR54))*0.5</f>
        <v>0</v>
      </c>
      <c r="FT54" s="14"/>
      <c r="FU54" s="14"/>
      <c r="FV54" s="20" t="str">
        <f t="shared" ca="1" si="1"/>
        <v>'(0)'!FM54</v>
      </c>
      <c r="FW54" s="20">
        <v>54</v>
      </c>
      <c r="FX54" s="20">
        <f t="shared" ca="1" si="2"/>
        <v>0</v>
      </c>
    </row>
    <row r="55" spans="1:180" ht="7.5" customHeight="1">
      <c r="A55" s="93" t="s">
        <v>81</v>
      </c>
      <c r="B55" s="135"/>
      <c r="C55" s="102"/>
      <c r="D55" s="125"/>
      <c r="E55" s="103"/>
      <c r="F55" s="122"/>
      <c r="G55" s="102"/>
      <c r="H55" s="125"/>
      <c r="I55" s="103"/>
      <c r="J55" s="122"/>
      <c r="K55" s="87"/>
      <c r="L55" s="121"/>
      <c r="M55" s="95"/>
      <c r="N55" s="120"/>
      <c r="O55" s="102"/>
      <c r="P55" s="125"/>
      <c r="Q55" s="103"/>
      <c r="R55" s="122"/>
      <c r="S55" s="102"/>
      <c r="T55" s="125"/>
      <c r="U55" s="103"/>
      <c r="V55" s="122"/>
      <c r="W55" s="87"/>
      <c r="X55" s="121"/>
      <c r="Y55" s="95"/>
      <c r="Z55" s="120"/>
      <c r="AA55" s="102"/>
      <c r="AB55" s="125"/>
      <c r="AC55" s="103"/>
      <c r="AD55" s="122"/>
      <c r="AE55" s="102"/>
      <c r="AF55" s="125"/>
      <c r="AG55" s="103"/>
      <c r="AH55" s="135"/>
      <c r="AI55" s="102"/>
      <c r="AJ55" s="125"/>
      <c r="AK55" s="103"/>
      <c r="AL55" s="122"/>
      <c r="AM55" s="102"/>
      <c r="AN55" s="125"/>
      <c r="AO55" s="103"/>
      <c r="AP55" s="122"/>
      <c r="AQ55" s="87"/>
      <c r="AR55" s="121"/>
      <c r="AS55" s="95"/>
      <c r="AT55" s="120"/>
      <c r="AU55" s="102"/>
      <c r="AV55" s="125"/>
      <c r="AW55" s="103"/>
      <c r="AX55" s="122"/>
      <c r="AY55" s="102"/>
      <c r="AZ55" s="125"/>
      <c r="BA55" s="103"/>
      <c r="BB55" s="122"/>
      <c r="BC55" s="87"/>
      <c r="BD55" s="121"/>
      <c r="BE55" s="95"/>
      <c r="BF55" s="120"/>
      <c r="BG55" s="102"/>
      <c r="BH55" s="125"/>
      <c r="BI55" s="103"/>
      <c r="BJ55" s="122"/>
      <c r="BK55" s="102"/>
      <c r="BL55" s="125"/>
      <c r="BM55" s="103"/>
      <c r="BN55" s="135"/>
      <c r="BO55" s="102"/>
      <c r="BP55" s="125"/>
      <c r="BQ55" s="103"/>
      <c r="BR55" s="122"/>
      <c r="BS55" s="102"/>
      <c r="BT55" s="125"/>
      <c r="BU55" s="103"/>
      <c r="BV55" s="122"/>
      <c r="BW55" s="87"/>
      <c r="BX55" s="121"/>
      <c r="BY55" s="95"/>
      <c r="BZ55" s="120"/>
      <c r="CA55" s="102"/>
      <c r="CB55" s="125"/>
      <c r="CC55" s="103"/>
      <c r="CD55" s="122"/>
      <c r="CE55" s="102"/>
      <c r="CF55" s="125"/>
      <c r="CG55" s="103"/>
      <c r="CH55" s="122"/>
      <c r="CI55" s="87"/>
      <c r="CJ55" s="121"/>
      <c r="CK55" s="95"/>
      <c r="CL55" s="120"/>
      <c r="CM55" s="102"/>
      <c r="CN55" s="125"/>
      <c r="CO55" s="103"/>
      <c r="CP55" s="122"/>
      <c r="CQ55" s="102"/>
      <c r="CR55" s="125"/>
      <c r="CS55" s="103"/>
      <c r="CT55" s="135"/>
      <c r="CU55" s="102"/>
      <c r="CV55" s="125"/>
      <c r="CW55" s="103"/>
      <c r="CX55" s="122"/>
      <c r="CY55" s="102"/>
      <c r="CZ55" s="125"/>
      <c r="DA55" s="103"/>
      <c r="DB55" s="122"/>
      <c r="DC55" s="87"/>
      <c r="DD55" s="121"/>
      <c r="DE55" s="95"/>
      <c r="DF55" s="120"/>
      <c r="DG55" s="102"/>
      <c r="DH55" s="125"/>
      <c r="DI55" s="103"/>
      <c r="DJ55" s="122"/>
      <c r="DK55" s="102"/>
      <c r="DL55" s="125"/>
      <c r="DM55" s="103"/>
      <c r="DN55" s="122"/>
      <c r="DO55" s="87"/>
      <c r="DP55" s="121"/>
      <c r="DQ55" s="95"/>
      <c r="DR55" s="120"/>
      <c r="DS55" s="102"/>
      <c r="DT55" s="125"/>
      <c r="DU55" s="103"/>
      <c r="DV55" s="122"/>
      <c r="DW55" s="102"/>
      <c r="DX55" s="125"/>
      <c r="DY55" s="103"/>
      <c r="DZ55" s="135"/>
      <c r="EA55" s="87"/>
      <c r="EB55" s="121"/>
      <c r="EC55" s="95"/>
      <c r="ED55" s="122"/>
      <c r="EE55" s="87"/>
      <c r="EF55" s="121"/>
      <c r="EG55" s="95"/>
      <c r="EH55" s="122"/>
      <c r="EI55" s="87"/>
      <c r="EJ55" s="123"/>
      <c r="EK55" s="95"/>
      <c r="EL55" s="120"/>
      <c r="EM55" s="87"/>
      <c r="EN55" s="121"/>
      <c r="EO55" s="95"/>
      <c r="EP55" s="122"/>
      <c r="EQ55" s="87"/>
      <c r="ER55" s="121"/>
      <c r="ES55" s="95"/>
      <c r="ET55" s="122"/>
      <c r="EU55" s="87"/>
      <c r="EV55" s="123"/>
      <c r="EW55" s="95"/>
      <c r="EX55" s="120"/>
      <c r="EY55" s="87"/>
      <c r="EZ55" s="121"/>
      <c r="FA55" s="95"/>
      <c r="FB55" s="122"/>
      <c r="FC55" s="87"/>
      <c r="FD55" s="121"/>
      <c r="FE55" s="88"/>
      <c r="FF55" s="14"/>
      <c r="FG55" s="155"/>
      <c r="FH55" s="156"/>
      <c r="FI55" s="80"/>
      <c r="FJ55" s="80"/>
      <c r="FK55" s="65" t="s">
        <v>89</v>
      </c>
      <c r="FL55" s="28">
        <f>SUM(COUNTIF($F$10:$I$63,FI54),COUNTIF($AL$10:$AO$63,FI54),COUNTIF($BR$10:$BU$63,FI54),COUNTIF($CX$10:$DA$72,FI54),COUNTIF($ED$10:$EG$63,FI54))+FS55</f>
        <v>0</v>
      </c>
      <c r="FM55" s="56">
        <f t="shared" ca="1" si="0"/>
        <v>0</v>
      </c>
      <c r="FN55" s="43"/>
      <c r="FO55" s="9"/>
      <c r="FP55" s="20" t="str">
        <f>FI54</f>
        <v>理科</v>
      </c>
      <c r="FQ55" s="25" t="s">
        <v>55</v>
      </c>
      <c r="FR55" s="20" t="str">
        <f>FI54&amp;"1/2"</f>
        <v>理科1/2</v>
      </c>
      <c r="FS55" s="20">
        <f>SUM(COUNTIF($F$10:$I$63,FR55),COUNTIF($AL$10:$AO$63,FR55),COUNTIF($BR$10:$BU$63,FR55),COUNTIF($CX$10:$DA$72,FR55),COUNTIF($ED$10:$EG$63,FR55))*0.5</f>
        <v>0</v>
      </c>
      <c r="FT55" s="20"/>
      <c r="FU55" s="20"/>
      <c r="FV55" s="20" t="str">
        <f t="shared" ca="1" si="1"/>
        <v>'(0)'!FM55</v>
      </c>
      <c r="FW55" s="20">
        <v>55</v>
      </c>
      <c r="FX55" s="20">
        <f t="shared" ca="1" si="2"/>
        <v>0</v>
      </c>
    </row>
    <row r="56" spans="1:180" ht="7.5" customHeight="1">
      <c r="A56" s="126"/>
      <c r="B56" s="132"/>
      <c r="C56" s="89"/>
      <c r="D56" s="89"/>
      <c r="E56" s="96"/>
      <c r="F56" s="99"/>
      <c r="G56" s="89"/>
      <c r="H56" s="89"/>
      <c r="I56" s="96"/>
      <c r="J56" s="99"/>
      <c r="K56" s="89"/>
      <c r="L56" s="89"/>
      <c r="M56" s="96"/>
      <c r="N56" s="89"/>
      <c r="O56" s="89"/>
      <c r="P56" s="89"/>
      <c r="Q56" s="96"/>
      <c r="R56" s="99"/>
      <c r="S56" s="89"/>
      <c r="T56" s="89"/>
      <c r="U56" s="96"/>
      <c r="V56" s="99"/>
      <c r="W56" s="89"/>
      <c r="X56" s="89"/>
      <c r="Y56" s="96"/>
      <c r="Z56" s="89"/>
      <c r="AA56" s="89"/>
      <c r="AB56" s="89"/>
      <c r="AC56" s="96"/>
      <c r="AD56" s="99"/>
      <c r="AE56" s="89"/>
      <c r="AF56" s="89"/>
      <c r="AG56" s="96"/>
      <c r="AH56" s="132"/>
      <c r="AI56" s="89"/>
      <c r="AJ56" s="89"/>
      <c r="AK56" s="96"/>
      <c r="AL56" s="99"/>
      <c r="AM56" s="89"/>
      <c r="AN56" s="89"/>
      <c r="AO56" s="96"/>
      <c r="AP56" s="99"/>
      <c r="AQ56" s="89"/>
      <c r="AR56" s="89"/>
      <c r="AS56" s="96"/>
      <c r="AT56" s="89"/>
      <c r="AU56" s="89"/>
      <c r="AV56" s="89"/>
      <c r="AW56" s="96"/>
      <c r="AX56" s="99"/>
      <c r="AY56" s="89"/>
      <c r="AZ56" s="89"/>
      <c r="BA56" s="96"/>
      <c r="BB56" s="99"/>
      <c r="BC56" s="89"/>
      <c r="BD56" s="89"/>
      <c r="BE56" s="96"/>
      <c r="BF56" s="89"/>
      <c r="BG56" s="89"/>
      <c r="BH56" s="89"/>
      <c r="BI56" s="96"/>
      <c r="BJ56" s="99"/>
      <c r="BK56" s="89"/>
      <c r="BL56" s="89"/>
      <c r="BM56" s="96"/>
      <c r="BN56" s="132"/>
      <c r="BO56" s="89"/>
      <c r="BP56" s="89"/>
      <c r="BQ56" s="96"/>
      <c r="BR56" s="99"/>
      <c r="BS56" s="89"/>
      <c r="BT56" s="89"/>
      <c r="BU56" s="96"/>
      <c r="BV56" s="99"/>
      <c r="BW56" s="89"/>
      <c r="BX56" s="89"/>
      <c r="BY56" s="96"/>
      <c r="BZ56" s="89"/>
      <c r="CA56" s="89"/>
      <c r="CB56" s="89"/>
      <c r="CC56" s="96"/>
      <c r="CD56" s="99"/>
      <c r="CE56" s="89"/>
      <c r="CF56" s="89"/>
      <c r="CG56" s="96"/>
      <c r="CH56" s="99"/>
      <c r="CI56" s="89"/>
      <c r="CJ56" s="89"/>
      <c r="CK56" s="96"/>
      <c r="CL56" s="89"/>
      <c r="CM56" s="89"/>
      <c r="CN56" s="89"/>
      <c r="CO56" s="96"/>
      <c r="CP56" s="99"/>
      <c r="CQ56" s="89"/>
      <c r="CR56" s="89"/>
      <c r="CS56" s="96"/>
      <c r="CT56" s="132"/>
      <c r="CU56" s="89"/>
      <c r="CV56" s="89"/>
      <c r="CW56" s="96"/>
      <c r="CX56" s="99"/>
      <c r="CY56" s="89"/>
      <c r="CZ56" s="89"/>
      <c r="DA56" s="96"/>
      <c r="DB56" s="99"/>
      <c r="DC56" s="89"/>
      <c r="DD56" s="89"/>
      <c r="DE56" s="96"/>
      <c r="DF56" s="89"/>
      <c r="DG56" s="89"/>
      <c r="DH56" s="89"/>
      <c r="DI56" s="96"/>
      <c r="DJ56" s="99"/>
      <c r="DK56" s="89"/>
      <c r="DL56" s="89"/>
      <c r="DM56" s="96"/>
      <c r="DN56" s="99"/>
      <c r="DO56" s="89"/>
      <c r="DP56" s="89"/>
      <c r="DQ56" s="96"/>
      <c r="DR56" s="89"/>
      <c r="DS56" s="89"/>
      <c r="DT56" s="89"/>
      <c r="DU56" s="96"/>
      <c r="DV56" s="99"/>
      <c r="DW56" s="89"/>
      <c r="DX56" s="89"/>
      <c r="DY56" s="96"/>
      <c r="DZ56" s="129"/>
      <c r="EA56" s="89"/>
      <c r="EB56" s="89"/>
      <c r="EC56" s="96"/>
      <c r="ED56" s="99"/>
      <c r="EE56" s="89"/>
      <c r="EF56" s="89"/>
      <c r="EG56" s="96"/>
      <c r="EH56" s="99"/>
      <c r="EI56" s="89"/>
      <c r="EJ56" s="89"/>
      <c r="EK56" s="96"/>
      <c r="EL56" s="89"/>
      <c r="EM56" s="89"/>
      <c r="EN56" s="89"/>
      <c r="EO56" s="96"/>
      <c r="EP56" s="99"/>
      <c r="EQ56" s="89"/>
      <c r="ER56" s="89"/>
      <c r="ES56" s="96"/>
      <c r="ET56" s="99"/>
      <c r="EU56" s="89"/>
      <c r="EV56" s="89"/>
      <c r="EW56" s="96"/>
      <c r="EX56" s="89"/>
      <c r="EY56" s="89"/>
      <c r="EZ56" s="89"/>
      <c r="FA56" s="96"/>
      <c r="FB56" s="99"/>
      <c r="FC56" s="89"/>
      <c r="FD56" s="89"/>
      <c r="FE56" s="90"/>
      <c r="FF56" s="14"/>
      <c r="FG56" s="155"/>
      <c r="FH56" s="156"/>
      <c r="FI56" s="80"/>
      <c r="FJ56" s="80"/>
      <c r="FK56" s="65" t="s">
        <v>90</v>
      </c>
      <c r="FL56" s="28">
        <f>SUM(COUNTIF($J$10:$M$63,FI54),COUNTIF($AP$10:$AS$63,FI54),COUNTIF($BV$10:$BY$63,FI54),COUNTIF($DB$10:$DE$72,FI54),COUNTIF($EH$10:$EK$63,FI54))+FS56</f>
        <v>0</v>
      </c>
      <c r="FM56" s="56">
        <f t="shared" ca="1" si="0"/>
        <v>0</v>
      </c>
      <c r="FN56" s="44"/>
      <c r="FO56" s="35"/>
      <c r="FP56" s="20" t="str">
        <f>FI54</f>
        <v>理科</v>
      </c>
      <c r="FQ56" s="20" t="s">
        <v>56</v>
      </c>
      <c r="FR56" s="20" t="str">
        <f>FI54&amp;"1/2"</f>
        <v>理科1/2</v>
      </c>
      <c r="FS56" s="20">
        <f>SUM(COUNTIF($J$10:$M$63,FR56),COUNTIF($AP$10:$AS$63,FR56),COUNTIF($BV$10:$BY$63,FR56),COUNTIF($DB$10:$DE$72,FR56),COUNTIF($EH$10:$EK$63,FR56))*0.5</f>
        <v>0</v>
      </c>
      <c r="FT56" s="20"/>
      <c r="FU56" s="20"/>
      <c r="FV56" s="20" t="str">
        <f t="shared" ca="1" si="1"/>
        <v>'(0)'!FM56</v>
      </c>
      <c r="FW56" s="20">
        <v>56</v>
      </c>
      <c r="FX56" s="20">
        <f t="shared" ca="1" si="2"/>
        <v>0</v>
      </c>
    </row>
    <row r="57" spans="1:180" ht="7.5" customHeight="1">
      <c r="A57" s="126"/>
      <c r="B57" s="132"/>
      <c r="C57" s="89"/>
      <c r="D57" s="89"/>
      <c r="E57" s="96"/>
      <c r="F57" s="99"/>
      <c r="G57" s="89"/>
      <c r="H57" s="89"/>
      <c r="I57" s="96"/>
      <c r="J57" s="99"/>
      <c r="K57" s="89"/>
      <c r="L57" s="89"/>
      <c r="M57" s="96"/>
      <c r="N57" s="89"/>
      <c r="O57" s="89"/>
      <c r="P57" s="89"/>
      <c r="Q57" s="96"/>
      <c r="R57" s="99"/>
      <c r="S57" s="89"/>
      <c r="T57" s="89"/>
      <c r="U57" s="96"/>
      <c r="V57" s="99"/>
      <c r="W57" s="89"/>
      <c r="X57" s="89"/>
      <c r="Y57" s="96"/>
      <c r="Z57" s="89"/>
      <c r="AA57" s="89"/>
      <c r="AB57" s="89"/>
      <c r="AC57" s="96"/>
      <c r="AD57" s="99"/>
      <c r="AE57" s="89"/>
      <c r="AF57" s="89"/>
      <c r="AG57" s="96"/>
      <c r="AH57" s="132"/>
      <c r="AI57" s="89"/>
      <c r="AJ57" s="89"/>
      <c r="AK57" s="96"/>
      <c r="AL57" s="99"/>
      <c r="AM57" s="89"/>
      <c r="AN57" s="89"/>
      <c r="AO57" s="96"/>
      <c r="AP57" s="99"/>
      <c r="AQ57" s="89"/>
      <c r="AR57" s="89"/>
      <c r="AS57" s="96"/>
      <c r="AT57" s="89"/>
      <c r="AU57" s="89"/>
      <c r="AV57" s="89"/>
      <c r="AW57" s="96"/>
      <c r="AX57" s="99"/>
      <c r="AY57" s="89"/>
      <c r="AZ57" s="89"/>
      <c r="BA57" s="96"/>
      <c r="BB57" s="99"/>
      <c r="BC57" s="89"/>
      <c r="BD57" s="89"/>
      <c r="BE57" s="96"/>
      <c r="BF57" s="89"/>
      <c r="BG57" s="89"/>
      <c r="BH57" s="89"/>
      <c r="BI57" s="96"/>
      <c r="BJ57" s="99"/>
      <c r="BK57" s="89"/>
      <c r="BL57" s="89"/>
      <c r="BM57" s="96"/>
      <c r="BN57" s="132"/>
      <c r="BO57" s="89"/>
      <c r="BP57" s="89"/>
      <c r="BQ57" s="96"/>
      <c r="BR57" s="99"/>
      <c r="BS57" s="89"/>
      <c r="BT57" s="89"/>
      <c r="BU57" s="96"/>
      <c r="BV57" s="99"/>
      <c r="BW57" s="89"/>
      <c r="BX57" s="89"/>
      <c r="BY57" s="96"/>
      <c r="BZ57" s="89"/>
      <c r="CA57" s="89"/>
      <c r="CB57" s="89"/>
      <c r="CC57" s="96"/>
      <c r="CD57" s="99"/>
      <c r="CE57" s="89"/>
      <c r="CF57" s="89"/>
      <c r="CG57" s="96"/>
      <c r="CH57" s="99"/>
      <c r="CI57" s="89"/>
      <c r="CJ57" s="89"/>
      <c r="CK57" s="96"/>
      <c r="CL57" s="89"/>
      <c r="CM57" s="89"/>
      <c r="CN57" s="89"/>
      <c r="CO57" s="96"/>
      <c r="CP57" s="99"/>
      <c r="CQ57" s="89"/>
      <c r="CR57" s="89"/>
      <c r="CS57" s="96"/>
      <c r="CT57" s="132"/>
      <c r="CU57" s="89"/>
      <c r="CV57" s="89"/>
      <c r="CW57" s="96"/>
      <c r="CX57" s="99"/>
      <c r="CY57" s="89"/>
      <c r="CZ57" s="89"/>
      <c r="DA57" s="96"/>
      <c r="DB57" s="99"/>
      <c r="DC57" s="89"/>
      <c r="DD57" s="89"/>
      <c r="DE57" s="96"/>
      <c r="DF57" s="89"/>
      <c r="DG57" s="89"/>
      <c r="DH57" s="89"/>
      <c r="DI57" s="96"/>
      <c r="DJ57" s="99"/>
      <c r="DK57" s="89"/>
      <c r="DL57" s="89"/>
      <c r="DM57" s="96"/>
      <c r="DN57" s="99"/>
      <c r="DO57" s="89"/>
      <c r="DP57" s="89"/>
      <c r="DQ57" s="96"/>
      <c r="DR57" s="89"/>
      <c r="DS57" s="89"/>
      <c r="DT57" s="89"/>
      <c r="DU57" s="96"/>
      <c r="DV57" s="99"/>
      <c r="DW57" s="89"/>
      <c r="DX57" s="89"/>
      <c r="DY57" s="96"/>
      <c r="DZ57" s="129"/>
      <c r="EA57" s="89"/>
      <c r="EB57" s="89"/>
      <c r="EC57" s="96"/>
      <c r="ED57" s="99"/>
      <c r="EE57" s="89"/>
      <c r="EF57" s="89"/>
      <c r="EG57" s="96"/>
      <c r="EH57" s="99"/>
      <c r="EI57" s="89"/>
      <c r="EJ57" s="89"/>
      <c r="EK57" s="96"/>
      <c r="EL57" s="89"/>
      <c r="EM57" s="89"/>
      <c r="EN57" s="89"/>
      <c r="EO57" s="96"/>
      <c r="EP57" s="99"/>
      <c r="EQ57" s="89"/>
      <c r="ER57" s="89"/>
      <c r="ES57" s="96"/>
      <c r="ET57" s="99"/>
      <c r="EU57" s="89"/>
      <c r="EV57" s="89"/>
      <c r="EW57" s="96"/>
      <c r="EX57" s="89"/>
      <c r="EY57" s="89"/>
      <c r="EZ57" s="89"/>
      <c r="FA57" s="96"/>
      <c r="FB57" s="99"/>
      <c r="FC57" s="89"/>
      <c r="FD57" s="89"/>
      <c r="FE57" s="90"/>
      <c r="FF57" s="14"/>
      <c r="FG57" s="155"/>
      <c r="FH57" s="156"/>
      <c r="FI57" s="80"/>
      <c r="FJ57" s="80"/>
      <c r="FK57" s="65" t="s">
        <v>91</v>
      </c>
      <c r="FL57" s="29">
        <f>SUM(COUNTIF($N$10:$Q$63,FI54),COUNTIF($AT$10:$AW$63,FI54),COUNTIF($BZ$10:$CC$63,FI54),COUNTIF($DF$10:$DI$72,FI54),COUNTIF($EL$10:$EO$63,FI54))+FS57</f>
        <v>0</v>
      </c>
      <c r="FM57" s="57">
        <f t="shared" ca="1" si="0"/>
        <v>0</v>
      </c>
      <c r="FN57" s="45"/>
      <c r="FO57" s="36"/>
      <c r="FP57" s="20" t="str">
        <f>FI54</f>
        <v>理科</v>
      </c>
      <c r="FQ57" s="20" t="s">
        <v>57</v>
      </c>
      <c r="FR57" s="20" t="str">
        <f>FI54&amp;"1/2"</f>
        <v>理科1/2</v>
      </c>
      <c r="FS57" s="20">
        <f>SUM(COUNTIF($N$10:$Q$63,FR57),COUNTIF($AT$10:$AW$63,FR57),COUNTIF($BZ$10:$CC$63,FR57),COUNTIF($DF$10:$DI$72,FR57),COUNTIF($EL$10:$EO$63,FR57))*0.5</f>
        <v>0</v>
      </c>
      <c r="FT57" s="14"/>
      <c r="FU57" s="14"/>
      <c r="FV57" s="20" t="str">
        <f t="shared" ca="1" si="1"/>
        <v>'(0)'!FM57</v>
      </c>
      <c r="FW57" s="20">
        <v>57</v>
      </c>
      <c r="FX57" s="20">
        <f t="shared" ca="1" si="2"/>
        <v>0</v>
      </c>
    </row>
    <row r="58" spans="1:180" ht="7.5" customHeight="1">
      <c r="A58" s="126"/>
      <c r="B58" s="134"/>
      <c r="C58" s="89"/>
      <c r="D58" s="89"/>
      <c r="E58" s="96"/>
      <c r="F58" s="118"/>
      <c r="G58" s="89"/>
      <c r="H58" s="89"/>
      <c r="I58" s="96"/>
      <c r="J58" s="118"/>
      <c r="K58" s="89"/>
      <c r="L58" s="89"/>
      <c r="M58" s="96"/>
      <c r="N58" s="116"/>
      <c r="O58" s="89"/>
      <c r="P58" s="89"/>
      <c r="Q58" s="96"/>
      <c r="R58" s="118"/>
      <c r="S58" s="89"/>
      <c r="T58" s="89"/>
      <c r="U58" s="96"/>
      <c r="V58" s="118"/>
      <c r="W58" s="89"/>
      <c r="X58" s="89"/>
      <c r="Y58" s="96"/>
      <c r="Z58" s="116"/>
      <c r="AA58" s="89"/>
      <c r="AB58" s="89"/>
      <c r="AC58" s="96"/>
      <c r="AD58" s="118"/>
      <c r="AE58" s="89"/>
      <c r="AF58" s="89"/>
      <c r="AG58" s="96"/>
      <c r="AH58" s="134"/>
      <c r="AI58" s="89"/>
      <c r="AJ58" s="89"/>
      <c r="AK58" s="96"/>
      <c r="AL58" s="118"/>
      <c r="AM58" s="89"/>
      <c r="AN58" s="89"/>
      <c r="AO58" s="96"/>
      <c r="AP58" s="118"/>
      <c r="AQ58" s="89"/>
      <c r="AR58" s="89"/>
      <c r="AS58" s="96"/>
      <c r="AT58" s="116"/>
      <c r="AU58" s="89"/>
      <c r="AV58" s="89"/>
      <c r="AW58" s="96"/>
      <c r="AX58" s="118"/>
      <c r="AY58" s="89"/>
      <c r="AZ58" s="89"/>
      <c r="BA58" s="96"/>
      <c r="BB58" s="118"/>
      <c r="BC58" s="89"/>
      <c r="BD58" s="89"/>
      <c r="BE58" s="96"/>
      <c r="BF58" s="116"/>
      <c r="BG58" s="89"/>
      <c r="BH58" s="89"/>
      <c r="BI58" s="96"/>
      <c r="BJ58" s="118"/>
      <c r="BK58" s="89"/>
      <c r="BL58" s="89"/>
      <c r="BM58" s="96"/>
      <c r="BN58" s="134"/>
      <c r="BO58" s="89"/>
      <c r="BP58" s="89"/>
      <c r="BQ58" s="96"/>
      <c r="BR58" s="118"/>
      <c r="BS58" s="89"/>
      <c r="BT58" s="89"/>
      <c r="BU58" s="96"/>
      <c r="BV58" s="118"/>
      <c r="BW58" s="89"/>
      <c r="BX58" s="89"/>
      <c r="BY58" s="96"/>
      <c r="BZ58" s="116"/>
      <c r="CA58" s="89"/>
      <c r="CB58" s="89"/>
      <c r="CC58" s="96"/>
      <c r="CD58" s="118"/>
      <c r="CE58" s="89"/>
      <c r="CF58" s="89"/>
      <c r="CG58" s="96"/>
      <c r="CH58" s="118"/>
      <c r="CI58" s="89"/>
      <c r="CJ58" s="89"/>
      <c r="CK58" s="96"/>
      <c r="CL58" s="116"/>
      <c r="CM58" s="89"/>
      <c r="CN58" s="89"/>
      <c r="CO58" s="96"/>
      <c r="CP58" s="118"/>
      <c r="CQ58" s="89"/>
      <c r="CR58" s="89"/>
      <c r="CS58" s="96"/>
      <c r="CT58" s="134"/>
      <c r="CU58" s="89"/>
      <c r="CV58" s="89"/>
      <c r="CW58" s="96"/>
      <c r="CX58" s="118"/>
      <c r="CY58" s="89"/>
      <c r="CZ58" s="89"/>
      <c r="DA58" s="96"/>
      <c r="DB58" s="118"/>
      <c r="DC58" s="89"/>
      <c r="DD58" s="89"/>
      <c r="DE58" s="96"/>
      <c r="DF58" s="116"/>
      <c r="DG58" s="89"/>
      <c r="DH58" s="89"/>
      <c r="DI58" s="96"/>
      <c r="DJ58" s="118"/>
      <c r="DK58" s="89"/>
      <c r="DL58" s="89"/>
      <c r="DM58" s="96"/>
      <c r="DN58" s="118"/>
      <c r="DO58" s="89"/>
      <c r="DP58" s="89"/>
      <c r="DQ58" s="96"/>
      <c r="DR58" s="116"/>
      <c r="DS58" s="89"/>
      <c r="DT58" s="89"/>
      <c r="DU58" s="96"/>
      <c r="DV58" s="118"/>
      <c r="DW58" s="89"/>
      <c r="DX58" s="89"/>
      <c r="DY58" s="96"/>
      <c r="DZ58" s="133"/>
      <c r="EA58" s="89"/>
      <c r="EB58" s="89"/>
      <c r="EC58" s="96"/>
      <c r="ED58" s="118"/>
      <c r="EE58" s="89"/>
      <c r="EF58" s="89"/>
      <c r="EG58" s="96"/>
      <c r="EH58" s="117"/>
      <c r="EI58" s="89"/>
      <c r="EJ58" s="89"/>
      <c r="EK58" s="96"/>
      <c r="EL58" s="116"/>
      <c r="EM58" s="89"/>
      <c r="EN58" s="89"/>
      <c r="EO58" s="96"/>
      <c r="EP58" s="118"/>
      <c r="EQ58" s="89"/>
      <c r="ER58" s="89"/>
      <c r="ES58" s="96"/>
      <c r="ET58" s="117"/>
      <c r="EU58" s="89"/>
      <c r="EV58" s="89"/>
      <c r="EW58" s="96"/>
      <c r="EX58" s="116"/>
      <c r="EY58" s="89"/>
      <c r="EZ58" s="89"/>
      <c r="FA58" s="96"/>
      <c r="FB58" s="118"/>
      <c r="FC58" s="89"/>
      <c r="FD58" s="89"/>
      <c r="FE58" s="90"/>
      <c r="FF58" s="14"/>
      <c r="FG58" s="155"/>
      <c r="FH58" s="156"/>
      <c r="FI58" s="80"/>
      <c r="FJ58" s="80"/>
      <c r="FK58" s="65" t="s">
        <v>92</v>
      </c>
      <c r="FL58" s="28">
        <f>SUM(COUNTIF($R$10:$U$63,FI54),COUNTIF($AX$10:$BA$63,FI54),COUNTIF($CD$10:$CG$63,FI54),COUNTIF($DJ$10:$DM$72,FI54),COUNTIF($EP$10:$ES$63,FI54))+FS58</f>
        <v>0</v>
      </c>
      <c r="FM58" s="56">
        <f t="shared" ca="1" si="0"/>
        <v>0</v>
      </c>
      <c r="FN58" s="43"/>
      <c r="FO58" s="9"/>
      <c r="FP58" s="20" t="str">
        <f>FI54</f>
        <v>理科</v>
      </c>
      <c r="FQ58" s="25" t="s">
        <v>58</v>
      </c>
      <c r="FR58" s="20" t="str">
        <f>FI54&amp;"1/2"</f>
        <v>理科1/2</v>
      </c>
      <c r="FS58" s="20">
        <f>SUM(COUNTIF($R$10:$U$63,FR58),COUNTIF($AX$10:$BA$63,FR58),COUNTIF($CD$10:$CG$63,FR58),COUNTIF($DJ$10:$DM$72,FR58),COUNTIF($EP$10:$ES$63,FR58))*0.5</f>
        <v>0</v>
      </c>
      <c r="FT58" s="20"/>
      <c r="FU58" s="20"/>
      <c r="FV58" s="20" t="str">
        <f t="shared" ca="1" si="1"/>
        <v>'(0)'!FM58</v>
      </c>
      <c r="FW58" s="20">
        <v>58</v>
      </c>
      <c r="FX58" s="20">
        <f t="shared" ca="1" si="2"/>
        <v>0</v>
      </c>
    </row>
    <row r="59" spans="1:180" ht="7.5" customHeight="1">
      <c r="A59" s="126"/>
      <c r="B59" s="132"/>
      <c r="C59" s="89"/>
      <c r="D59" s="89"/>
      <c r="E59" s="96"/>
      <c r="F59" s="99"/>
      <c r="G59" s="89"/>
      <c r="H59" s="89"/>
      <c r="I59" s="96"/>
      <c r="J59" s="99"/>
      <c r="K59" s="89"/>
      <c r="L59" s="89"/>
      <c r="M59" s="96"/>
      <c r="N59" s="89"/>
      <c r="O59" s="89"/>
      <c r="P59" s="89"/>
      <c r="Q59" s="96"/>
      <c r="R59" s="99"/>
      <c r="S59" s="89"/>
      <c r="T59" s="89"/>
      <c r="U59" s="96"/>
      <c r="V59" s="99"/>
      <c r="W59" s="89"/>
      <c r="X59" s="89"/>
      <c r="Y59" s="96"/>
      <c r="Z59" s="89"/>
      <c r="AA59" s="89"/>
      <c r="AB59" s="89"/>
      <c r="AC59" s="96"/>
      <c r="AD59" s="99"/>
      <c r="AE59" s="89"/>
      <c r="AF59" s="89"/>
      <c r="AG59" s="96"/>
      <c r="AH59" s="132"/>
      <c r="AI59" s="89"/>
      <c r="AJ59" s="89"/>
      <c r="AK59" s="96"/>
      <c r="AL59" s="99"/>
      <c r="AM59" s="89"/>
      <c r="AN59" s="89"/>
      <c r="AO59" s="96"/>
      <c r="AP59" s="99"/>
      <c r="AQ59" s="89"/>
      <c r="AR59" s="89"/>
      <c r="AS59" s="96"/>
      <c r="AT59" s="89"/>
      <c r="AU59" s="89"/>
      <c r="AV59" s="89"/>
      <c r="AW59" s="96"/>
      <c r="AX59" s="99"/>
      <c r="AY59" s="89"/>
      <c r="AZ59" s="89"/>
      <c r="BA59" s="96"/>
      <c r="BB59" s="99"/>
      <c r="BC59" s="89"/>
      <c r="BD59" s="89"/>
      <c r="BE59" s="96"/>
      <c r="BF59" s="89"/>
      <c r="BG59" s="89"/>
      <c r="BH59" s="89"/>
      <c r="BI59" s="96"/>
      <c r="BJ59" s="99"/>
      <c r="BK59" s="89"/>
      <c r="BL59" s="89"/>
      <c r="BM59" s="96"/>
      <c r="BN59" s="132"/>
      <c r="BO59" s="89"/>
      <c r="BP59" s="89"/>
      <c r="BQ59" s="96"/>
      <c r="BR59" s="99"/>
      <c r="BS59" s="89"/>
      <c r="BT59" s="89"/>
      <c r="BU59" s="96"/>
      <c r="BV59" s="99"/>
      <c r="BW59" s="89"/>
      <c r="BX59" s="89"/>
      <c r="BY59" s="96"/>
      <c r="BZ59" s="89"/>
      <c r="CA59" s="89"/>
      <c r="CB59" s="89"/>
      <c r="CC59" s="96"/>
      <c r="CD59" s="99"/>
      <c r="CE59" s="89"/>
      <c r="CF59" s="89"/>
      <c r="CG59" s="96"/>
      <c r="CH59" s="99"/>
      <c r="CI59" s="89"/>
      <c r="CJ59" s="89"/>
      <c r="CK59" s="96"/>
      <c r="CL59" s="89"/>
      <c r="CM59" s="89"/>
      <c r="CN59" s="89"/>
      <c r="CO59" s="96"/>
      <c r="CP59" s="99"/>
      <c r="CQ59" s="89"/>
      <c r="CR59" s="89"/>
      <c r="CS59" s="96"/>
      <c r="CT59" s="132"/>
      <c r="CU59" s="89"/>
      <c r="CV59" s="89"/>
      <c r="CW59" s="96"/>
      <c r="CX59" s="99"/>
      <c r="CY59" s="89"/>
      <c r="CZ59" s="89"/>
      <c r="DA59" s="96"/>
      <c r="DB59" s="99"/>
      <c r="DC59" s="89"/>
      <c r="DD59" s="89"/>
      <c r="DE59" s="96"/>
      <c r="DF59" s="89"/>
      <c r="DG59" s="89"/>
      <c r="DH59" s="89"/>
      <c r="DI59" s="96"/>
      <c r="DJ59" s="99"/>
      <c r="DK59" s="89"/>
      <c r="DL59" s="89"/>
      <c r="DM59" s="96"/>
      <c r="DN59" s="99"/>
      <c r="DO59" s="89"/>
      <c r="DP59" s="89"/>
      <c r="DQ59" s="96"/>
      <c r="DR59" s="89"/>
      <c r="DS59" s="89"/>
      <c r="DT59" s="89"/>
      <c r="DU59" s="96"/>
      <c r="DV59" s="99"/>
      <c r="DW59" s="89"/>
      <c r="DX59" s="89"/>
      <c r="DY59" s="96"/>
      <c r="DZ59" s="129"/>
      <c r="EA59" s="89"/>
      <c r="EB59" s="89"/>
      <c r="EC59" s="96"/>
      <c r="ED59" s="99"/>
      <c r="EE59" s="89"/>
      <c r="EF59" s="89"/>
      <c r="EG59" s="96"/>
      <c r="EH59" s="99"/>
      <c r="EI59" s="89"/>
      <c r="EJ59" s="89"/>
      <c r="EK59" s="96"/>
      <c r="EL59" s="89"/>
      <c r="EM59" s="89"/>
      <c r="EN59" s="89"/>
      <c r="EO59" s="96"/>
      <c r="EP59" s="99"/>
      <c r="EQ59" s="89"/>
      <c r="ER59" s="89"/>
      <c r="ES59" s="96"/>
      <c r="ET59" s="99"/>
      <c r="EU59" s="89"/>
      <c r="EV59" s="89"/>
      <c r="EW59" s="96"/>
      <c r="EX59" s="89"/>
      <c r="EY59" s="89"/>
      <c r="EZ59" s="89"/>
      <c r="FA59" s="96"/>
      <c r="FB59" s="99"/>
      <c r="FC59" s="89"/>
      <c r="FD59" s="89"/>
      <c r="FE59" s="90"/>
      <c r="FF59" s="14"/>
      <c r="FG59" s="155"/>
      <c r="FH59" s="156"/>
      <c r="FI59" s="80"/>
      <c r="FJ59" s="80"/>
      <c r="FK59" s="65" t="s">
        <v>93</v>
      </c>
      <c r="FL59" s="28">
        <f>SUM(COUNTIF($V$10:$Y$63,FI54),COUNTIF($BB$10:$BE$63,FI54),COUNTIF($CH$10:$CK$63,FI54),COUNTIF($DN$10:$DQ$72,FI54),COUNTIF($ET$10:$EW$63,FI54))+FS59</f>
        <v>0</v>
      </c>
      <c r="FM59" s="56">
        <f t="shared" ca="1" si="0"/>
        <v>0</v>
      </c>
      <c r="FN59" s="44"/>
      <c r="FO59" s="35"/>
      <c r="FP59" s="20" t="str">
        <f>FI54</f>
        <v>理科</v>
      </c>
      <c r="FQ59" s="20" t="s">
        <v>59</v>
      </c>
      <c r="FR59" s="20" t="str">
        <f>FI54&amp;"1/2"</f>
        <v>理科1/2</v>
      </c>
      <c r="FS59" s="20">
        <f>SUM(COUNTIF($V$10:$Y$63,FR59),COUNTIF($BB$10:$BE$63,FR59),COUNTIF($CH$10:$CK$63,FR59),COUNTIF($DN$10:$DQ$72,FR59),COUNTIF($ET$10:$EW$63,FR59))*0.5</f>
        <v>0</v>
      </c>
      <c r="FT59" s="20"/>
      <c r="FU59" s="20"/>
      <c r="FV59" s="20" t="str">
        <f t="shared" ca="1" si="1"/>
        <v>'(0)'!FM59</v>
      </c>
      <c r="FW59" s="20">
        <v>59</v>
      </c>
      <c r="FX59" s="20">
        <f t="shared" ca="1" si="2"/>
        <v>0</v>
      </c>
    </row>
    <row r="60" spans="1:180" ht="7.5" customHeight="1">
      <c r="A60" s="126"/>
      <c r="B60" s="132"/>
      <c r="C60" s="89"/>
      <c r="D60" s="89"/>
      <c r="E60" s="96"/>
      <c r="F60" s="99"/>
      <c r="G60" s="89"/>
      <c r="H60" s="89"/>
      <c r="I60" s="96"/>
      <c r="J60" s="99"/>
      <c r="K60" s="89"/>
      <c r="L60" s="89"/>
      <c r="M60" s="96"/>
      <c r="N60" s="89"/>
      <c r="O60" s="89"/>
      <c r="P60" s="89"/>
      <c r="Q60" s="96"/>
      <c r="R60" s="99"/>
      <c r="S60" s="89"/>
      <c r="T60" s="89"/>
      <c r="U60" s="96"/>
      <c r="V60" s="99"/>
      <c r="W60" s="89"/>
      <c r="X60" s="89"/>
      <c r="Y60" s="96"/>
      <c r="Z60" s="89"/>
      <c r="AA60" s="89"/>
      <c r="AB60" s="89"/>
      <c r="AC60" s="96"/>
      <c r="AD60" s="99"/>
      <c r="AE60" s="89"/>
      <c r="AF60" s="89"/>
      <c r="AG60" s="96"/>
      <c r="AH60" s="132"/>
      <c r="AI60" s="89"/>
      <c r="AJ60" s="89"/>
      <c r="AK60" s="96"/>
      <c r="AL60" s="99"/>
      <c r="AM60" s="89"/>
      <c r="AN60" s="89"/>
      <c r="AO60" s="96"/>
      <c r="AP60" s="99"/>
      <c r="AQ60" s="89"/>
      <c r="AR60" s="89"/>
      <c r="AS60" s="96"/>
      <c r="AT60" s="89"/>
      <c r="AU60" s="89"/>
      <c r="AV60" s="89"/>
      <c r="AW60" s="96"/>
      <c r="AX60" s="99"/>
      <c r="AY60" s="89"/>
      <c r="AZ60" s="89"/>
      <c r="BA60" s="96"/>
      <c r="BB60" s="99"/>
      <c r="BC60" s="89"/>
      <c r="BD60" s="89"/>
      <c r="BE60" s="96"/>
      <c r="BF60" s="89"/>
      <c r="BG60" s="89"/>
      <c r="BH60" s="89"/>
      <c r="BI60" s="96"/>
      <c r="BJ60" s="99"/>
      <c r="BK60" s="89"/>
      <c r="BL60" s="89"/>
      <c r="BM60" s="96"/>
      <c r="BN60" s="132"/>
      <c r="BO60" s="89"/>
      <c r="BP60" s="89"/>
      <c r="BQ60" s="96"/>
      <c r="BR60" s="99"/>
      <c r="BS60" s="89"/>
      <c r="BT60" s="89"/>
      <c r="BU60" s="96"/>
      <c r="BV60" s="99"/>
      <c r="BW60" s="89"/>
      <c r="BX60" s="89"/>
      <c r="BY60" s="96"/>
      <c r="BZ60" s="89"/>
      <c r="CA60" s="89"/>
      <c r="CB60" s="89"/>
      <c r="CC60" s="96"/>
      <c r="CD60" s="99"/>
      <c r="CE60" s="89"/>
      <c r="CF60" s="89"/>
      <c r="CG60" s="96"/>
      <c r="CH60" s="99"/>
      <c r="CI60" s="89"/>
      <c r="CJ60" s="89"/>
      <c r="CK60" s="96"/>
      <c r="CL60" s="89"/>
      <c r="CM60" s="89"/>
      <c r="CN60" s="89"/>
      <c r="CO60" s="96"/>
      <c r="CP60" s="99"/>
      <c r="CQ60" s="89"/>
      <c r="CR60" s="89"/>
      <c r="CS60" s="96"/>
      <c r="CT60" s="132"/>
      <c r="CU60" s="89"/>
      <c r="CV60" s="89"/>
      <c r="CW60" s="96"/>
      <c r="CX60" s="99"/>
      <c r="CY60" s="89"/>
      <c r="CZ60" s="89"/>
      <c r="DA60" s="96"/>
      <c r="DB60" s="99"/>
      <c r="DC60" s="89"/>
      <c r="DD60" s="89"/>
      <c r="DE60" s="96"/>
      <c r="DF60" s="89"/>
      <c r="DG60" s="89"/>
      <c r="DH60" s="89"/>
      <c r="DI60" s="96"/>
      <c r="DJ60" s="99"/>
      <c r="DK60" s="89"/>
      <c r="DL60" s="89"/>
      <c r="DM60" s="96"/>
      <c r="DN60" s="99"/>
      <c r="DO60" s="89"/>
      <c r="DP60" s="89"/>
      <c r="DQ60" s="96"/>
      <c r="DR60" s="89"/>
      <c r="DS60" s="89"/>
      <c r="DT60" s="89"/>
      <c r="DU60" s="96"/>
      <c r="DV60" s="99"/>
      <c r="DW60" s="89"/>
      <c r="DX60" s="89"/>
      <c r="DY60" s="96"/>
      <c r="DZ60" s="129"/>
      <c r="EA60" s="89"/>
      <c r="EB60" s="89"/>
      <c r="EC60" s="96"/>
      <c r="ED60" s="99"/>
      <c r="EE60" s="89"/>
      <c r="EF60" s="89"/>
      <c r="EG60" s="96"/>
      <c r="EH60" s="99"/>
      <c r="EI60" s="89"/>
      <c r="EJ60" s="89"/>
      <c r="EK60" s="96"/>
      <c r="EL60" s="89"/>
      <c r="EM60" s="89"/>
      <c r="EN60" s="89"/>
      <c r="EO60" s="96"/>
      <c r="EP60" s="99"/>
      <c r="EQ60" s="89"/>
      <c r="ER60" s="89"/>
      <c r="ES60" s="96"/>
      <c r="ET60" s="99"/>
      <c r="EU60" s="89"/>
      <c r="EV60" s="89"/>
      <c r="EW60" s="96"/>
      <c r="EX60" s="89"/>
      <c r="EY60" s="89"/>
      <c r="EZ60" s="89"/>
      <c r="FA60" s="96"/>
      <c r="FB60" s="99"/>
      <c r="FC60" s="89"/>
      <c r="FD60" s="89"/>
      <c r="FE60" s="90"/>
      <c r="FF60" s="14"/>
      <c r="FG60" s="155"/>
      <c r="FH60" s="156"/>
      <c r="FI60" s="80"/>
      <c r="FJ60" s="80"/>
      <c r="FK60" s="65" t="s">
        <v>94</v>
      </c>
      <c r="FL60" s="29">
        <f>SUM(COUNTIF($Z$10:$AC$63,FI54),COUNTIF($BF$10:$BI$63,FI54),COUNTIF($CL$10:$CO$63,FI54),COUNTIF($DR$10:$DU$72,FI54),COUNTIF($EX$10:$FA$63,FI54))+FS60</f>
        <v>0</v>
      </c>
      <c r="FM60" s="57">
        <f t="shared" ca="1" si="0"/>
        <v>0</v>
      </c>
      <c r="FN60" s="45"/>
      <c r="FO60" s="36"/>
      <c r="FP60" s="20" t="str">
        <f>FI54</f>
        <v>理科</v>
      </c>
      <c r="FQ60" s="20" t="s">
        <v>60</v>
      </c>
      <c r="FR60" s="20" t="str">
        <f>FI54&amp;"1/2"</f>
        <v>理科1/2</v>
      </c>
      <c r="FS60" s="20">
        <f>SUM(COUNTIF($Z$10:$AC$63,FR60),COUNTIF($BF$10:$BI$63,FR60),COUNTIF($CL$10:$CO$63,FR60),COUNTIF($DR$10:$DU$72,FR60),COUNTIF($EX$10:$FA$63,FR60))*0.5</f>
        <v>0</v>
      </c>
      <c r="FT60" s="14"/>
      <c r="FU60" s="14"/>
      <c r="FV60" s="20" t="str">
        <f t="shared" ca="1" si="1"/>
        <v>'(0)'!FM60</v>
      </c>
      <c r="FW60" s="20">
        <v>60</v>
      </c>
      <c r="FX60" s="20">
        <f t="shared" ca="1" si="2"/>
        <v>0</v>
      </c>
    </row>
    <row r="61" spans="1:180" ht="7.5" customHeight="1">
      <c r="A61" s="126"/>
      <c r="B61" s="131"/>
      <c r="C61" s="89"/>
      <c r="D61" s="96"/>
      <c r="E61" s="107"/>
      <c r="F61" s="106"/>
      <c r="G61" s="89"/>
      <c r="H61" s="96"/>
      <c r="I61" s="109"/>
      <c r="J61" s="106"/>
      <c r="K61" s="89"/>
      <c r="L61" s="96"/>
      <c r="M61" s="107"/>
      <c r="N61" s="108"/>
      <c r="O61" s="89"/>
      <c r="P61" s="96"/>
      <c r="Q61" s="107"/>
      <c r="R61" s="106"/>
      <c r="S61" s="89"/>
      <c r="T61" s="96"/>
      <c r="U61" s="109"/>
      <c r="V61" s="106"/>
      <c r="W61" s="89"/>
      <c r="X61" s="96"/>
      <c r="Y61" s="107"/>
      <c r="Z61" s="108"/>
      <c r="AA61" s="89"/>
      <c r="AB61" s="96"/>
      <c r="AC61" s="107"/>
      <c r="AD61" s="106"/>
      <c r="AE61" s="89"/>
      <c r="AF61" s="96"/>
      <c r="AG61" s="109"/>
      <c r="AH61" s="131"/>
      <c r="AI61" s="89"/>
      <c r="AJ61" s="96"/>
      <c r="AK61" s="107"/>
      <c r="AL61" s="106"/>
      <c r="AM61" s="89"/>
      <c r="AN61" s="96"/>
      <c r="AO61" s="109"/>
      <c r="AP61" s="106"/>
      <c r="AQ61" s="89"/>
      <c r="AR61" s="96"/>
      <c r="AS61" s="107"/>
      <c r="AT61" s="108"/>
      <c r="AU61" s="89"/>
      <c r="AV61" s="96"/>
      <c r="AW61" s="107"/>
      <c r="AX61" s="106"/>
      <c r="AY61" s="89"/>
      <c r="AZ61" s="96"/>
      <c r="BA61" s="109"/>
      <c r="BB61" s="106"/>
      <c r="BC61" s="89"/>
      <c r="BD61" s="96"/>
      <c r="BE61" s="107"/>
      <c r="BF61" s="108"/>
      <c r="BG61" s="89"/>
      <c r="BH61" s="96"/>
      <c r="BI61" s="107"/>
      <c r="BJ61" s="106"/>
      <c r="BK61" s="89"/>
      <c r="BL61" s="96"/>
      <c r="BM61" s="109"/>
      <c r="BN61" s="131"/>
      <c r="BO61" s="89"/>
      <c r="BP61" s="96"/>
      <c r="BQ61" s="107"/>
      <c r="BR61" s="106"/>
      <c r="BS61" s="89"/>
      <c r="BT61" s="96"/>
      <c r="BU61" s="109"/>
      <c r="BV61" s="106"/>
      <c r="BW61" s="89"/>
      <c r="BX61" s="96"/>
      <c r="BY61" s="107"/>
      <c r="BZ61" s="108"/>
      <c r="CA61" s="89"/>
      <c r="CB61" s="96"/>
      <c r="CC61" s="107"/>
      <c r="CD61" s="106"/>
      <c r="CE61" s="89"/>
      <c r="CF61" s="96"/>
      <c r="CG61" s="109"/>
      <c r="CH61" s="106"/>
      <c r="CI61" s="89"/>
      <c r="CJ61" s="96"/>
      <c r="CK61" s="107"/>
      <c r="CL61" s="108"/>
      <c r="CM61" s="89"/>
      <c r="CN61" s="96"/>
      <c r="CO61" s="107"/>
      <c r="CP61" s="106"/>
      <c r="CQ61" s="89"/>
      <c r="CR61" s="96"/>
      <c r="CS61" s="109"/>
      <c r="CT61" s="131"/>
      <c r="CU61" s="89"/>
      <c r="CV61" s="96"/>
      <c r="CW61" s="107"/>
      <c r="CX61" s="106"/>
      <c r="CY61" s="89"/>
      <c r="CZ61" s="96"/>
      <c r="DA61" s="109"/>
      <c r="DB61" s="106"/>
      <c r="DC61" s="89"/>
      <c r="DD61" s="96"/>
      <c r="DE61" s="107"/>
      <c r="DF61" s="108"/>
      <c r="DG61" s="89"/>
      <c r="DH61" s="96"/>
      <c r="DI61" s="107"/>
      <c r="DJ61" s="106"/>
      <c r="DK61" s="89"/>
      <c r="DL61" s="96"/>
      <c r="DM61" s="109"/>
      <c r="DN61" s="106"/>
      <c r="DO61" s="89"/>
      <c r="DP61" s="96"/>
      <c r="DQ61" s="107"/>
      <c r="DR61" s="108"/>
      <c r="DS61" s="89"/>
      <c r="DT61" s="96"/>
      <c r="DU61" s="107"/>
      <c r="DV61" s="106"/>
      <c r="DW61" s="89"/>
      <c r="DX61" s="96"/>
      <c r="DY61" s="109"/>
      <c r="DZ61" s="128"/>
      <c r="EA61" s="89"/>
      <c r="EB61" s="96"/>
      <c r="EC61" s="107"/>
      <c r="ED61" s="106"/>
      <c r="EE61" s="89"/>
      <c r="EF61" s="96"/>
      <c r="EG61" s="109"/>
      <c r="EH61" s="106"/>
      <c r="EI61" s="89"/>
      <c r="EJ61" s="96"/>
      <c r="EK61" s="107"/>
      <c r="EL61" s="108"/>
      <c r="EM61" s="89"/>
      <c r="EN61" s="96"/>
      <c r="EO61" s="107"/>
      <c r="EP61" s="106"/>
      <c r="EQ61" s="89"/>
      <c r="ER61" s="96"/>
      <c r="ES61" s="109"/>
      <c r="ET61" s="106"/>
      <c r="EU61" s="89"/>
      <c r="EV61" s="96"/>
      <c r="EW61" s="107"/>
      <c r="EX61" s="108"/>
      <c r="EY61" s="89"/>
      <c r="EZ61" s="96"/>
      <c r="FA61" s="107"/>
      <c r="FB61" s="106"/>
      <c r="FC61" s="89"/>
      <c r="FD61" s="96"/>
      <c r="FE61" s="112"/>
      <c r="FF61" s="14"/>
      <c r="FG61" s="155"/>
      <c r="FH61" s="156"/>
      <c r="FI61" s="80"/>
      <c r="FJ61" s="80"/>
      <c r="FK61" s="66" t="s">
        <v>95</v>
      </c>
      <c r="FL61" s="30">
        <f>SUM(COUNTIF($AD$10:$AG$63,FI54),COUNTIF($BJ$10:$BM$63,FI54),COUNTIF($CP$10:$CS$63,FI54),COUNTIF($DV$10:$DY$72,FI54),COUNTIF($FB$10:$FE$63,FI54))+FS61</f>
        <v>0</v>
      </c>
      <c r="FM61" s="58">
        <f t="shared" ca="1" si="0"/>
        <v>0</v>
      </c>
      <c r="FN61" s="46"/>
      <c r="FO61" s="26"/>
      <c r="FP61" s="20" t="str">
        <f>FI54</f>
        <v>理科</v>
      </c>
      <c r="FQ61" s="25" t="s">
        <v>61</v>
      </c>
      <c r="FR61" s="20" t="str">
        <f>FI54&amp;"1/2"</f>
        <v>理科1/2</v>
      </c>
      <c r="FS61" s="20">
        <f>SUM(COUNTIF($AD$10:$AG$63,FR61),COUNTIF($BJ$10:$BM$63,FR61),COUNTIF($CP$10:$CS$63,FR61),COUNTIF($DV$10:$DY$72,FR61),COUNTIF($FB$10:$FE$63,FR61))*0.5</f>
        <v>0</v>
      </c>
      <c r="FT61" s="20"/>
      <c r="FU61" s="20"/>
      <c r="FV61" s="20" t="str">
        <f t="shared" ca="1" si="1"/>
        <v>'(0)'!FM61</v>
      </c>
      <c r="FW61" s="20">
        <v>61</v>
      </c>
      <c r="FX61" s="20">
        <f t="shared" ca="1" si="2"/>
        <v>0</v>
      </c>
    </row>
    <row r="62" spans="1:180" ht="7.5" customHeight="1">
      <c r="A62" s="126"/>
      <c r="B62" s="132"/>
      <c r="C62" s="89"/>
      <c r="D62" s="96"/>
      <c r="E62" s="96"/>
      <c r="F62" s="99"/>
      <c r="G62" s="89"/>
      <c r="H62" s="96"/>
      <c r="I62" s="110"/>
      <c r="J62" s="99"/>
      <c r="K62" s="89"/>
      <c r="L62" s="96"/>
      <c r="M62" s="96"/>
      <c r="N62" s="89"/>
      <c r="O62" s="89"/>
      <c r="P62" s="96"/>
      <c r="Q62" s="96"/>
      <c r="R62" s="99"/>
      <c r="S62" s="89"/>
      <c r="T62" s="96"/>
      <c r="U62" s="110"/>
      <c r="V62" s="99"/>
      <c r="W62" s="89"/>
      <c r="X62" s="96"/>
      <c r="Y62" s="96"/>
      <c r="Z62" s="89"/>
      <c r="AA62" s="89"/>
      <c r="AB62" s="96"/>
      <c r="AC62" s="96"/>
      <c r="AD62" s="99"/>
      <c r="AE62" s="89"/>
      <c r="AF62" s="96"/>
      <c r="AG62" s="110"/>
      <c r="AH62" s="132"/>
      <c r="AI62" s="89"/>
      <c r="AJ62" s="96"/>
      <c r="AK62" s="96"/>
      <c r="AL62" s="99"/>
      <c r="AM62" s="89"/>
      <c r="AN62" s="96"/>
      <c r="AO62" s="110"/>
      <c r="AP62" s="99"/>
      <c r="AQ62" s="89"/>
      <c r="AR62" s="96"/>
      <c r="AS62" s="96"/>
      <c r="AT62" s="89"/>
      <c r="AU62" s="89"/>
      <c r="AV62" s="96"/>
      <c r="AW62" s="96"/>
      <c r="AX62" s="99"/>
      <c r="AY62" s="89"/>
      <c r="AZ62" s="96"/>
      <c r="BA62" s="110"/>
      <c r="BB62" s="99"/>
      <c r="BC62" s="89"/>
      <c r="BD62" s="96"/>
      <c r="BE62" s="96"/>
      <c r="BF62" s="89"/>
      <c r="BG62" s="89"/>
      <c r="BH62" s="96"/>
      <c r="BI62" s="96"/>
      <c r="BJ62" s="99"/>
      <c r="BK62" s="89"/>
      <c r="BL62" s="96"/>
      <c r="BM62" s="110"/>
      <c r="BN62" s="132"/>
      <c r="BO62" s="89"/>
      <c r="BP62" s="96"/>
      <c r="BQ62" s="96"/>
      <c r="BR62" s="99"/>
      <c r="BS62" s="89"/>
      <c r="BT62" s="96"/>
      <c r="BU62" s="110"/>
      <c r="BV62" s="99"/>
      <c r="BW62" s="89"/>
      <c r="BX62" s="96"/>
      <c r="BY62" s="96"/>
      <c r="BZ62" s="89"/>
      <c r="CA62" s="89"/>
      <c r="CB62" s="96"/>
      <c r="CC62" s="96"/>
      <c r="CD62" s="99"/>
      <c r="CE62" s="89"/>
      <c r="CF62" s="96"/>
      <c r="CG62" s="110"/>
      <c r="CH62" s="99"/>
      <c r="CI62" s="89"/>
      <c r="CJ62" s="96"/>
      <c r="CK62" s="96"/>
      <c r="CL62" s="89"/>
      <c r="CM62" s="89"/>
      <c r="CN62" s="96"/>
      <c r="CO62" s="96"/>
      <c r="CP62" s="99"/>
      <c r="CQ62" s="89"/>
      <c r="CR62" s="96"/>
      <c r="CS62" s="110"/>
      <c r="CT62" s="132"/>
      <c r="CU62" s="89"/>
      <c r="CV62" s="96"/>
      <c r="CW62" s="96"/>
      <c r="CX62" s="99"/>
      <c r="CY62" s="89"/>
      <c r="CZ62" s="96"/>
      <c r="DA62" s="110"/>
      <c r="DB62" s="99"/>
      <c r="DC62" s="89"/>
      <c r="DD62" s="96"/>
      <c r="DE62" s="96"/>
      <c r="DF62" s="89"/>
      <c r="DG62" s="89"/>
      <c r="DH62" s="96"/>
      <c r="DI62" s="96"/>
      <c r="DJ62" s="99"/>
      <c r="DK62" s="89"/>
      <c r="DL62" s="96"/>
      <c r="DM62" s="110"/>
      <c r="DN62" s="99"/>
      <c r="DO62" s="89"/>
      <c r="DP62" s="96"/>
      <c r="DQ62" s="96"/>
      <c r="DR62" s="89"/>
      <c r="DS62" s="89"/>
      <c r="DT62" s="96"/>
      <c r="DU62" s="96"/>
      <c r="DV62" s="99"/>
      <c r="DW62" s="89"/>
      <c r="DX62" s="96"/>
      <c r="DY62" s="110"/>
      <c r="DZ62" s="129"/>
      <c r="EA62" s="89"/>
      <c r="EB62" s="96"/>
      <c r="EC62" s="96"/>
      <c r="ED62" s="99"/>
      <c r="EE62" s="89"/>
      <c r="EF62" s="96"/>
      <c r="EG62" s="110"/>
      <c r="EH62" s="99"/>
      <c r="EI62" s="89"/>
      <c r="EJ62" s="96"/>
      <c r="EK62" s="96"/>
      <c r="EL62" s="89"/>
      <c r="EM62" s="89"/>
      <c r="EN62" s="96"/>
      <c r="EO62" s="96"/>
      <c r="EP62" s="99"/>
      <c r="EQ62" s="89"/>
      <c r="ER62" s="96"/>
      <c r="ES62" s="110"/>
      <c r="ET62" s="99"/>
      <c r="EU62" s="89"/>
      <c r="EV62" s="96"/>
      <c r="EW62" s="96"/>
      <c r="EX62" s="89"/>
      <c r="EY62" s="89"/>
      <c r="EZ62" s="96"/>
      <c r="FA62" s="96"/>
      <c r="FB62" s="99"/>
      <c r="FC62" s="89"/>
      <c r="FD62" s="96"/>
      <c r="FE62" s="113"/>
      <c r="FF62" s="14"/>
      <c r="FG62" s="155"/>
      <c r="FH62" s="156"/>
      <c r="FI62" s="79" t="s">
        <v>17</v>
      </c>
      <c r="FJ62" s="79"/>
      <c r="FK62" s="64" t="s">
        <v>88</v>
      </c>
      <c r="FL62" s="33">
        <f>SUM(COUNTIF($B$10:$E$63,FI62),COUNTIF($AH$10:$AK$63,FI62),COUNTIF($BN$10:$BQ$63,FI62),COUNTIF($CT$10:$CW$72,FI62),COUNTIF($DZ$10:$EC$63,FI62))+FS62</f>
        <v>0</v>
      </c>
      <c r="FM62" s="61">
        <f t="shared" ca="1" si="0"/>
        <v>0</v>
      </c>
      <c r="FN62" s="51"/>
      <c r="FO62" s="40"/>
      <c r="FP62" s="20" t="str">
        <f>FI62</f>
        <v>音楽</v>
      </c>
      <c r="FQ62" s="20" t="s">
        <v>54</v>
      </c>
      <c r="FR62" s="20" t="str">
        <f>FI62&amp;"1/2"</f>
        <v>音楽1/2</v>
      </c>
      <c r="FS62" s="20">
        <f>SUM(COUNTIF($B$10:$E$63,FR62),COUNTIF($AH$10:$AK$63,FR62),COUNTIF($BN$10:$BQ$63,FR62),COUNTIF($CT$10:$CW$72,FR62),COUNTIF($DZ$10:$EC$63,FR62))*0.5</f>
        <v>0</v>
      </c>
      <c r="FT62" s="20"/>
      <c r="FU62" s="20"/>
      <c r="FV62" s="20" t="str">
        <f t="shared" ca="1" si="1"/>
        <v>'(0)'!FM62</v>
      </c>
      <c r="FW62" s="20">
        <v>62</v>
      </c>
      <c r="FX62" s="20">
        <f t="shared" ca="1" si="2"/>
        <v>0</v>
      </c>
    </row>
    <row r="63" spans="1:180" ht="7.5" customHeight="1">
      <c r="A63" s="127"/>
      <c r="B63" s="130"/>
      <c r="C63" s="91"/>
      <c r="D63" s="97"/>
      <c r="E63" s="97"/>
      <c r="F63" s="100"/>
      <c r="G63" s="91"/>
      <c r="H63" s="97"/>
      <c r="I63" s="111"/>
      <c r="J63" s="100"/>
      <c r="K63" s="91"/>
      <c r="L63" s="97"/>
      <c r="M63" s="97"/>
      <c r="N63" s="91"/>
      <c r="O63" s="91"/>
      <c r="P63" s="97"/>
      <c r="Q63" s="97"/>
      <c r="R63" s="100"/>
      <c r="S63" s="91"/>
      <c r="T63" s="97"/>
      <c r="U63" s="111"/>
      <c r="V63" s="100"/>
      <c r="W63" s="91"/>
      <c r="X63" s="97"/>
      <c r="Y63" s="97"/>
      <c r="Z63" s="91"/>
      <c r="AA63" s="91"/>
      <c r="AB63" s="97"/>
      <c r="AC63" s="97"/>
      <c r="AD63" s="100"/>
      <c r="AE63" s="91"/>
      <c r="AF63" s="97"/>
      <c r="AG63" s="111"/>
      <c r="AH63" s="130"/>
      <c r="AI63" s="91"/>
      <c r="AJ63" s="97"/>
      <c r="AK63" s="97"/>
      <c r="AL63" s="100"/>
      <c r="AM63" s="91"/>
      <c r="AN63" s="97"/>
      <c r="AO63" s="111"/>
      <c r="AP63" s="100"/>
      <c r="AQ63" s="91"/>
      <c r="AR63" s="97"/>
      <c r="AS63" s="97"/>
      <c r="AT63" s="91"/>
      <c r="AU63" s="91"/>
      <c r="AV63" s="97"/>
      <c r="AW63" s="97"/>
      <c r="AX63" s="100"/>
      <c r="AY63" s="91"/>
      <c r="AZ63" s="97"/>
      <c r="BA63" s="111"/>
      <c r="BB63" s="100"/>
      <c r="BC63" s="91"/>
      <c r="BD63" s="97"/>
      <c r="BE63" s="97"/>
      <c r="BF63" s="91"/>
      <c r="BG63" s="91"/>
      <c r="BH63" s="97"/>
      <c r="BI63" s="97"/>
      <c r="BJ63" s="100"/>
      <c r="BK63" s="91"/>
      <c r="BL63" s="97"/>
      <c r="BM63" s="111"/>
      <c r="BN63" s="130"/>
      <c r="BO63" s="91"/>
      <c r="BP63" s="97"/>
      <c r="BQ63" s="97"/>
      <c r="BR63" s="100"/>
      <c r="BS63" s="91"/>
      <c r="BT63" s="97"/>
      <c r="BU63" s="111"/>
      <c r="BV63" s="100"/>
      <c r="BW63" s="91"/>
      <c r="BX63" s="97"/>
      <c r="BY63" s="97"/>
      <c r="BZ63" s="91"/>
      <c r="CA63" s="91"/>
      <c r="CB63" s="97"/>
      <c r="CC63" s="97"/>
      <c r="CD63" s="100"/>
      <c r="CE63" s="91"/>
      <c r="CF63" s="97"/>
      <c r="CG63" s="111"/>
      <c r="CH63" s="100"/>
      <c r="CI63" s="91"/>
      <c r="CJ63" s="97"/>
      <c r="CK63" s="97"/>
      <c r="CL63" s="91"/>
      <c r="CM63" s="91"/>
      <c r="CN63" s="97"/>
      <c r="CO63" s="97"/>
      <c r="CP63" s="100"/>
      <c r="CQ63" s="91"/>
      <c r="CR63" s="97"/>
      <c r="CS63" s="111"/>
      <c r="CT63" s="130"/>
      <c r="CU63" s="91"/>
      <c r="CV63" s="97"/>
      <c r="CW63" s="97"/>
      <c r="CX63" s="100"/>
      <c r="CY63" s="91"/>
      <c r="CZ63" s="97"/>
      <c r="DA63" s="111"/>
      <c r="DB63" s="100"/>
      <c r="DC63" s="91"/>
      <c r="DD63" s="97"/>
      <c r="DE63" s="97"/>
      <c r="DF63" s="91"/>
      <c r="DG63" s="91"/>
      <c r="DH63" s="97"/>
      <c r="DI63" s="97"/>
      <c r="DJ63" s="100"/>
      <c r="DK63" s="91"/>
      <c r="DL63" s="97"/>
      <c r="DM63" s="111"/>
      <c r="DN63" s="100"/>
      <c r="DO63" s="91"/>
      <c r="DP63" s="97"/>
      <c r="DQ63" s="97"/>
      <c r="DR63" s="91"/>
      <c r="DS63" s="91"/>
      <c r="DT63" s="97"/>
      <c r="DU63" s="97"/>
      <c r="DV63" s="100"/>
      <c r="DW63" s="91"/>
      <c r="DX63" s="97"/>
      <c r="DY63" s="111"/>
      <c r="DZ63" s="130"/>
      <c r="EA63" s="91"/>
      <c r="EB63" s="97"/>
      <c r="EC63" s="97"/>
      <c r="ED63" s="100"/>
      <c r="EE63" s="91"/>
      <c r="EF63" s="97"/>
      <c r="EG63" s="111"/>
      <c r="EH63" s="100"/>
      <c r="EI63" s="91"/>
      <c r="EJ63" s="97"/>
      <c r="EK63" s="97"/>
      <c r="EL63" s="91"/>
      <c r="EM63" s="91"/>
      <c r="EN63" s="97"/>
      <c r="EO63" s="97"/>
      <c r="EP63" s="100"/>
      <c r="EQ63" s="91"/>
      <c r="ER63" s="97"/>
      <c r="ES63" s="111"/>
      <c r="ET63" s="100"/>
      <c r="EU63" s="91"/>
      <c r="EV63" s="97"/>
      <c r="EW63" s="97"/>
      <c r="EX63" s="91"/>
      <c r="EY63" s="91"/>
      <c r="EZ63" s="97"/>
      <c r="FA63" s="97"/>
      <c r="FB63" s="100"/>
      <c r="FC63" s="91"/>
      <c r="FD63" s="97"/>
      <c r="FE63" s="114"/>
      <c r="FF63" s="14"/>
      <c r="FG63" s="155"/>
      <c r="FH63" s="156"/>
      <c r="FI63" s="79"/>
      <c r="FJ63" s="79"/>
      <c r="FK63" s="65" t="s">
        <v>89</v>
      </c>
      <c r="FL63" s="29">
        <f>SUM(COUNTIF($F$10:$I$63,FI62),COUNTIF($AL$10:$AO$63,FI62),COUNTIF($BR$10:$BU$63,FI62),COUNTIF($CX$10:$DA$72,FI62),COUNTIF($ED$10:$EG$63,FI62))+FS63</f>
        <v>0</v>
      </c>
      <c r="FM63" s="57">
        <f t="shared" ca="1" si="0"/>
        <v>0</v>
      </c>
      <c r="FN63" s="45"/>
      <c r="FO63" s="36"/>
      <c r="FP63" s="20" t="str">
        <f>FI62</f>
        <v>音楽</v>
      </c>
      <c r="FQ63" s="20" t="s">
        <v>55</v>
      </c>
      <c r="FR63" s="20" t="str">
        <f>FI62&amp;"1/2"</f>
        <v>音楽1/2</v>
      </c>
      <c r="FS63" s="20">
        <f>SUM(COUNTIF($F$10:$I$63,FR63),COUNTIF($AL$10:$AO$63,FR63),COUNTIF($BR$10:$BU$63,FR63),COUNTIF($CX$10:$DA$72,FR63),COUNTIF($ED$10:$EG$63,FR63))*0.5</f>
        <v>0</v>
      </c>
      <c r="FT63" s="14"/>
      <c r="FU63" s="14"/>
      <c r="FV63" s="20" t="str">
        <f t="shared" ca="1" si="1"/>
        <v>'(0)'!FM63</v>
      </c>
      <c r="FW63" s="20">
        <v>63</v>
      </c>
      <c r="FX63" s="20">
        <f t="shared" ca="1" si="2"/>
        <v>0</v>
      </c>
    </row>
    <row r="64" spans="1:180" ht="7.5" customHeight="1">
      <c r="A64" s="93" t="s">
        <v>82</v>
      </c>
      <c r="B64" s="124"/>
      <c r="C64" s="102"/>
      <c r="D64" s="125"/>
      <c r="E64" s="103"/>
      <c r="F64" s="124"/>
      <c r="G64" s="102"/>
      <c r="H64" s="125"/>
      <c r="I64" s="103"/>
      <c r="J64" s="122"/>
      <c r="K64" s="87"/>
      <c r="L64" s="121"/>
      <c r="M64" s="95"/>
      <c r="N64" s="120"/>
      <c r="O64" s="102"/>
      <c r="P64" s="125"/>
      <c r="Q64" s="103"/>
      <c r="R64" s="122"/>
      <c r="S64" s="87"/>
      <c r="T64" s="123"/>
      <c r="U64" s="95"/>
      <c r="V64" s="124"/>
      <c r="W64" s="102"/>
      <c r="X64" s="125"/>
      <c r="Y64" s="103"/>
      <c r="Z64" s="124"/>
      <c r="AA64" s="102"/>
      <c r="AB64" s="125"/>
      <c r="AC64" s="103"/>
      <c r="AD64" s="124"/>
      <c r="AE64" s="102"/>
      <c r="AF64" s="123"/>
      <c r="AG64" s="88"/>
      <c r="AH64" s="124"/>
      <c r="AI64" s="102"/>
      <c r="AJ64" s="125"/>
      <c r="AK64" s="103"/>
      <c r="AL64" s="124"/>
      <c r="AM64" s="102"/>
      <c r="AN64" s="125"/>
      <c r="AO64" s="103"/>
      <c r="AP64" s="122"/>
      <c r="AQ64" s="87"/>
      <c r="AR64" s="121"/>
      <c r="AS64" s="95"/>
      <c r="AT64" s="120"/>
      <c r="AU64" s="102"/>
      <c r="AV64" s="125"/>
      <c r="AW64" s="103"/>
      <c r="AX64" s="122"/>
      <c r="AY64" s="87"/>
      <c r="AZ64" s="123"/>
      <c r="BA64" s="95"/>
      <c r="BB64" s="122"/>
      <c r="BC64" s="87"/>
      <c r="BD64" s="121"/>
      <c r="BE64" s="95"/>
      <c r="BF64" s="120"/>
      <c r="BG64" s="102"/>
      <c r="BH64" s="125"/>
      <c r="BI64" s="103"/>
      <c r="BJ64" s="124"/>
      <c r="BK64" s="102"/>
      <c r="BL64" s="123"/>
      <c r="BM64" s="88"/>
      <c r="BN64" s="124"/>
      <c r="BO64" s="102"/>
      <c r="BP64" s="125"/>
      <c r="BQ64" s="103"/>
      <c r="BR64" s="124"/>
      <c r="BS64" s="102"/>
      <c r="BT64" s="125"/>
      <c r="BU64" s="103"/>
      <c r="BV64" s="122"/>
      <c r="BW64" s="87"/>
      <c r="BX64" s="123"/>
      <c r="BY64" s="95"/>
      <c r="BZ64" s="120"/>
      <c r="CA64" s="102"/>
      <c r="CB64" s="125"/>
      <c r="CC64" s="103"/>
      <c r="CD64" s="124"/>
      <c r="CE64" s="102"/>
      <c r="CF64" s="125"/>
      <c r="CG64" s="103"/>
      <c r="CH64" s="122"/>
      <c r="CI64" s="87"/>
      <c r="CJ64" s="123"/>
      <c r="CK64" s="95"/>
      <c r="CL64" s="124"/>
      <c r="CM64" s="102"/>
      <c r="CN64" s="125"/>
      <c r="CO64" s="103"/>
      <c r="CP64" s="122"/>
      <c r="CQ64" s="87"/>
      <c r="CR64" s="121"/>
      <c r="CS64" s="88"/>
      <c r="CT64" s="124"/>
      <c r="CU64" s="102"/>
      <c r="CV64" s="125"/>
      <c r="CW64" s="103"/>
      <c r="CX64" s="124"/>
      <c r="CY64" s="102"/>
      <c r="CZ64" s="125"/>
      <c r="DA64" s="103"/>
      <c r="DB64" s="122"/>
      <c r="DC64" s="87"/>
      <c r="DD64" s="123"/>
      <c r="DE64" s="95"/>
      <c r="DF64" s="124"/>
      <c r="DG64" s="102"/>
      <c r="DH64" s="125"/>
      <c r="DI64" s="103"/>
      <c r="DJ64" s="124"/>
      <c r="DK64" s="102"/>
      <c r="DL64" s="125"/>
      <c r="DM64" s="103"/>
      <c r="DN64" s="122"/>
      <c r="DO64" s="87"/>
      <c r="DP64" s="123"/>
      <c r="DQ64" s="95"/>
      <c r="DR64" s="124"/>
      <c r="DS64" s="102"/>
      <c r="DT64" s="125"/>
      <c r="DU64" s="103"/>
      <c r="DV64" s="122"/>
      <c r="DW64" s="87"/>
      <c r="DX64" s="121"/>
      <c r="DY64" s="88"/>
      <c r="DZ64" s="120"/>
      <c r="EA64" s="87"/>
      <c r="EB64" s="121"/>
      <c r="EC64" s="95"/>
      <c r="ED64" s="120"/>
      <c r="EE64" s="87"/>
      <c r="EF64" s="121"/>
      <c r="EG64" s="95"/>
      <c r="EH64" s="122"/>
      <c r="EI64" s="87"/>
      <c r="EJ64" s="123"/>
      <c r="EK64" s="95"/>
      <c r="EL64" s="120"/>
      <c r="EM64" s="87"/>
      <c r="EN64" s="121"/>
      <c r="EO64" s="95"/>
      <c r="EP64" s="120"/>
      <c r="EQ64" s="87"/>
      <c r="ER64" s="121"/>
      <c r="ES64" s="95"/>
      <c r="ET64" s="122"/>
      <c r="EU64" s="87"/>
      <c r="EV64" s="123"/>
      <c r="EW64" s="95"/>
      <c r="EX64" s="120"/>
      <c r="EY64" s="87"/>
      <c r="EZ64" s="121"/>
      <c r="FA64" s="95"/>
      <c r="FB64" s="120"/>
      <c r="FC64" s="87"/>
      <c r="FD64" s="121"/>
      <c r="FE64" s="88"/>
      <c r="FF64" s="14"/>
      <c r="FG64" s="155"/>
      <c r="FH64" s="156"/>
      <c r="FI64" s="79"/>
      <c r="FJ64" s="79"/>
      <c r="FK64" s="65" t="s">
        <v>90</v>
      </c>
      <c r="FL64" s="28">
        <f>SUM(COUNTIF($J$10:$M$63,FI62),COUNTIF($AP$10:$AS$63,FI62),COUNTIF($BV$10:$BY$63,FI62),COUNTIF($DB$10:$DE$72,FI62),COUNTIF($EH$10:$EK$63,FI62))+FS64</f>
        <v>0</v>
      </c>
      <c r="FM64" s="56">
        <f t="shared" ca="1" si="0"/>
        <v>0</v>
      </c>
      <c r="FN64" s="43"/>
      <c r="FO64" s="9"/>
      <c r="FP64" s="20" t="str">
        <f>FI62</f>
        <v>音楽</v>
      </c>
      <c r="FQ64" s="25" t="s">
        <v>56</v>
      </c>
      <c r="FR64" s="20" t="str">
        <f>FI62&amp;"1/2"</f>
        <v>音楽1/2</v>
      </c>
      <c r="FS64" s="20">
        <f>SUM(COUNTIF($J$10:$M$63,FR64),COUNTIF($AP$10:$AS$63,FR64),COUNTIF($BV$10:$BY$63,FR64),COUNTIF($DB$10:$DE$72,FR64),COUNTIF($EH$10:$EK$63,FR64))*0.5</f>
        <v>0</v>
      </c>
      <c r="FT64" s="20"/>
      <c r="FU64" s="20"/>
      <c r="FV64" s="20" t="str">
        <f t="shared" ca="1" si="1"/>
        <v>'(0)'!FM64</v>
      </c>
      <c r="FW64" s="20">
        <v>64</v>
      </c>
      <c r="FX64" s="20">
        <f t="shared" ca="1" si="2"/>
        <v>0</v>
      </c>
    </row>
    <row r="65" spans="1:180" ht="7.5" customHeight="1">
      <c r="A65" s="126"/>
      <c r="B65" s="89"/>
      <c r="C65" s="89"/>
      <c r="D65" s="89"/>
      <c r="E65" s="96"/>
      <c r="F65" s="89"/>
      <c r="G65" s="89"/>
      <c r="H65" s="89"/>
      <c r="I65" s="96"/>
      <c r="J65" s="99"/>
      <c r="K65" s="89"/>
      <c r="L65" s="89"/>
      <c r="M65" s="96"/>
      <c r="N65" s="89"/>
      <c r="O65" s="89"/>
      <c r="P65" s="89"/>
      <c r="Q65" s="96"/>
      <c r="R65" s="99"/>
      <c r="S65" s="89"/>
      <c r="T65" s="89"/>
      <c r="U65" s="96"/>
      <c r="V65" s="89"/>
      <c r="W65" s="89"/>
      <c r="X65" s="89"/>
      <c r="Y65" s="96"/>
      <c r="Z65" s="89"/>
      <c r="AA65" s="89"/>
      <c r="AB65" s="89"/>
      <c r="AC65" s="96"/>
      <c r="AD65" s="89"/>
      <c r="AE65" s="89"/>
      <c r="AF65" s="89"/>
      <c r="AG65" s="90"/>
      <c r="AH65" s="89"/>
      <c r="AI65" s="89"/>
      <c r="AJ65" s="89"/>
      <c r="AK65" s="96"/>
      <c r="AL65" s="89"/>
      <c r="AM65" s="89"/>
      <c r="AN65" s="89"/>
      <c r="AO65" s="96"/>
      <c r="AP65" s="99"/>
      <c r="AQ65" s="89"/>
      <c r="AR65" s="89"/>
      <c r="AS65" s="96"/>
      <c r="AT65" s="89"/>
      <c r="AU65" s="89"/>
      <c r="AV65" s="89"/>
      <c r="AW65" s="96"/>
      <c r="AX65" s="99"/>
      <c r="AY65" s="89"/>
      <c r="AZ65" s="89"/>
      <c r="BA65" s="96"/>
      <c r="BB65" s="99"/>
      <c r="BC65" s="89"/>
      <c r="BD65" s="89"/>
      <c r="BE65" s="96"/>
      <c r="BF65" s="89"/>
      <c r="BG65" s="89"/>
      <c r="BH65" s="89"/>
      <c r="BI65" s="96"/>
      <c r="BJ65" s="89"/>
      <c r="BK65" s="89"/>
      <c r="BL65" s="89"/>
      <c r="BM65" s="90"/>
      <c r="BN65" s="89"/>
      <c r="BO65" s="89"/>
      <c r="BP65" s="89"/>
      <c r="BQ65" s="96"/>
      <c r="BR65" s="89"/>
      <c r="BS65" s="89"/>
      <c r="BT65" s="89"/>
      <c r="BU65" s="96"/>
      <c r="BV65" s="99"/>
      <c r="BW65" s="89"/>
      <c r="BX65" s="89"/>
      <c r="BY65" s="96"/>
      <c r="BZ65" s="89"/>
      <c r="CA65" s="89"/>
      <c r="CB65" s="89"/>
      <c r="CC65" s="96"/>
      <c r="CD65" s="89"/>
      <c r="CE65" s="89"/>
      <c r="CF65" s="89"/>
      <c r="CG65" s="96"/>
      <c r="CH65" s="99"/>
      <c r="CI65" s="89"/>
      <c r="CJ65" s="89"/>
      <c r="CK65" s="96"/>
      <c r="CL65" s="89"/>
      <c r="CM65" s="89"/>
      <c r="CN65" s="89"/>
      <c r="CO65" s="96"/>
      <c r="CP65" s="99"/>
      <c r="CQ65" s="89"/>
      <c r="CR65" s="89"/>
      <c r="CS65" s="90"/>
      <c r="CT65" s="89"/>
      <c r="CU65" s="89"/>
      <c r="CV65" s="89"/>
      <c r="CW65" s="96"/>
      <c r="CX65" s="89"/>
      <c r="CY65" s="89"/>
      <c r="CZ65" s="89"/>
      <c r="DA65" s="96"/>
      <c r="DB65" s="99"/>
      <c r="DC65" s="89"/>
      <c r="DD65" s="89"/>
      <c r="DE65" s="96"/>
      <c r="DF65" s="89"/>
      <c r="DG65" s="89"/>
      <c r="DH65" s="89"/>
      <c r="DI65" s="96"/>
      <c r="DJ65" s="89"/>
      <c r="DK65" s="89"/>
      <c r="DL65" s="89"/>
      <c r="DM65" s="96"/>
      <c r="DN65" s="99"/>
      <c r="DO65" s="89"/>
      <c r="DP65" s="89"/>
      <c r="DQ65" s="96"/>
      <c r="DR65" s="89"/>
      <c r="DS65" s="89"/>
      <c r="DT65" s="89"/>
      <c r="DU65" s="96"/>
      <c r="DV65" s="99"/>
      <c r="DW65" s="89"/>
      <c r="DX65" s="89"/>
      <c r="DY65" s="90"/>
      <c r="DZ65" s="89"/>
      <c r="EA65" s="89"/>
      <c r="EB65" s="89"/>
      <c r="EC65" s="96"/>
      <c r="ED65" s="89"/>
      <c r="EE65" s="89"/>
      <c r="EF65" s="89"/>
      <c r="EG65" s="96"/>
      <c r="EH65" s="99"/>
      <c r="EI65" s="89"/>
      <c r="EJ65" s="89"/>
      <c r="EK65" s="96"/>
      <c r="EL65" s="89"/>
      <c r="EM65" s="89"/>
      <c r="EN65" s="89"/>
      <c r="EO65" s="96"/>
      <c r="EP65" s="89"/>
      <c r="EQ65" s="89"/>
      <c r="ER65" s="89"/>
      <c r="ES65" s="96"/>
      <c r="ET65" s="99"/>
      <c r="EU65" s="89"/>
      <c r="EV65" s="89"/>
      <c r="EW65" s="96"/>
      <c r="EX65" s="89"/>
      <c r="EY65" s="89"/>
      <c r="EZ65" s="89"/>
      <c r="FA65" s="96"/>
      <c r="FB65" s="89"/>
      <c r="FC65" s="89"/>
      <c r="FD65" s="89"/>
      <c r="FE65" s="90"/>
      <c r="FF65" s="14"/>
      <c r="FG65" s="155"/>
      <c r="FH65" s="156"/>
      <c r="FI65" s="79"/>
      <c r="FJ65" s="79"/>
      <c r="FK65" s="65" t="s">
        <v>91</v>
      </c>
      <c r="FL65" s="28">
        <f>SUM(COUNTIF($N$10:$Q$63,FI62),COUNTIF($AT$10:$AW$63,FI62),COUNTIF($BZ$10:$CC$63,FI62),COUNTIF($DF$10:$DI$72,FI62),COUNTIF($EL$10:$EO$63,FI62))+FS65</f>
        <v>0</v>
      </c>
      <c r="FM65" s="56">
        <f t="shared" ca="1" si="0"/>
        <v>0</v>
      </c>
      <c r="FN65" s="44"/>
      <c r="FO65" s="35"/>
      <c r="FP65" s="20" t="str">
        <f>FI62</f>
        <v>音楽</v>
      </c>
      <c r="FQ65" s="20" t="s">
        <v>57</v>
      </c>
      <c r="FR65" s="20" t="str">
        <f>FI62&amp;"1/2"</f>
        <v>音楽1/2</v>
      </c>
      <c r="FS65" s="20">
        <f>SUM(COUNTIF($N$10:$Q$63,FR65),COUNTIF($AT$10:$AW$63,FR65),COUNTIF($BZ$10:$CC$63,FR65),COUNTIF($DF$10:$DI$72,FR65),COUNTIF($EL$10:$EO$63,FR65))*0.5</f>
        <v>0</v>
      </c>
      <c r="FT65" s="20"/>
      <c r="FU65" s="20"/>
      <c r="FV65" s="20" t="str">
        <f t="shared" ca="1" si="1"/>
        <v>'(0)'!FM65</v>
      </c>
      <c r="FW65" s="20">
        <v>65</v>
      </c>
      <c r="FX65" s="20">
        <f t="shared" ca="1" si="2"/>
        <v>0</v>
      </c>
    </row>
    <row r="66" spans="1:180" ht="7.5" customHeight="1">
      <c r="A66" s="126"/>
      <c r="B66" s="89"/>
      <c r="C66" s="89"/>
      <c r="D66" s="89"/>
      <c r="E66" s="96"/>
      <c r="F66" s="89"/>
      <c r="G66" s="89"/>
      <c r="H66" s="89"/>
      <c r="I66" s="96"/>
      <c r="J66" s="99"/>
      <c r="K66" s="89"/>
      <c r="L66" s="89"/>
      <c r="M66" s="96"/>
      <c r="N66" s="89"/>
      <c r="O66" s="89"/>
      <c r="P66" s="89"/>
      <c r="Q66" s="96"/>
      <c r="R66" s="99"/>
      <c r="S66" s="89"/>
      <c r="T66" s="89"/>
      <c r="U66" s="96"/>
      <c r="V66" s="89"/>
      <c r="W66" s="89"/>
      <c r="X66" s="89"/>
      <c r="Y66" s="96"/>
      <c r="Z66" s="89"/>
      <c r="AA66" s="89"/>
      <c r="AB66" s="89"/>
      <c r="AC66" s="96"/>
      <c r="AD66" s="89"/>
      <c r="AE66" s="89"/>
      <c r="AF66" s="89"/>
      <c r="AG66" s="90"/>
      <c r="AH66" s="89"/>
      <c r="AI66" s="89"/>
      <c r="AJ66" s="89"/>
      <c r="AK66" s="96"/>
      <c r="AL66" s="89"/>
      <c r="AM66" s="89"/>
      <c r="AN66" s="89"/>
      <c r="AO66" s="96"/>
      <c r="AP66" s="99"/>
      <c r="AQ66" s="89"/>
      <c r="AR66" s="89"/>
      <c r="AS66" s="96"/>
      <c r="AT66" s="89"/>
      <c r="AU66" s="89"/>
      <c r="AV66" s="89"/>
      <c r="AW66" s="96"/>
      <c r="AX66" s="99"/>
      <c r="AY66" s="89"/>
      <c r="AZ66" s="89"/>
      <c r="BA66" s="96"/>
      <c r="BB66" s="99"/>
      <c r="BC66" s="89"/>
      <c r="BD66" s="89"/>
      <c r="BE66" s="96"/>
      <c r="BF66" s="89"/>
      <c r="BG66" s="89"/>
      <c r="BH66" s="89"/>
      <c r="BI66" s="96"/>
      <c r="BJ66" s="89"/>
      <c r="BK66" s="89"/>
      <c r="BL66" s="89"/>
      <c r="BM66" s="90"/>
      <c r="BN66" s="89"/>
      <c r="BO66" s="89"/>
      <c r="BP66" s="89"/>
      <c r="BQ66" s="96"/>
      <c r="BR66" s="89"/>
      <c r="BS66" s="89"/>
      <c r="BT66" s="89"/>
      <c r="BU66" s="96"/>
      <c r="BV66" s="99"/>
      <c r="BW66" s="89"/>
      <c r="BX66" s="89"/>
      <c r="BY66" s="96"/>
      <c r="BZ66" s="89"/>
      <c r="CA66" s="89"/>
      <c r="CB66" s="89"/>
      <c r="CC66" s="96"/>
      <c r="CD66" s="89"/>
      <c r="CE66" s="89"/>
      <c r="CF66" s="89"/>
      <c r="CG66" s="96"/>
      <c r="CH66" s="99"/>
      <c r="CI66" s="89"/>
      <c r="CJ66" s="89"/>
      <c r="CK66" s="96"/>
      <c r="CL66" s="89"/>
      <c r="CM66" s="89"/>
      <c r="CN66" s="89"/>
      <c r="CO66" s="96"/>
      <c r="CP66" s="99"/>
      <c r="CQ66" s="89"/>
      <c r="CR66" s="89"/>
      <c r="CS66" s="90"/>
      <c r="CT66" s="89"/>
      <c r="CU66" s="89"/>
      <c r="CV66" s="89"/>
      <c r="CW66" s="96"/>
      <c r="CX66" s="89"/>
      <c r="CY66" s="89"/>
      <c r="CZ66" s="89"/>
      <c r="DA66" s="96"/>
      <c r="DB66" s="99"/>
      <c r="DC66" s="89"/>
      <c r="DD66" s="89"/>
      <c r="DE66" s="96"/>
      <c r="DF66" s="89"/>
      <c r="DG66" s="89"/>
      <c r="DH66" s="89"/>
      <c r="DI66" s="96"/>
      <c r="DJ66" s="89"/>
      <c r="DK66" s="89"/>
      <c r="DL66" s="89"/>
      <c r="DM66" s="96"/>
      <c r="DN66" s="99"/>
      <c r="DO66" s="89"/>
      <c r="DP66" s="89"/>
      <c r="DQ66" s="96"/>
      <c r="DR66" s="89"/>
      <c r="DS66" s="89"/>
      <c r="DT66" s="89"/>
      <c r="DU66" s="96"/>
      <c r="DV66" s="99"/>
      <c r="DW66" s="89"/>
      <c r="DX66" s="89"/>
      <c r="DY66" s="90"/>
      <c r="DZ66" s="89"/>
      <c r="EA66" s="89"/>
      <c r="EB66" s="89"/>
      <c r="EC66" s="96"/>
      <c r="ED66" s="89"/>
      <c r="EE66" s="89"/>
      <c r="EF66" s="89"/>
      <c r="EG66" s="96"/>
      <c r="EH66" s="99"/>
      <c r="EI66" s="89"/>
      <c r="EJ66" s="89"/>
      <c r="EK66" s="96"/>
      <c r="EL66" s="89"/>
      <c r="EM66" s="89"/>
      <c r="EN66" s="89"/>
      <c r="EO66" s="96"/>
      <c r="EP66" s="89"/>
      <c r="EQ66" s="89"/>
      <c r="ER66" s="89"/>
      <c r="ES66" s="96"/>
      <c r="ET66" s="99"/>
      <c r="EU66" s="89"/>
      <c r="EV66" s="89"/>
      <c r="EW66" s="96"/>
      <c r="EX66" s="89"/>
      <c r="EY66" s="89"/>
      <c r="EZ66" s="89"/>
      <c r="FA66" s="96"/>
      <c r="FB66" s="89"/>
      <c r="FC66" s="89"/>
      <c r="FD66" s="89"/>
      <c r="FE66" s="90"/>
      <c r="FF66" s="14"/>
      <c r="FG66" s="155"/>
      <c r="FH66" s="156"/>
      <c r="FI66" s="79"/>
      <c r="FJ66" s="79"/>
      <c r="FK66" s="65" t="s">
        <v>92</v>
      </c>
      <c r="FL66" s="29">
        <f>SUM(COUNTIF($R$10:$U$63,FI62),COUNTIF($AX$10:$BA$63,FI62),COUNTIF($CD$10:$CG$63,FI62),COUNTIF($DJ$10:$DM$72,FI62),COUNTIF($EP$10:$ES$63,FI62))+FS66</f>
        <v>0</v>
      </c>
      <c r="FM66" s="57">
        <f t="shared" ca="1" si="0"/>
        <v>0</v>
      </c>
      <c r="FN66" s="45"/>
      <c r="FO66" s="36"/>
      <c r="FP66" s="20" t="str">
        <f>FI62</f>
        <v>音楽</v>
      </c>
      <c r="FQ66" s="20" t="s">
        <v>58</v>
      </c>
      <c r="FR66" s="20" t="str">
        <f>FI62&amp;"1/2"</f>
        <v>音楽1/2</v>
      </c>
      <c r="FS66" s="20">
        <f>SUM(COUNTIF($R$10:$U$63,FR66),COUNTIF($AX$10:$BA$63,FR66),COUNTIF($CD$10:$CG$63,FR66),COUNTIF($DJ$10:$DM$72,FR66),COUNTIF($EP$10:$ES$63,FR66))*0.5</f>
        <v>0</v>
      </c>
      <c r="FT66" s="14"/>
      <c r="FU66" s="14"/>
      <c r="FV66" s="20" t="str">
        <f t="shared" ca="1" si="1"/>
        <v>'(0)'!FM66</v>
      </c>
      <c r="FW66" s="20">
        <v>66</v>
      </c>
      <c r="FX66" s="20">
        <f t="shared" ca="1" si="2"/>
        <v>0</v>
      </c>
    </row>
    <row r="67" spans="1:180" ht="7.5" customHeight="1">
      <c r="A67" s="126"/>
      <c r="B67" s="116"/>
      <c r="C67" s="89"/>
      <c r="D67" s="89"/>
      <c r="E67" s="96"/>
      <c r="F67" s="116"/>
      <c r="G67" s="89"/>
      <c r="H67" s="89"/>
      <c r="I67" s="96"/>
      <c r="J67" s="116"/>
      <c r="K67" s="89"/>
      <c r="L67" s="89"/>
      <c r="M67" s="96"/>
      <c r="N67" s="116"/>
      <c r="O67" s="89"/>
      <c r="P67" s="89"/>
      <c r="Q67" s="96"/>
      <c r="R67" s="117"/>
      <c r="S67" s="89"/>
      <c r="T67" s="89"/>
      <c r="U67" s="96"/>
      <c r="V67" s="116"/>
      <c r="W67" s="89"/>
      <c r="X67" s="89"/>
      <c r="Y67" s="96"/>
      <c r="Z67" s="116"/>
      <c r="AA67" s="89"/>
      <c r="AB67" s="89"/>
      <c r="AC67" s="96"/>
      <c r="AD67" s="119"/>
      <c r="AE67" s="89"/>
      <c r="AF67" s="89"/>
      <c r="AG67" s="90"/>
      <c r="AH67" s="116"/>
      <c r="AI67" s="89"/>
      <c r="AJ67" s="89"/>
      <c r="AK67" s="96"/>
      <c r="AL67" s="116"/>
      <c r="AM67" s="89"/>
      <c r="AN67" s="89"/>
      <c r="AO67" s="96"/>
      <c r="AP67" s="118"/>
      <c r="AQ67" s="89"/>
      <c r="AR67" s="89"/>
      <c r="AS67" s="96"/>
      <c r="AT67" s="116"/>
      <c r="AU67" s="89"/>
      <c r="AV67" s="89"/>
      <c r="AW67" s="96"/>
      <c r="AX67" s="117"/>
      <c r="AY67" s="89"/>
      <c r="AZ67" s="89"/>
      <c r="BA67" s="96"/>
      <c r="BB67" s="118"/>
      <c r="BC67" s="89"/>
      <c r="BD67" s="89"/>
      <c r="BE67" s="96"/>
      <c r="BF67" s="116"/>
      <c r="BG67" s="89"/>
      <c r="BH67" s="89"/>
      <c r="BI67" s="96"/>
      <c r="BJ67" s="119"/>
      <c r="BK67" s="89"/>
      <c r="BL67" s="89"/>
      <c r="BM67" s="90"/>
      <c r="BN67" s="116"/>
      <c r="BO67" s="89"/>
      <c r="BP67" s="89"/>
      <c r="BQ67" s="96"/>
      <c r="BR67" s="116"/>
      <c r="BS67" s="89"/>
      <c r="BT67" s="89"/>
      <c r="BU67" s="96"/>
      <c r="BV67" s="117"/>
      <c r="BW67" s="89"/>
      <c r="BX67" s="89"/>
      <c r="BY67" s="96"/>
      <c r="BZ67" s="116"/>
      <c r="CA67" s="89"/>
      <c r="CB67" s="89"/>
      <c r="CC67" s="96"/>
      <c r="CD67" s="116"/>
      <c r="CE67" s="89"/>
      <c r="CF67" s="89"/>
      <c r="CG67" s="96"/>
      <c r="CH67" s="117"/>
      <c r="CI67" s="89"/>
      <c r="CJ67" s="89"/>
      <c r="CK67" s="96"/>
      <c r="CL67" s="116"/>
      <c r="CM67" s="89"/>
      <c r="CN67" s="89"/>
      <c r="CO67" s="96"/>
      <c r="CP67" s="118"/>
      <c r="CQ67" s="89"/>
      <c r="CR67" s="89"/>
      <c r="CS67" s="90"/>
      <c r="CT67" s="116"/>
      <c r="CU67" s="89"/>
      <c r="CV67" s="89"/>
      <c r="CW67" s="96"/>
      <c r="CX67" s="116"/>
      <c r="CY67" s="89"/>
      <c r="CZ67" s="89"/>
      <c r="DA67" s="96"/>
      <c r="DB67" s="117"/>
      <c r="DC67" s="89"/>
      <c r="DD67" s="89"/>
      <c r="DE67" s="96"/>
      <c r="DF67" s="116"/>
      <c r="DG67" s="89"/>
      <c r="DH67" s="89"/>
      <c r="DI67" s="96"/>
      <c r="DJ67" s="116"/>
      <c r="DK67" s="89"/>
      <c r="DL67" s="89"/>
      <c r="DM67" s="96"/>
      <c r="DN67" s="117"/>
      <c r="DO67" s="89"/>
      <c r="DP67" s="89"/>
      <c r="DQ67" s="96"/>
      <c r="DR67" s="116"/>
      <c r="DS67" s="89"/>
      <c r="DT67" s="89"/>
      <c r="DU67" s="96"/>
      <c r="DV67" s="118"/>
      <c r="DW67" s="89"/>
      <c r="DX67" s="89"/>
      <c r="DY67" s="90"/>
      <c r="DZ67" s="116"/>
      <c r="EA67" s="89"/>
      <c r="EB67" s="89"/>
      <c r="EC67" s="96"/>
      <c r="ED67" s="116"/>
      <c r="EE67" s="89"/>
      <c r="EF67" s="89"/>
      <c r="EG67" s="96"/>
      <c r="EH67" s="117"/>
      <c r="EI67" s="89"/>
      <c r="EJ67" s="89"/>
      <c r="EK67" s="96"/>
      <c r="EL67" s="116"/>
      <c r="EM67" s="89"/>
      <c r="EN67" s="89"/>
      <c r="EO67" s="96"/>
      <c r="EP67" s="116"/>
      <c r="EQ67" s="89"/>
      <c r="ER67" s="89"/>
      <c r="ES67" s="96"/>
      <c r="ET67" s="117"/>
      <c r="EU67" s="89"/>
      <c r="EV67" s="89"/>
      <c r="EW67" s="96"/>
      <c r="EX67" s="116"/>
      <c r="EY67" s="89"/>
      <c r="EZ67" s="89"/>
      <c r="FA67" s="96"/>
      <c r="FB67" s="116"/>
      <c r="FC67" s="89"/>
      <c r="FD67" s="89"/>
      <c r="FE67" s="90"/>
      <c r="FF67" s="14"/>
      <c r="FG67" s="155"/>
      <c r="FH67" s="156"/>
      <c r="FI67" s="79"/>
      <c r="FJ67" s="79"/>
      <c r="FK67" s="65" t="s">
        <v>93</v>
      </c>
      <c r="FL67" s="28">
        <f>SUM(COUNTIF($V$10:$Y$63,FI62),COUNTIF($BB$10:$BE$63,FI62),COUNTIF($CH$10:$CK$63,FI62),COUNTIF($DN$10:$DQ$72,FI62),COUNTIF($ET$10:$EW$63,FI62))+FS67</f>
        <v>0</v>
      </c>
      <c r="FM67" s="56">
        <f t="shared" ca="1" si="0"/>
        <v>0</v>
      </c>
      <c r="FN67" s="43"/>
      <c r="FO67" s="9"/>
      <c r="FP67" s="20" t="str">
        <f>FI62</f>
        <v>音楽</v>
      </c>
      <c r="FQ67" s="25" t="s">
        <v>59</v>
      </c>
      <c r="FR67" s="20" t="str">
        <f>FI62&amp;"1/2"</f>
        <v>音楽1/2</v>
      </c>
      <c r="FS67" s="20">
        <f>SUM(COUNTIF($V$10:$Y$63,FR67),COUNTIF($BB$10:$BE$63,FR67),COUNTIF($CH$10:$CK$63,FR67),COUNTIF($DN$10:$DQ$72,FR67),COUNTIF($ET$10:$EW$63,FR67))*0.5</f>
        <v>0</v>
      </c>
      <c r="FT67" s="20"/>
      <c r="FU67" s="20"/>
      <c r="FV67" s="20" t="str">
        <f t="shared" ca="1" si="1"/>
        <v>'(0)'!FM67</v>
      </c>
      <c r="FW67" s="20">
        <v>67</v>
      </c>
      <c r="FX67" s="20">
        <f t="shared" ca="1" si="2"/>
        <v>0</v>
      </c>
    </row>
    <row r="68" spans="1:180" ht="7.5" customHeight="1">
      <c r="A68" s="126"/>
      <c r="B68" s="89"/>
      <c r="C68" s="89"/>
      <c r="D68" s="89"/>
      <c r="E68" s="96"/>
      <c r="F68" s="89"/>
      <c r="G68" s="89"/>
      <c r="H68" s="89"/>
      <c r="I68" s="96"/>
      <c r="J68" s="89"/>
      <c r="K68" s="89"/>
      <c r="L68" s="89"/>
      <c r="M68" s="96"/>
      <c r="N68" s="89"/>
      <c r="O68" s="89"/>
      <c r="P68" s="89"/>
      <c r="Q68" s="96"/>
      <c r="R68" s="99"/>
      <c r="S68" s="89"/>
      <c r="T68" s="89"/>
      <c r="U68" s="96"/>
      <c r="V68" s="89"/>
      <c r="W68" s="89"/>
      <c r="X68" s="89"/>
      <c r="Y68" s="96"/>
      <c r="Z68" s="89"/>
      <c r="AA68" s="89"/>
      <c r="AB68" s="89"/>
      <c r="AC68" s="96"/>
      <c r="AD68" s="89"/>
      <c r="AE68" s="89"/>
      <c r="AF68" s="89"/>
      <c r="AG68" s="90"/>
      <c r="AH68" s="89"/>
      <c r="AI68" s="89"/>
      <c r="AJ68" s="89"/>
      <c r="AK68" s="96"/>
      <c r="AL68" s="89"/>
      <c r="AM68" s="89"/>
      <c r="AN68" s="89"/>
      <c r="AO68" s="96"/>
      <c r="AP68" s="99"/>
      <c r="AQ68" s="89"/>
      <c r="AR68" s="89"/>
      <c r="AS68" s="96"/>
      <c r="AT68" s="89"/>
      <c r="AU68" s="89"/>
      <c r="AV68" s="89"/>
      <c r="AW68" s="96"/>
      <c r="AX68" s="99"/>
      <c r="AY68" s="89"/>
      <c r="AZ68" s="89"/>
      <c r="BA68" s="96"/>
      <c r="BB68" s="99"/>
      <c r="BC68" s="89"/>
      <c r="BD68" s="89"/>
      <c r="BE68" s="96"/>
      <c r="BF68" s="89"/>
      <c r="BG68" s="89"/>
      <c r="BH68" s="89"/>
      <c r="BI68" s="96"/>
      <c r="BJ68" s="89"/>
      <c r="BK68" s="89"/>
      <c r="BL68" s="89"/>
      <c r="BM68" s="90"/>
      <c r="BN68" s="89"/>
      <c r="BO68" s="89"/>
      <c r="BP68" s="89"/>
      <c r="BQ68" s="96"/>
      <c r="BR68" s="89"/>
      <c r="BS68" s="89"/>
      <c r="BT68" s="89"/>
      <c r="BU68" s="96"/>
      <c r="BV68" s="99"/>
      <c r="BW68" s="89"/>
      <c r="BX68" s="89"/>
      <c r="BY68" s="96"/>
      <c r="BZ68" s="89"/>
      <c r="CA68" s="89"/>
      <c r="CB68" s="89"/>
      <c r="CC68" s="96"/>
      <c r="CD68" s="89"/>
      <c r="CE68" s="89"/>
      <c r="CF68" s="89"/>
      <c r="CG68" s="96"/>
      <c r="CH68" s="99"/>
      <c r="CI68" s="89"/>
      <c r="CJ68" s="89"/>
      <c r="CK68" s="96"/>
      <c r="CL68" s="89"/>
      <c r="CM68" s="89"/>
      <c r="CN68" s="89"/>
      <c r="CO68" s="96"/>
      <c r="CP68" s="99"/>
      <c r="CQ68" s="89"/>
      <c r="CR68" s="89"/>
      <c r="CS68" s="90"/>
      <c r="CT68" s="89"/>
      <c r="CU68" s="89"/>
      <c r="CV68" s="89"/>
      <c r="CW68" s="96"/>
      <c r="CX68" s="89"/>
      <c r="CY68" s="89"/>
      <c r="CZ68" s="89"/>
      <c r="DA68" s="96"/>
      <c r="DB68" s="99"/>
      <c r="DC68" s="89"/>
      <c r="DD68" s="89"/>
      <c r="DE68" s="96"/>
      <c r="DF68" s="89"/>
      <c r="DG68" s="89"/>
      <c r="DH68" s="89"/>
      <c r="DI68" s="96"/>
      <c r="DJ68" s="89"/>
      <c r="DK68" s="89"/>
      <c r="DL68" s="89"/>
      <c r="DM68" s="96"/>
      <c r="DN68" s="99"/>
      <c r="DO68" s="89"/>
      <c r="DP68" s="89"/>
      <c r="DQ68" s="96"/>
      <c r="DR68" s="89"/>
      <c r="DS68" s="89"/>
      <c r="DT68" s="89"/>
      <c r="DU68" s="96"/>
      <c r="DV68" s="99"/>
      <c r="DW68" s="89"/>
      <c r="DX68" s="89"/>
      <c r="DY68" s="90"/>
      <c r="DZ68" s="89"/>
      <c r="EA68" s="89"/>
      <c r="EB68" s="89"/>
      <c r="EC68" s="96"/>
      <c r="ED68" s="89"/>
      <c r="EE68" s="89"/>
      <c r="EF68" s="89"/>
      <c r="EG68" s="96"/>
      <c r="EH68" s="99"/>
      <c r="EI68" s="89"/>
      <c r="EJ68" s="89"/>
      <c r="EK68" s="96"/>
      <c r="EL68" s="89"/>
      <c r="EM68" s="89"/>
      <c r="EN68" s="89"/>
      <c r="EO68" s="96"/>
      <c r="EP68" s="89"/>
      <c r="EQ68" s="89"/>
      <c r="ER68" s="89"/>
      <c r="ES68" s="96"/>
      <c r="ET68" s="99"/>
      <c r="EU68" s="89"/>
      <c r="EV68" s="89"/>
      <c r="EW68" s="96"/>
      <c r="EX68" s="89"/>
      <c r="EY68" s="89"/>
      <c r="EZ68" s="89"/>
      <c r="FA68" s="96"/>
      <c r="FB68" s="89"/>
      <c r="FC68" s="89"/>
      <c r="FD68" s="89"/>
      <c r="FE68" s="90"/>
      <c r="FF68" s="14"/>
      <c r="FG68" s="155"/>
      <c r="FH68" s="156"/>
      <c r="FI68" s="79"/>
      <c r="FJ68" s="79"/>
      <c r="FK68" s="65" t="s">
        <v>94</v>
      </c>
      <c r="FL68" s="28">
        <f>SUM(COUNTIF($Z$10:$AC$63,FI62),COUNTIF($BF$10:$BI$63,FI62),COUNTIF($CL$10:$CO$63,FI62),COUNTIF($DR$10:$DU$72,FI62),COUNTIF($EX$10:$FA$63,FI62))+FS68</f>
        <v>0</v>
      </c>
      <c r="FM68" s="56">
        <f t="shared" ca="1" si="0"/>
        <v>0</v>
      </c>
      <c r="FN68" s="44"/>
      <c r="FO68" s="35"/>
      <c r="FP68" s="20" t="str">
        <f>FI62</f>
        <v>音楽</v>
      </c>
      <c r="FQ68" s="20" t="s">
        <v>60</v>
      </c>
      <c r="FR68" s="20" t="str">
        <f>FI62&amp;"1/2"</f>
        <v>音楽1/2</v>
      </c>
      <c r="FS68" s="20">
        <f>SUM(COUNTIF($Z$10:$AC$63,FR68),COUNTIF($BF$10:$BI$63,FR68),COUNTIF($CL$10:$CO$63,FR68),COUNTIF($DR$10:$DU$72,FR68),COUNTIF($EX$10:$FA$63,FR68))*0.5</f>
        <v>0</v>
      </c>
      <c r="FT68" s="20"/>
      <c r="FU68" s="20"/>
      <c r="FV68" s="20" t="str">
        <f t="shared" ca="1" si="1"/>
        <v>'(0)'!FM68</v>
      </c>
      <c r="FW68" s="20">
        <v>68</v>
      </c>
      <c r="FX68" s="20">
        <f t="shared" ca="1" si="2"/>
        <v>0</v>
      </c>
    </row>
    <row r="69" spans="1:180" ht="7.5" customHeight="1">
      <c r="A69" s="126"/>
      <c r="B69" s="89"/>
      <c r="C69" s="89"/>
      <c r="D69" s="89"/>
      <c r="E69" s="96"/>
      <c r="F69" s="89"/>
      <c r="G69" s="89"/>
      <c r="H69" s="89"/>
      <c r="I69" s="96"/>
      <c r="J69" s="89"/>
      <c r="K69" s="89"/>
      <c r="L69" s="89"/>
      <c r="M69" s="96"/>
      <c r="N69" s="89"/>
      <c r="O69" s="89"/>
      <c r="P69" s="89"/>
      <c r="Q69" s="96"/>
      <c r="R69" s="99"/>
      <c r="S69" s="89"/>
      <c r="T69" s="89"/>
      <c r="U69" s="96"/>
      <c r="V69" s="89"/>
      <c r="W69" s="89"/>
      <c r="X69" s="89"/>
      <c r="Y69" s="96"/>
      <c r="Z69" s="89"/>
      <c r="AA69" s="89"/>
      <c r="AB69" s="89"/>
      <c r="AC69" s="96"/>
      <c r="AD69" s="89"/>
      <c r="AE69" s="89"/>
      <c r="AF69" s="89"/>
      <c r="AG69" s="90"/>
      <c r="AH69" s="89"/>
      <c r="AI69" s="89"/>
      <c r="AJ69" s="89"/>
      <c r="AK69" s="96"/>
      <c r="AL69" s="89"/>
      <c r="AM69" s="89"/>
      <c r="AN69" s="89"/>
      <c r="AO69" s="96"/>
      <c r="AP69" s="99"/>
      <c r="AQ69" s="89"/>
      <c r="AR69" s="89"/>
      <c r="AS69" s="96"/>
      <c r="AT69" s="89"/>
      <c r="AU69" s="89"/>
      <c r="AV69" s="89"/>
      <c r="AW69" s="96"/>
      <c r="AX69" s="99"/>
      <c r="AY69" s="89"/>
      <c r="AZ69" s="89"/>
      <c r="BA69" s="96"/>
      <c r="BB69" s="99"/>
      <c r="BC69" s="89"/>
      <c r="BD69" s="89"/>
      <c r="BE69" s="96"/>
      <c r="BF69" s="89"/>
      <c r="BG69" s="89"/>
      <c r="BH69" s="89"/>
      <c r="BI69" s="96"/>
      <c r="BJ69" s="89"/>
      <c r="BK69" s="89"/>
      <c r="BL69" s="89"/>
      <c r="BM69" s="90"/>
      <c r="BN69" s="89"/>
      <c r="BO69" s="89"/>
      <c r="BP69" s="89"/>
      <c r="BQ69" s="96"/>
      <c r="BR69" s="89"/>
      <c r="BS69" s="89"/>
      <c r="BT69" s="89"/>
      <c r="BU69" s="96"/>
      <c r="BV69" s="99"/>
      <c r="BW69" s="89"/>
      <c r="BX69" s="89"/>
      <c r="BY69" s="96"/>
      <c r="BZ69" s="89"/>
      <c r="CA69" s="89"/>
      <c r="CB69" s="89"/>
      <c r="CC69" s="96"/>
      <c r="CD69" s="89"/>
      <c r="CE69" s="89"/>
      <c r="CF69" s="89"/>
      <c r="CG69" s="96"/>
      <c r="CH69" s="99"/>
      <c r="CI69" s="89"/>
      <c r="CJ69" s="89"/>
      <c r="CK69" s="96"/>
      <c r="CL69" s="89"/>
      <c r="CM69" s="89"/>
      <c r="CN69" s="89"/>
      <c r="CO69" s="96"/>
      <c r="CP69" s="99"/>
      <c r="CQ69" s="89"/>
      <c r="CR69" s="89"/>
      <c r="CS69" s="90"/>
      <c r="CT69" s="89"/>
      <c r="CU69" s="89"/>
      <c r="CV69" s="89"/>
      <c r="CW69" s="96"/>
      <c r="CX69" s="89"/>
      <c r="CY69" s="89"/>
      <c r="CZ69" s="89"/>
      <c r="DA69" s="96"/>
      <c r="DB69" s="99"/>
      <c r="DC69" s="89"/>
      <c r="DD69" s="89"/>
      <c r="DE69" s="96"/>
      <c r="DF69" s="89"/>
      <c r="DG69" s="89"/>
      <c r="DH69" s="89"/>
      <c r="DI69" s="96"/>
      <c r="DJ69" s="89"/>
      <c r="DK69" s="89"/>
      <c r="DL69" s="89"/>
      <c r="DM69" s="96"/>
      <c r="DN69" s="99"/>
      <c r="DO69" s="89"/>
      <c r="DP69" s="89"/>
      <c r="DQ69" s="96"/>
      <c r="DR69" s="89"/>
      <c r="DS69" s="89"/>
      <c r="DT69" s="89"/>
      <c r="DU69" s="96"/>
      <c r="DV69" s="99"/>
      <c r="DW69" s="89"/>
      <c r="DX69" s="89"/>
      <c r="DY69" s="90"/>
      <c r="DZ69" s="89"/>
      <c r="EA69" s="89"/>
      <c r="EB69" s="89"/>
      <c r="EC69" s="96"/>
      <c r="ED69" s="89"/>
      <c r="EE69" s="89"/>
      <c r="EF69" s="89"/>
      <c r="EG69" s="96"/>
      <c r="EH69" s="99"/>
      <c r="EI69" s="89"/>
      <c r="EJ69" s="89"/>
      <c r="EK69" s="96"/>
      <c r="EL69" s="89"/>
      <c r="EM69" s="89"/>
      <c r="EN69" s="89"/>
      <c r="EO69" s="96"/>
      <c r="EP69" s="89"/>
      <c r="EQ69" s="89"/>
      <c r="ER69" s="89"/>
      <c r="ES69" s="96"/>
      <c r="ET69" s="99"/>
      <c r="EU69" s="89"/>
      <c r="EV69" s="89"/>
      <c r="EW69" s="96"/>
      <c r="EX69" s="89"/>
      <c r="EY69" s="89"/>
      <c r="EZ69" s="89"/>
      <c r="FA69" s="96"/>
      <c r="FB69" s="89"/>
      <c r="FC69" s="89"/>
      <c r="FD69" s="89"/>
      <c r="FE69" s="90"/>
      <c r="FF69" s="14"/>
      <c r="FG69" s="155"/>
      <c r="FH69" s="156"/>
      <c r="FI69" s="79"/>
      <c r="FJ69" s="79"/>
      <c r="FK69" s="66" t="s">
        <v>95</v>
      </c>
      <c r="FL69" s="34">
        <f>SUM(COUNTIF($AD$10:$AG$63,FI62),COUNTIF($BJ$10:$BM$63,FI62),COUNTIF($CP$10:$CS$63,FI62),COUNTIF($DV$10:$DY$72,FI62),COUNTIF($FB$10:$FE$63,FI62))+FS69</f>
        <v>0</v>
      </c>
      <c r="FM69" s="62">
        <f t="shared" ca="1" si="0"/>
        <v>0</v>
      </c>
      <c r="FN69" s="52"/>
      <c r="FO69" s="41"/>
      <c r="FP69" s="20" t="str">
        <f>FI62</f>
        <v>音楽</v>
      </c>
      <c r="FQ69" s="20" t="s">
        <v>61</v>
      </c>
      <c r="FR69" s="20" t="str">
        <f>FI62&amp;"1/2"</f>
        <v>音楽1/2</v>
      </c>
      <c r="FS69" s="20">
        <f>SUM(COUNTIF($AD$10:$AG$63,FR69),COUNTIF($BJ$10:$BM$63,FR69),COUNTIF($CP$10:$CS$63,FR69),COUNTIF($DV$10:$DY$72,FR69),COUNTIF($FB$10:$FE$63,FR69))*0.5</f>
        <v>0</v>
      </c>
      <c r="FT69" s="14"/>
      <c r="FU69" s="14"/>
      <c r="FV69" s="20" t="str">
        <f t="shared" ca="1" si="1"/>
        <v>'(0)'!FM69</v>
      </c>
      <c r="FW69" s="20">
        <v>69</v>
      </c>
      <c r="FX69" s="20">
        <f t="shared" ca="1" si="2"/>
        <v>0</v>
      </c>
    </row>
    <row r="70" spans="1:180" ht="7.5" customHeight="1">
      <c r="A70" s="126"/>
      <c r="B70" s="108"/>
      <c r="C70" s="89"/>
      <c r="D70" s="96"/>
      <c r="E70" s="109"/>
      <c r="F70" s="108"/>
      <c r="G70" s="89"/>
      <c r="H70" s="96"/>
      <c r="I70" s="109"/>
      <c r="J70" s="108"/>
      <c r="K70" s="89"/>
      <c r="L70" s="96"/>
      <c r="M70" s="109"/>
      <c r="N70" s="108"/>
      <c r="O70" s="89"/>
      <c r="P70" s="96"/>
      <c r="Q70" s="109"/>
      <c r="R70" s="106"/>
      <c r="S70" s="89"/>
      <c r="T70" s="96"/>
      <c r="U70" s="107"/>
      <c r="V70" s="108"/>
      <c r="W70" s="89"/>
      <c r="X70" s="96"/>
      <c r="Y70" s="109"/>
      <c r="Z70" s="108"/>
      <c r="AA70" s="89"/>
      <c r="AB70" s="96"/>
      <c r="AC70" s="109"/>
      <c r="AD70" s="108"/>
      <c r="AE70" s="89"/>
      <c r="AF70" s="96"/>
      <c r="AG70" s="115"/>
      <c r="AH70" s="108"/>
      <c r="AI70" s="89"/>
      <c r="AJ70" s="96"/>
      <c r="AK70" s="109"/>
      <c r="AL70" s="108"/>
      <c r="AM70" s="89"/>
      <c r="AN70" s="96"/>
      <c r="AO70" s="109"/>
      <c r="AP70" s="106"/>
      <c r="AQ70" s="89"/>
      <c r="AR70" s="96"/>
      <c r="AS70" s="109"/>
      <c r="AT70" s="108"/>
      <c r="AU70" s="89"/>
      <c r="AV70" s="96"/>
      <c r="AW70" s="109"/>
      <c r="AX70" s="106"/>
      <c r="AY70" s="89"/>
      <c r="AZ70" s="96"/>
      <c r="BA70" s="107"/>
      <c r="BB70" s="106"/>
      <c r="BC70" s="89"/>
      <c r="BD70" s="96"/>
      <c r="BE70" s="109"/>
      <c r="BF70" s="108"/>
      <c r="BG70" s="89"/>
      <c r="BH70" s="96"/>
      <c r="BI70" s="109"/>
      <c r="BJ70" s="108"/>
      <c r="BK70" s="89"/>
      <c r="BL70" s="96"/>
      <c r="BM70" s="115"/>
      <c r="BN70" s="108"/>
      <c r="BO70" s="89"/>
      <c r="BP70" s="96"/>
      <c r="BQ70" s="109"/>
      <c r="BR70" s="108"/>
      <c r="BS70" s="89"/>
      <c r="BT70" s="96"/>
      <c r="BU70" s="109"/>
      <c r="BV70" s="106"/>
      <c r="BW70" s="89"/>
      <c r="BX70" s="96"/>
      <c r="BY70" s="107"/>
      <c r="BZ70" s="108"/>
      <c r="CA70" s="89"/>
      <c r="CB70" s="96"/>
      <c r="CC70" s="109"/>
      <c r="CD70" s="108"/>
      <c r="CE70" s="89"/>
      <c r="CF70" s="96"/>
      <c r="CG70" s="109"/>
      <c r="CH70" s="106"/>
      <c r="CI70" s="89"/>
      <c r="CJ70" s="96"/>
      <c r="CK70" s="107"/>
      <c r="CL70" s="108"/>
      <c r="CM70" s="89"/>
      <c r="CN70" s="96"/>
      <c r="CO70" s="109"/>
      <c r="CP70" s="106"/>
      <c r="CQ70" s="89"/>
      <c r="CR70" s="96"/>
      <c r="CS70" s="112"/>
      <c r="CT70" s="108"/>
      <c r="CU70" s="89"/>
      <c r="CV70" s="96"/>
      <c r="CW70" s="109"/>
      <c r="CX70" s="108"/>
      <c r="CY70" s="89"/>
      <c r="CZ70" s="96"/>
      <c r="DA70" s="109"/>
      <c r="DB70" s="106"/>
      <c r="DC70" s="89"/>
      <c r="DD70" s="96"/>
      <c r="DE70" s="107"/>
      <c r="DF70" s="108"/>
      <c r="DG70" s="89"/>
      <c r="DH70" s="96"/>
      <c r="DI70" s="109"/>
      <c r="DJ70" s="108"/>
      <c r="DK70" s="89"/>
      <c r="DL70" s="96"/>
      <c r="DM70" s="109"/>
      <c r="DN70" s="106"/>
      <c r="DO70" s="89"/>
      <c r="DP70" s="96"/>
      <c r="DQ70" s="107"/>
      <c r="DR70" s="108"/>
      <c r="DS70" s="89"/>
      <c r="DT70" s="96"/>
      <c r="DU70" s="109"/>
      <c r="DV70" s="106"/>
      <c r="DW70" s="89"/>
      <c r="DX70" s="96"/>
      <c r="DY70" s="112"/>
      <c r="DZ70" s="108"/>
      <c r="EA70" s="89"/>
      <c r="EB70" s="96"/>
      <c r="EC70" s="109"/>
      <c r="ED70" s="108"/>
      <c r="EE70" s="89"/>
      <c r="EF70" s="96"/>
      <c r="EG70" s="109"/>
      <c r="EH70" s="106"/>
      <c r="EI70" s="89"/>
      <c r="EJ70" s="96"/>
      <c r="EK70" s="107"/>
      <c r="EL70" s="108"/>
      <c r="EM70" s="89"/>
      <c r="EN70" s="96"/>
      <c r="EO70" s="109"/>
      <c r="EP70" s="108"/>
      <c r="EQ70" s="89"/>
      <c r="ER70" s="96"/>
      <c r="ES70" s="109"/>
      <c r="ET70" s="106"/>
      <c r="EU70" s="89"/>
      <c r="EV70" s="96"/>
      <c r="EW70" s="107"/>
      <c r="EX70" s="108"/>
      <c r="EY70" s="89"/>
      <c r="EZ70" s="96"/>
      <c r="FA70" s="109"/>
      <c r="FB70" s="108"/>
      <c r="FC70" s="89"/>
      <c r="FD70" s="96"/>
      <c r="FE70" s="112"/>
      <c r="FF70" s="14"/>
      <c r="FG70" s="155"/>
      <c r="FH70" s="156"/>
      <c r="FI70" s="79" t="s">
        <v>18</v>
      </c>
      <c r="FJ70" s="79"/>
      <c r="FK70" s="64" t="s">
        <v>88</v>
      </c>
      <c r="FL70" s="33">
        <f>SUM(COUNTIF($B$10:$E$63,FI70),COUNTIF($AH$10:$AK$63,FI70),COUNTIF($BN$10:$BQ$63,FI70),COUNTIF($CT$10:$CW$72,FI70),COUNTIF($DZ$10:$EC$63,FI70))+FS70</f>
        <v>0</v>
      </c>
      <c r="FM70" s="61">
        <f t="shared" ref="FM70:FM133" ca="1" si="3">IFERROR(FL70,0)+IFERROR(FX70,0)</f>
        <v>0</v>
      </c>
      <c r="FN70" s="49"/>
      <c r="FO70" s="10"/>
      <c r="FP70" s="20" t="str">
        <f>FI70</f>
        <v>美術</v>
      </c>
      <c r="FQ70" s="25" t="s">
        <v>54</v>
      </c>
      <c r="FR70" s="20" t="str">
        <f>FI70&amp;"1/2"</f>
        <v>美術1/2</v>
      </c>
      <c r="FS70" s="20">
        <f>SUM(COUNTIF($B$10:$E$63,FR70),COUNTIF($AH$10:$AK$63,FR70),COUNTIF($BN$10:$BQ$63,FR70),COUNTIF($CT$10:$CW$72,FR70),COUNTIF($DZ$10:$EC$63,FR70))*0.5</f>
        <v>0</v>
      </c>
      <c r="FT70" s="20"/>
      <c r="FU70" s="20"/>
      <c r="FV70" s="20" t="str">
        <f t="shared" ref="FV70:FV133" ca="1" si="4">"'("&amp;$FU$16&amp;")'!"&amp;"FM"&amp;FW70</f>
        <v>'(0)'!FM70</v>
      </c>
      <c r="FW70" s="20">
        <v>70</v>
      </c>
      <c r="FX70" s="20">
        <f t="shared" ref="FX70:FX133" ca="1" si="5">IFERROR(INDIRECT(FV70),0)</f>
        <v>0</v>
      </c>
    </row>
    <row r="71" spans="1:180" ht="7.5" customHeight="1">
      <c r="A71" s="126"/>
      <c r="B71" s="89"/>
      <c r="C71" s="89"/>
      <c r="D71" s="96"/>
      <c r="E71" s="110"/>
      <c r="F71" s="89"/>
      <c r="G71" s="89"/>
      <c r="H71" s="96"/>
      <c r="I71" s="110"/>
      <c r="J71" s="89"/>
      <c r="K71" s="89"/>
      <c r="L71" s="96"/>
      <c r="M71" s="110"/>
      <c r="N71" s="89"/>
      <c r="O71" s="89"/>
      <c r="P71" s="96"/>
      <c r="Q71" s="110"/>
      <c r="R71" s="99"/>
      <c r="S71" s="89"/>
      <c r="T71" s="96"/>
      <c r="U71" s="96"/>
      <c r="V71" s="89"/>
      <c r="W71" s="89"/>
      <c r="X71" s="96"/>
      <c r="Y71" s="110"/>
      <c r="Z71" s="89"/>
      <c r="AA71" s="89"/>
      <c r="AB71" s="96"/>
      <c r="AC71" s="110"/>
      <c r="AD71" s="89"/>
      <c r="AE71" s="89"/>
      <c r="AF71" s="96"/>
      <c r="AG71" s="90"/>
      <c r="AH71" s="89"/>
      <c r="AI71" s="89"/>
      <c r="AJ71" s="96"/>
      <c r="AK71" s="110"/>
      <c r="AL71" s="89"/>
      <c r="AM71" s="89"/>
      <c r="AN71" s="96"/>
      <c r="AO71" s="110"/>
      <c r="AP71" s="99"/>
      <c r="AQ71" s="89"/>
      <c r="AR71" s="96"/>
      <c r="AS71" s="110"/>
      <c r="AT71" s="89"/>
      <c r="AU71" s="89"/>
      <c r="AV71" s="96"/>
      <c r="AW71" s="110"/>
      <c r="AX71" s="99"/>
      <c r="AY71" s="89"/>
      <c r="AZ71" s="96"/>
      <c r="BA71" s="96"/>
      <c r="BB71" s="99"/>
      <c r="BC71" s="89"/>
      <c r="BD71" s="96"/>
      <c r="BE71" s="110"/>
      <c r="BF71" s="89"/>
      <c r="BG71" s="89"/>
      <c r="BH71" s="96"/>
      <c r="BI71" s="110"/>
      <c r="BJ71" s="89"/>
      <c r="BK71" s="89"/>
      <c r="BL71" s="96"/>
      <c r="BM71" s="90"/>
      <c r="BN71" s="89"/>
      <c r="BO71" s="89"/>
      <c r="BP71" s="96"/>
      <c r="BQ71" s="110"/>
      <c r="BR71" s="89"/>
      <c r="BS71" s="89"/>
      <c r="BT71" s="96"/>
      <c r="BU71" s="110"/>
      <c r="BV71" s="99"/>
      <c r="BW71" s="89"/>
      <c r="BX71" s="96"/>
      <c r="BY71" s="96"/>
      <c r="BZ71" s="89"/>
      <c r="CA71" s="89"/>
      <c r="CB71" s="96"/>
      <c r="CC71" s="110"/>
      <c r="CD71" s="89"/>
      <c r="CE71" s="89"/>
      <c r="CF71" s="96"/>
      <c r="CG71" s="110"/>
      <c r="CH71" s="99"/>
      <c r="CI71" s="89"/>
      <c r="CJ71" s="96"/>
      <c r="CK71" s="96"/>
      <c r="CL71" s="89"/>
      <c r="CM71" s="89"/>
      <c r="CN71" s="96"/>
      <c r="CO71" s="110"/>
      <c r="CP71" s="99"/>
      <c r="CQ71" s="89"/>
      <c r="CR71" s="96"/>
      <c r="CS71" s="113"/>
      <c r="CT71" s="89"/>
      <c r="CU71" s="89"/>
      <c r="CV71" s="96"/>
      <c r="CW71" s="110"/>
      <c r="CX71" s="89"/>
      <c r="CY71" s="89"/>
      <c r="CZ71" s="96"/>
      <c r="DA71" s="110"/>
      <c r="DB71" s="99"/>
      <c r="DC71" s="89"/>
      <c r="DD71" s="96"/>
      <c r="DE71" s="96"/>
      <c r="DF71" s="89"/>
      <c r="DG71" s="89"/>
      <c r="DH71" s="96"/>
      <c r="DI71" s="110"/>
      <c r="DJ71" s="89"/>
      <c r="DK71" s="89"/>
      <c r="DL71" s="96"/>
      <c r="DM71" s="110"/>
      <c r="DN71" s="99"/>
      <c r="DO71" s="89"/>
      <c r="DP71" s="96"/>
      <c r="DQ71" s="96"/>
      <c r="DR71" s="89"/>
      <c r="DS71" s="89"/>
      <c r="DT71" s="96"/>
      <c r="DU71" s="110"/>
      <c r="DV71" s="99"/>
      <c r="DW71" s="89"/>
      <c r="DX71" s="96"/>
      <c r="DY71" s="113"/>
      <c r="DZ71" s="89"/>
      <c r="EA71" s="89"/>
      <c r="EB71" s="96"/>
      <c r="EC71" s="110"/>
      <c r="ED71" s="89"/>
      <c r="EE71" s="89"/>
      <c r="EF71" s="96"/>
      <c r="EG71" s="110"/>
      <c r="EH71" s="99"/>
      <c r="EI71" s="89"/>
      <c r="EJ71" s="96"/>
      <c r="EK71" s="96"/>
      <c r="EL71" s="89"/>
      <c r="EM71" s="89"/>
      <c r="EN71" s="96"/>
      <c r="EO71" s="110"/>
      <c r="EP71" s="89"/>
      <c r="EQ71" s="89"/>
      <c r="ER71" s="96"/>
      <c r="ES71" s="110"/>
      <c r="ET71" s="99"/>
      <c r="EU71" s="89"/>
      <c r="EV71" s="96"/>
      <c r="EW71" s="96"/>
      <c r="EX71" s="89"/>
      <c r="EY71" s="89"/>
      <c r="EZ71" s="96"/>
      <c r="FA71" s="110"/>
      <c r="FB71" s="89"/>
      <c r="FC71" s="89"/>
      <c r="FD71" s="96"/>
      <c r="FE71" s="113"/>
      <c r="FF71" s="14"/>
      <c r="FG71" s="155"/>
      <c r="FH71" s="156"/>
      <c r="FI71" s="79"/>
      <c r="FJ71" s="79"/>
      <c r="FK71" s="65" t="s">
        <v>89</v>
      </c>
      <c r="FL71" s="28">
        <f>SUM(COUNTIF($F$10:$I$63,FI70),COUNTIF($AL$10:$AO$63,FI70),COUNTIF($BR$10:$BU$63,FI70),COUNTIF($CX$10:$DA$72,FI70),COUNTIF($ED$10:$EG$63,FI70))+FS71</f>
        <v>0</v>
      </c>
      <c r="FM71" s="56">
        <f t="shared" ca="1" si="3"/>
        <v>0</v>
      </c>
      <c r="FN71" s="44"/>
      <c r="FO71" s="35"/>
      <c r="FP71" s="20" t="str">
        <f>FI70</f>
        <v>美術</v>
      </c>
      <c r="FQ71" s="20" t="s">
        <v>55</v>
      </c>
      <c r="FR71" s="20" t="str">
        <f>FI70&amp;"1/2"</f>
        <v>美術1/2</v>
      </c>
      <c r="FS71" s="20">
        <f>SUM(COUNTIF($F$10:$I$63,FR71),COUNTIF($AL$10:$AO$63,FR71),COUNTIF($BR$10:$BU$63,FR71),COUNTIF($CX$10:$DA$72,FR71),COUNTIF($ED$10:$EG$63,FR71))*0.5</f>
        <v>0</v>
      </c>
      <c r="FT71" s="20"/>
      <c r="FU71" s="20"/>
      <c r="FV71" s="20" t="str">
        <f t="shared" ca="1" si="4"/>
        <v>'(0)'!FM71</v>
      </c>
      <c r="FW71" s="20">
        <v>71</v>
      </c>
      <c r="FX71" s="20">
        <f t="shared" ca="1" si="5"/>
        <v>0</v>
      </c>
    </row>
    <row r="72" spans="1:180" ht="7.5" customHeight="1">
      <c r="A72" s="126"/>
      <c r="B72" s="91"/>
      <c r="C72" s="91"/>
      <c r="D72" s="97"/>
      <c r="E72" s="111"/>
      <c r="F72" s="91"/>
      <c r="G72" s="91"/>
      <c r="H72" s="97"/>
      <c r="I72" s="111"/>
      <c r="J72" s="91"/>
      <c r="K72" s="91"/>
      <c r="L72" s="97"/>
      <c r="M72" s="111"/>
      <c r="N72" s="91"/>
      <c r="O72" s="91"/>
      <c r="P72" s="97"/>
      <c r="Q72" s="111"/>
      <c r="R72" s="100"/>
      <c r="S72" s="91"/>
      <c r="T72" s="97"/>
      <c r="U72" s="97"/>
      <c r="V72" s="91"/>
      <c r="W72" s="91"/>
      <c r="X72" s="97"/>
      <c r="Y72" s="111"/>
      <c r="Z72" s="91"/>
      <c r="AA72" s="91"/>
      <c r="AB72" s="97"/>
      <c r="AC72" s="111"/>
      <c r="AD72" s="91"/>
      <c r="AE72" s="91"/>
      <c r="AF72" s="97"/>
      <c r="AG72" s="92"/>
      <c r="AH72" s="91"/>
      <c r="AI72" s="91"/>
      <c r="AJ72" s="97"/>
      <c r="AK72" s="111"/>
      <c r="AL72" s="91"/>
      <c r="AM72" s="91"/>
      <c r="AN72" s="97"/>
      <c r="AO72" s="111"/>
      <c r="AP72" s="100"/>
      <c r="AQ72" s="91"/>
      <c r="AR72" s="97"/>
      <c r="AS72" s="111"/>
      <c r="AT72" s="91"/>
      <c r="AU72" s="91"/>
      <c r="AV72" s="97"/>
      <c r="AW72" s="111"/>
      <c r="AX72" s="100"/>
      <c r="AY72" s="91"/>
      <c r="AZ72" s="97"/>
      <c r="BA72" s="97"/>
      <c r="BB72" s="100"/>
      <c r="BC72" s="91"/>
      <c r="BD72" s="97"/>
      <c r="BE72" s="111"/>
      <c r="BF72" s="91"/>
      <c r="BG72" s="91"/>
      <c r="BH72" s="97"/>
      <c r="BI72" s="111"/>
      <c r="BJ72" s="91"/>
      <c r="BK72" s="91"/>
      <c r="BL72" s="97"/>
      <c r="BM72" s="92"/>
      <c r="BN72" s="91"/>
      <c r="BO72" s="91"/>
      <c r="BP72" s="97"/>
      <c r="BQ72" s="111"/>
      <c r="BR72" s="91"/>
      <c r="BS72" s="91"/>
      <c r="BT72" s="97"/>
      <c r="BU72" s="111"/>
      <c r="BV72" s="100"/>
      <c r="BW72" s="91"/>
      <c r="BX72" s="97"/>
      <c r="BY72" s="97"/>
      <c r="BZ72" s="91"/>
      <c r="CA72" s="91"/>
      <c r="CB72" s="97"/>
      <c r="CC72" s="111"/>
      <c r="CD72" s="91"/>
      <c r="CE72" s="91"/>
      <c r="CF72" s="97"/>
      <c r="CG72" s="111"/>
      <c r="CH72" s="100"/>
      <c r="CI72" s="91"/>
      <c r="CJ72" s="97"/>
      <c r="CK72" s="97"/>
      <c r="CL72" s="91"/>
      <c r="CM72" s="91"/>
      <c r="CN72" s="97"/>
      <c r="CO72" s="111"/>
      <c r="CP72" s="100"/>
      <c r="CQ72" s="91"/>
      <c r="CR72" s="97"/>
      <c r="CS72" s="114"/>
      <c r="CT72" s="91"/>
      <c r="CU72" s="91"/>
      <c r="CV72" s="97"/>
      <c r="CW72" s="111"/>
      <c r="CX72" s="91"/>
      <c r="CY72" s="91"/>
      <c r="CZ72" s="97"/>
      <c r="DA72" s="111"/>
      <c r="DB72" s="100"/>
      <c r="DC72" s="91"/>
      <c r="DD72" s="97"/>
      <c r="DE72" s="97"/>
      <c r="DF72" s="91"/>
      <c r="DG72" s="91"/>
      <c r="DH72" s="97"/>
      <c r="DI72" s="111"/>
      <c r="DJ72" s="91"/>
      <c r="DK72" s="91"/>
      <c r="DL72" s="97"/>
      <c r="DM72" s="111"/>
      <c r="DN72" s="100"/>
      <c r="DO72" s="91"/>
      <c r="DP72" s="97"/>
      <c r="DQ72" s="97"/>
      <c r="DR72" s="91"/>
      <c r="DS72" s="91"/>
      <c r="DT72" s="97"/>
      <c r="DU72" s="111"/>
      <c r="DV72" s="100"/>
      <c r="DW72" s="91"/>
      <c r="DX72" s="97"/>
      <c r="DY72" s="114"/>
      <c r="DZ72" s="91"/>
      <c r="EA72" s="91"/>
      <c r="EB72" s="97"/>
      <c r="EC72" s="111"/>
      <c r="ED72" s="91"/>
      <c r="EE72" s="91"/>
      <c r="EF72" s="97"/>
      <c r="EG72" s="111"/>
      <c r="EH72" s="100"/>
      <c r="EI72" s="91"/>
      <c r="EJ72" s="97"/>
      <c r="EK72" s="97"/>
      <c r="EL72" s="91"/>
      <c r="EM72" s="91"/>
      <c r="EN72" s="97"/>
      <c r="EO72" s="111"/>
      <c r="EP72" s="91"/>
      <c r="EQ72" s="91"/>
      <c r="ER72" s="97"/>
      <c r="ES72" s="111"/>
      <c r="ET72" s="100"/>
      <c r="EU72" s="91"/>
      <c r="EV72" s="97"/>
      <c r="EW72" s="97"/>
      <c r="EX72" s="91"/>
      <c r="EY72" s="91"/>
      <c r="EZ72" s="97"/>
      <c r="FA72" s="111"/>
      <c r="FB72" s="91"/>
      <c r="FC72" s="91"/>
      <c r="FD72" s="97"/>
      <c r="FE72" s="114"/>
      <c r="FF72" s="14"/>
      <c r="FG72" s="155"/>
      <c r="FH72" s="156"/>
      <c r="FI72" s="79"/>
      <c r="FJ72" s="79"/>
      <c r="FK72" s="65" t="s">
        <v>90</v>
      </c>
      <c r="FL72" s="29">
        <f>SUM(COUNTIF($J$10:$M$63,FI70),COUNTIF($AP$10:$AS$63,FI70),COUNTIF($BV$10:$BY$63,FI70),COUNTIF($DB$10:$DE$72,FI70),COUNTIF($EH$10:$EK$63,FI70))+FS72</f>
        <v>0</v>
      </c>
      <c r="FM72" s="57">
        <f t="shared" ca="1" si="3"/>
        <v>0</v>
      </c>
      <c r="FN72" s="45"/>
      <c r="FO72" s="36"/>
      <c r="FP72" s="20" t="str">
        <f>FI70</f>
        <v>美術</v>
      </c>
      <c r="FQ72" s="20" t="s">
        <v>56</v>
      </c>
      <c r="FR72" s="20" t="str">
        <f>FI70&amp;"1/2"</f>
        <v>美術1/2</v>
      </c>
      <c r="FS72" s="20">
        <f>SUM(COUNTIF($J$10:$M$63,FR72),COUNTIF($AP$10:$AS$63,FR72),COUNTIF($BV$10:$BY$63,FR72),COUNTIF($DB$10:$DE$72,FR72),COUNTIF($EH$10:$EK$63,FR72))*0.5</f>
        <v>0</v>
      </c>
      <c r="FT72" s="14"/>
      <c r="FU72" s="14"/>
      <c r="FV72" s="20" t="str">
        <f t="shared" ca="1" si="4"/>
        <v>'(0)'!FM72</v>
      </c>
      <c r="FW72" s="20">
        <v>72</v>
      </c>
      <c r="FX72" s="20">
        <f t="shared" ca="1" si="5"/>
        <v>0</v>
      </c>
    </row>
    <row r="73" spans="1:180" ht="7.5" customHeight="1">
      <c r="A73" s="126"/>
      <c r="B73" s="101"/>
      <c r="C73" s="102"/>
      <c r="D73" s="102"/>
      <c r="E73" s="103"/>
      <c r="F73" s="101"/>
      <c r="G73" s="102"/>
      <c r="H73" s="102"/>
      <c r="I73" s="103"/>
      <c r="J73" s="101"/>
      <c r="K73" s="102"/>
      <c r="L73" s="102"/>
      <c r="M73" s="103"/>
      <c r="N73" s="101"/>
      <c r="O73" s="102"/>
      <c r="P73" s="102"/>
      <c r="Q73" s="103"/>
      <c r="R73" s="98"/>
      <c r="S73" s="87"/>
      <c r="T73" s="87"/>
      <c r="U73" s="95"/>
      <c r="V73" s="101"/>
      <c r="W73" s="102"/>
      <c r="X73" s="102"/>
      <c r="Y73" s="103"/>
      <c r="Z73" s="101"/>
      <c r="AA73" s="102"/>
      <c r="AB73" s="102"/>
      <c r="AC73" s="103"/>
      <c r="AD73" s="105"/>
      <c r="AE73" s="102"/>
      <c r="AF73" s="102"/>
      <c r="AG73" s="88"/>
      <c r="AH73" s="101"/>
      <c r="AI73" s="102"/>
      <c r="AJ73" s="102"/>
      <c r="AK73" s="103"/>
      <c r="AL73" s="101"/>
      <c r="AM73" s="102"/>
      <c r="AN73" s="102"/>
      <c r="AO73" s="103"/>
      <c r="AP73" s="101"/>
      <c r="AQ73" s="102"/>
      <c r="AR73" s="102"/>
      <c r="AS73" s="103"/>
      <c r="AT73" s="101"/>
      <c r="AU73" s="102"/>
      <c r="AV73" s="102"/>
      <c r="AW73" s="103"/>
      <c r="AX73" s="98"/>
      <c r="AY73" s="87"/>
      <c r="AZ73" s="87"/>
      <c r="BA73" s="95"/>
      <c r="BB73" s="101"/>
      <c r="BC73" s="102"/>
      <c r="BD73" s="102"/>
      <c r="BE73" s="103"/>
      <c r="BF73" s="101"/>
      <c r="BG73" s="102"/>
      <c r="BH73" s="102"/>
      <c r="BI73" s="103"/>
      <c r="BJ73" s="105"/>
      <c r="BK73" s="102"/>
      <c r="BL73" s="102"/>
      <c r="BM73" s="88"/>
      <c r="BN73" s="101"/>
      <c r="BO73" s="102"/>
      <c r="BP73" s="102"/>
      <c r="BQ73" s="103"/>
      <c r="BR73" s="101"/>
      <c r="BS73" s="102"/>
      <c r="BT73" s="102"/>
      <c r="BU73" s="103"/>
      <c r="BV73" s="98"/>
      <c r="BW73" s="87"/>
      <c r="BX73" s="87"/>
      <c r="BY73" s="95"/>
      <c r="BZ73" s="101"/>
      <c r="CA73" s="102"/>
      <c r="CB73" s="102"/>
      <c r="CC73" s="103"/>
      <c r="CD73" s="101"/>
      <c r="CE73" s="102"/>
      <c r="CF73" s="102"/>
      <c r="CG73" s="103"/>
      <c r="CH73" s="98"/>
      <c r="CI73" s="87"/>
      <c r="CJ73" s="87"/>
      <c r="CK73" s="95"/>
      <c r="CL73" s="101"/>
      <c r="CM73" s="102"/>
      <c r="CN73" s="102"/>
      <c r="CO73" s="103"/>
      <c r="CP73" s="104"/>
      <c r="CQ73" s="87"/>
      <c r="CR73" s="87"/>
      <c r="CS73" s="88"/>
      <c r="CT73" s="101"/>
      <c r="CU73" s="102"/>
      <c r="CV73" s="102"/>
      <c r="CW73" s="103"/>
      <c r="CX73" s="101"/>
      <c r="CY73" s="102"/>
      <c r="CZ73" s="102"/>
      <c r="DA73" s="103"/>
      <c r="DB73" s="98"/>
      <c r="DC73" s="87"/>
      <c r="DD73" s="87"/>
      <c r="DE73" s="95"/>
      <c r="DF73" s="101"/>
      <c r="DG73" s="102"/>
      <c r="DH73" s="102"/>
      <c r="DI73" s="103"/>
      <c r="DJ73" s="101"/>
      <c r="DK73" s="102"/>
      <c r="DL73" s="102"/>
      <c r="DM73" s="103"/>
      <c r="DN73" s="98"/>
      <c r="DO73" s="87"/>
      <c r="DP73" s="87"/>
      <c r="DQ73" s="95"/>
      <c r="DR73" s="101"/>
      <c r="DS73" s="102"/>
      <c r="DT73" s="102"/>
      <c r="DU73" s="103"/>
      <c r="DV73" s="104"/>
      <c r="DW73" s="87"/>
      <c r="DX73" s="87"/>
      <c r="DY73" s="88"/>
      <c r="DZ73" s="86"/>
      <c r="EA73" s="87"/>
      <c r="EB73" s="87"/>
      <c r="EC73" s="95"/>
      <c r="ED73" s="86"/>
      <c r="EE73" s="87"/>
      <c r="EF73" s="87"/>
      <c r="EG73" s="95"/>
      <c r="EH73" s="98"/>
      <c r="EI73" s="87"/>
      <c r="EJ73" s="87"/>
      <c r="EK73" s="95"/>
      <c r="EL73" s="86"/>
      <c r="EM73" s="87"/>
      <c r="EN73" s="87"/>
      <c r="EO73" s="95"/>
      <c r="EP73" s="86"/>
      <c r="EQ73" s="87"/>
      <c r="ER73" s="87"/>
      <c r="ES73" s="95"/>
      <c r="ET73" s="98"/>
      <c r="EU73" s="87"/>
      <c r="EV73" s="87"/>
      <c r="EW73" s="95"/>
      <c r="EX73" s="86"/>
      <c r="EY73" s="87"/>
      <c r="EZ73" s="87"/>
      <c r="FA73" s="95"/>
      <c r="FB73" s="86"/>
      <c r="FC73" s="87"/>
      <c r="FD73" s="87"/>
      <c r="FE73" s="88"/>
      <c r="FF73" s="14"/>
      <c r="FG73" s="155"/>
      <c r="FH73" s="156"/>
      <c r="FI73" s="79"/>
      <c r="FJ73" s="79"/>
      <c r="FK73" s="65" t="s">
        <v>91</v>
      </c>
      <c r="FL73" s="28">
        <f>SUM(COUNTIF($N$10:$Q$63,FI70),COUNTIF($AT$10:$AW$63,FI70),COUNTIF($BZ$10:$CC$63,FI70),COUNTIF($DF$10:$DI$72,FI70),COUNTIF($EL$10:$EO$63,FI70))+FS73</f>
        <v>0</v>
      </c>
      <c r="FM73" s="56">
        <f t="shared" ca="1" si="3"/>
        <v>0</v>
      </c>
      <c r="FN73" s="43"/>
      <c r="FO73" s="9"/>
      <c r="FP73" s="20" t="str">
        <f>FI70</f>
        <v>美術</v>
      </c>
      <c r="FQ73" s="25" t="s">
        <v>57</v>
      </c>
      <c r="FR73" s="20" t="str">
        <f>FI70&amp;"1/2"</f>
        <v>美術1/2</v>
      </c>
      <c r="FS73" s="20">
        <f>SUM(COUNTIF($N$10:$Q$63,FR73),COUNTIF($AT$10:$AW$63,FR73),COUNTIF($BZ$10:$CC$63,FR73),COUNTIF($DF$10:$DI$72,FR73),COUNTIF($EL$10:$EO$63,FR73))*0.5</f>
        <v>0</v>
      </c>
      <c r="FT73" s="20"/>
      <c r="FU73" s="20"/>
      <c r="FV73" s="20" t="str">
        <f t="shared" ca="1" si="4"/>
        <v>'(0)'!FM73</v>
      </c>
      <c r="FW73" s="20">
        <v>73</v>
      </c>
      <c r="FX73" s="20">
        <f t="shared" ca="1" si="5"/>
        <v>0</v>
      </c>
    </row>
    <row r="74" spans="1:180" ht="7.5" customHeight="1">
      <c r="A74" s="126"/>
      <c r="B74" s="89"/>
      <c r="C74" s="89"/>
      <c r="D74" s="89"/>
      <c r="E74" s="96"/>
      <c r="F74" s="89"/>
      <c r="G74" s="89"/>
      <c r="H74" s="89"/>
      <c r="I74" s="96"/>
      <c r="J74" s="89"/>
      <c r="K74" s="89"/>
      <c r="L74" s="89"/>
      <c r="M74" s="96"/>
      <c r="N74" s="89"/>
      <c r="O74" s="89"/>
      <c r="P74" s="89"/>
      <c r="Q74" s="96"/>
      <c r="R74" s="99"/>
      <c r="S74" s="89"/>
      <c r="T74" s="89"/>
      <c r="U74" s="96"/>
      <c r="V74" s="89"/>
      <c r="W74" s="89"/>
      <c r="X74" s="89"/>
      <c r="Y74" s="96"/>
      <c r="Z74" s="89"/>
      <c r="AA74" s="89"/>
      <c r="AB74" s="89"/>
      <c r="AC74" s="96"/>
      <c r="AD74" s="89"/>
      <c r="AE74" s="89"/>
      <c r="AF74" s="89"/>
      <c r="AG74" s="90"/>
      <c r="AH74" s="89"/>
      <c r="AI74" s="89"/>
      <c r="AJ74" s="89"/>
      <c r="AK74" s="96"/>
      <c r="AL74" s="89"/>
      <c r="AM74" s="89"/>
      <c r="AN74" s="89"/>
      <c r="AO74" s="96"/>
      <c r="AP74" s="89"/>
      <c r="AQ74" s="89"/>
      <c r="AR74" s="89"/>
      <c r="AS74" s="96"/>
      <c r="AT74" s="89"/>
      <c r="AU74" s="89"/>
      <c r="AV74" s="89"/>
      <c r="AW74" s="96"/>
      <c r="AX74" s="99"/>
      <c r="AY74" s="89"/>
      <c r="AZ74" s="89"/>
      <c r="BA74" s="96"/>
      <c r="BB74" s="89"/>
      <c r="BC74" s="89"/>
      <c r="BD74" s="89"/>
      <c r="BE74" s="96"/>
      <c r="BF74" s="89"/>
      <c r="BG74" s="89"/>
      <c r="BH74" s="89"/>
      <c r="BI74" s="96"/>
      <c r="BJ74" s="89"/>
      <c r="BK74" s="89"/>
      <c r="BL74" s="89"/>
      <c r="BM74" s="90"/>
      <c r="BN74" s="89"/>
      <c r="BO74" s="89"/>
      <c r="BP74" s="89"/>
      <c r="BQ74" s="96"/>
      <c r="BR74" s="89"/>
      <c r="BS74" s="89"/>
      <c r="BT74" s="89"/>
      <c r="BU74" s="96"/>
      <c r="BV74" s="99"/>
      <c r="BW74" s="89"/>
      <c r="BX74" s="89"/>
      <c r="BY74" s="96"/>
      <c r="BZ74" s="89"/>
      <c r="CA74" s="89"/>
      <c r="CB74" s="89"/>
      <c r="CC74" s="96"/>
      <c r="CD74" s="89"/>
      <c r="CE74" s="89"/>
      <c r="CF74" s="89"/>
      <c r="CG74" s="96"/>
      <c r="CH74" s="99"/>
      <c r="CI74" s="89"/>
      <c r="CJ74" s="89"/>
      <c r="CK74" s="96"/>
      <c r="CL74" s="89"/>
      <c r="CM74" s="89"/>
      <c r="CN74" s="89"/>
      <c r="CO74" s="96"/>
      <c r="CP74" s="99"/>
      <c r="CQ74" s="89"/>
      <c r="CR74" s="89"/>
      <c r="CS74" s="90"/>
      <c r="CT74" s="89"/>
      <c r="CU74" s="89"/>
      <c r="CV74" s="89"/>
      <c r="CW74" s="96"/>
      <c r="CX74" s="89"/>
      <c r="CY74" s="89"/>
      <c r="CZ74" s="89"/>
      <c r="DA74" s="96"/>
      <c r="DB74" s="99"/>
      <c r="DC74" s="89"/>
      <c r="DD74" s="89"/>
      <c r="DE74" s="96"/>
      <c r="DF74" s="89"/>
      <c r="DG74" s="89"/>
      <c r="DH74" s="89"/>
      <c r="DI74" s="96"/>
      <c r="DJ74" s="89"/>
      <c r="DK74" s="89"/>
      <c r="DL74" s="89"/>
      <c r="DM74" s="96"/>
      <c r="DN74" s="99"/>
      <c r="DO74" s="89"/>
      <c r="DP74" s="89"/>
      <c r="DQ74" s="96"/>
      <c r="DR74" s="89"/>
      <c r="DS74" s="89"/>
      <c r="DT74" s="89"/>
      <c r="DU74" s="96"/>
      <c r="DV74" s="99"/>
      <c r="DW74" s="89"/>
      <c r="DX74" s="89"/>
      <c r="DY74" s="90"/>
      <c r="DZ74" s="89"/>
      <c r="EA74" s="89"/>
      <c r="EB74" s="89"/>
      <c r="EC74" s="96"/>
      <c r="ED74" s="89"/>
      <c r="EE74" s="89"/>
      <c r="EF74" s="89"/>
      <c r="EG74" s="96"/>
      <c r="EH74" s="99"/>
      <c r="EI74" s="89"/>
      <c r="EJ74" s="89"/>
      <c r="EK74" s="96"/>
      <c r="EL74" s="89"/>
      <c r="EM74" s="89"/>
      <c r="EN74" s="89"/>
      <c r="EO74" s="96"/>
      <c r="EP74" s="89"/>
      <c r="EQ74" s="89"/>
      <c r="ER74" s="89"/>
      <c r="ES74" s="96"/>
      <c r="ET74" s="99"/>
      <c r="EU74" s="89"/>
      <c r="EV74" s="89"/>
      <c r="EW74" s="96"/>
      <c r="EX74" s="89"/>
      <c r="EY74" s="89"/>
      <c r="EZ74" s="89"/>
      <c r="FA74" s="96"/>
      <c r="FB74" s="89"/>
      <c r="FC74" s="89"/>
      <c r="FD74" s="89"/>
      <c r="FE74" s="90"/>
      <c r="FF74" s="14"/>
      <c r="FG74" s="155"/>
      <c r="FH74" s="156"/>
      <c r="FI74" s="79"/>
      <c r="FJ74" s="79"/>
      <c r="FK74" s="65" t="s">
        <v>92</v>
      </c>
      <c r="FL74" s="28">
        <f>SUM(COUNTIF($R$10:$U$63,FI70),COUNTIF($AX$10:$BA$63,FI70),COUNTIF($CD$10:$CG$63,FI70),COUNTIF($DJ$10:$DM$72,FI70),COUNTIF($EP$10:$ES$63,FI70))+FS74</f>
        <v>0</v>
      </c>
      <c r="FM74" s="56">
        <f t="shared" ca="1" si="3"/>
        <v>0</v>
      </c>
      <c r="FN74" s="44"/>
      <c r="FO74" s="35"/>
      <c r="FP74" s="20" t="str">
        <f>FI70</f>
        <v>美術</v>
      </c>
      <c r="FQ74" s="20" t="s">
        <v>58</v>
      </c>
      <c r="FR74" s="20" t="str">
        <f>FI70&amp;"1/2"</f>
        <v>美術1/2</v>
      </c>
      <c r="FS74" s="20">
        <f>SUM(COUNTIF($R$10:$U$63,FR74),COUNTIF($AX$10:$BA$63,FR74),COUNTIF($CD$10:$CG$63,FR74),COUNTIF($DJ$10:$DM$72,FR74),COUNTIF($EP$10:$ES$63,FR74))*0.5</f>
        <v>0</v>
      </c>
      <c r="FT74" s="20"/>
      <c r="FU74" s="20"/>
      <c r="FV74" s="20" t="str">
        <f t="shared" ca="1" si="4"/>
        <v>'(0)'!FM74</v>
      </c>
      <c r="FW74" s="20">
        <v>74</v>
      </c>
      <c r="FX74" s="20">
        <f t="shared" ca="1" si="5"/>
        <v>0</v>
      </c>
    </row>
    <row r="75" spans="1:180" ht="7.5" customHeight="1">
      <c r="A75" s="126"/>
      <c r="B75" s="89"/>
      <c r="C75" s="89"/>
      <c r="D75" s="89"/>
      <c r="E75" s="96"/>
      <c r="F75" s="89"/>
      <c r="G75" s="89"/>
      <c r="H75" s="89"/>
      <c r="I75" s="96"/>
      <c r="J75" s="89"/>
      <c r="K75" s="89"/>
      <c r="L75" s="89"/>
      <c r="M75" s="96"/>
      <c r="N75" s="89"/>
      <c r="O75" s="89"/>
      <c r="P75" s="89"/>
      <c r="Q75" s="96"/>
      <c r="R75" s="99"/>
      <c r="S75" s="89"/>
      <c r="T75" s="89"/>
      <c r="U75" s="96"/>
      <c r="V75" s="89"/>
      <c r="W75" s="89"/>
      <c r="X75" s="89"/>
      <c r="Y75" s="96"/>
      <c r="Z75" s="89"/>
      <c r="AA75" s="89"/>
      <c r="AB75" s="89"/>
      <c r="AC75" s="96"/>
      <c r="AD75" s="89"/>
      <c r="AE75" s="89"/>
      <c r="AF75" s="89"/>
      <c r="AG75" s="90"/>
      <c r="AH75" s="89"/>
      <c r="AI75" s="89"/>
      <c r="AJ75" s="89"/>
      <c r="AK75" s="96"/>
      <c r="AL75" s="89"/>
      <c r="AM75" s="89"/>
      <c r="AN75" s="89"/>
      <c r="AO75" s="96"/>
      <c r="AP75" s="89"/>
      <c r="AQ75" s="89"/>
      <c r="AR75" s="89"/>
      <c r="AS75" s="96"/>
      <c r="AT75" s="89"/>
      <c r="AU75" s="89"/>
      <c r="AV75" s="89"/>
      <c r="AW75" s="96"/>
      <c r="AX75" s="99"/>
      <c r="AY75" s="89"/>
      <c r="AZ75" s="89"/>
      <c r="BA75" s="96"/>
      <c r="BB75" s="89"/>
      <c r="BC75" s="89"/>
      <c r="BD75" s="89"/>
      <c r="BE75" s="96"/>
      <c r="BF75" s="89"/>
      <c r="BG75" s="89"/>
      <c r="BH75" s="89"/>
      <c r="BI75" s="96"/>
      <c r="BJ75" s="89"/>
      <c r="BK75" s="89"/>
      <c r="BL75" s="89"/>
      <c r="BM75" s="90"/>
      <c r="BN75" s="89"/>
      <c r="BO75" s="89"/>
      <c r="BP75" s="89"/>
      <c r="BQ75" s="96"/>
      <c r="BR75" s="89"/>
      <c r="BS75" s="89"/>
      <c r="BT75" s="89"/>
      <c r="BU75" s="96"/>
      <c r="BV75" s="99"/>
      <c r="BW75" s="89"/>
      <c r="BX75" s="89"/>
      <c r="BY75" s="96"/>
      <c r="BZ75" s="89"/>
      <c r="CA75" s="89"/>
      <c r="CB75" s="89"/>
      <c r="CC75" s="96"/>
      <c r="CD75" s="89"/>
      <c r="CE75" s="89"/>
      <c r="CF75" s="89"/>
      <c r="CG75" s="96"/>
      <c r="CH75" s="99"/>
      <c r="CI75" s="89"/>
      <c r="CJ75" s="89"/>
      <c r="CK75" s="96"/>
      <c r="CL75" s="89"/>
      <c r="CM75" s="89"/>
      <c r="CN75" s="89"/>
      <c r="CO75" s="96"/>
      <c r="CP75" s="99"/>
      <c r="CQ75" s="89"/>
      <c r="CR75" s="89"/>
      <c r="CS75" s="90"/>
      <c r="CT75" s="89"/>
      <c r="CU75" s="89"/>
      <c r="CV75" s="89"/>
      <c r="CW75" s="96"/>
      <c r="CX75" s="89"/>
      <c r="CY75" s="89"/>
      <c r="CZ75" s="89"/>
      <c r="DA75" s="96"/>
      <c r="DB75" s="99"/>
      <c r="DC75" s="89"/>
      <c r="DD75" s="89"/>
      <c r="DE75" s="96"/>
      <c r="DF75" s="89"/>
      <c r="DG75" s="89"/>
      <c r="DH75" s="89"/>
      <c r="DI75" s="96"/>
      <c r="DJ75" s="89"/>
      <c r="DK75" s="89"/>
      <c r="DL75" s="89"/>
      <c r="DM75" s="96"/>
      <c r="DN75" s="99"/>
      <c r="DO75" s="89"/>
      <c r="DP75" s="89"/>
      <c r="DQ75" s="96"/>
      <c r="DR75" s="89"/>
      <c r="DS75" s="89"/>
      <c r="DT75" s="89"/>
      <c r="DU75" s="96"/>
      <c r="DV75" s="99"/>
      <c r="DW75" s="89"/>
      <c r="DX75" s="89"/>
      <c r="DY75" s="90"/>
      <c r="DZ75" s="89"/>
      <c r="EA75" s="89"/>
      <c r="EB75" s="89"/>
      <c r="EC75" s="96"/>
      <c r="ED75" s="89"/>
      <c r="EE75" s="89"/>
      <c r="EF75" s="89"/>
      <c r="EG75" s="96"/>
      <c r="EH75" s="99"/>
      <c r="EI75" s="89"/>
      <c r="EJ75" s="89"/>
      <c r="EK75" s="96"/>
      <c r="EL75" s="89"/>
      <c r="EM75" s="89"/>
      <c r="EN75" s="89"/>
      <c r="EO75" s="96"/>
      <c r="EP75" s="89"/>
      <c r="EQ75" s="89"/>
      <c r="ER75" s="89"/>
      <c r="ES75" s="96"/>
      <c r="ET75" s="99"/>
      <c r="EU75" s="89"/>
      <c r="EV75" s="89"/>
      <c r="EW75" s="96"/>
      <c r="EX75" s="89"/>
      <c r="EY75" s="89"/>
      <c r="EZ75" s="89"/>
      <c r="FA75" s="96"/>
      <c r="FB75" s="89"/>
      <c r="FC75" s="89"/>
      <c r="FD75" s="89"/>
      <c r="FE75" s="90"/>
      <c r="FF75" s="14"/>
      <c r="FG75" s="155"/>
      <c r="FH75" s="156"/>
      <c r="FI75" s="79"/>
      <c r="FJ75" s="79"/>
      <c r="FK75" s="65" t="s">
        <v>93</v>
      </c>
      <c r="FL75" s="29">
        <f>SUM(COUNTIF($V$10:$Y$63,FI70),COUNTIF($BB$10:$BE$63,FI70),COUNTIF($CH$10:$CK$63,FI70),COUNTIF($DN$10:$DQ$72,FI70),COUNTIF($ET$10:$EW$63,FI70))+FS75</f>
        <v>0</v>
      </c>
      <c r="FM75" s="57">
        <f t="shared" ca="1" si="3"/>
        <v>0</v>
      </c>
      <c r="FN75" s="45"/>
      <c r="FO75" s="36"/>
      <c r="FP75" s="20" t="str">
        <f>FI70</f>
        <v>美術</v>
      </c>
      <c r="FQ75" s="20" t="s">
        <v>59</v>
      </c>
      <c r="FR75" s="20" t="str">
        <f>FI70&amp;"1/2"</f>
        <v>美術1/2</v>
      </c>
      <c r="FS75" s="20">
        <f>SUM(COUNTIF($V$10:$Y$63,FR75),COUNTIF($BB$10:$BE$63,FR75),COUNTIF($CH$10:$CK$63,FR75),COUNTIF($DN$10:$DQ$72,FR75),COUNTIF($ET$10:$EW$63,FR75))*0.5</f>
        <v>0</v>
      </c>
      <c r="FT75" s="14"/>
      <c r="FU75" s="14"/>
      <c r="FV75" s="20" t="str">
        <f t="shared" ca="1" si="4"/>
        <v>'(0)'!FM75</v>
      </c>
      <c r="FW75" s="20">
        <v>75</v>
      </c>
      <c r="FX75" s="20">
        <f t="shared" ca="1" si="5"/>
        <v>0</v>
      </c>
    </row>
    <row r="76" spans="1:180" ht="7.5" customHeight="1">
      <c r="A76" s="126"/>
      <c r="B76" s="89"/>
      <c r="C76" s="89"/>
      <c r="D76" s="89"/>
      <c r="E76" s="96"/>
      <c r="F76" s="89"/>
      <c r="G76" s="89"/>
      <c r="H76" s="89"/>
      <c r="I76" s="96"/>
      <c r="J76" s="89"/>
      <c r="K76" s="89"/>
      <c r="L76" s="89"/>
      <c r="M76" s="96"/>
      <c r="N76" s="89"/>
      <c r="O76" s="89"/>
      <c r="P76" s="89"/>
      <c r="Q76" s="96"/>
      <c r="R76" s="99"/>
      <c r="S76" s="89"/>
      <c r="T76" s="89"/>
      <c r="U76" s="96"/>
      <c r="V76" s="89"/>
      <c r="W76" s="89"/>
      <c r="X76" s="89"/>
      <c r="Y76" s="96"/>
      <c r="Z76" s="89"/>
      <c r="AA76" s="89"/>
      <c r="AB76" s="89"/>
      <c r="AC76" s="96"/>
      <c r="AD76" s="89"/>
      <c r="AE76" s="89"/>
      <c r="AF76" s="89"/>
      <c r="AG76" s="90"/>
      <c r="AH76" s="89"/>
      <c r="AI76" s="89"/>
      <c r="AJ76" s="89"/>
      <c r="AK76" s="96"/>
      <c r="AL76" s="89"/>
      <c r="AM76" s="89"/>
      <c r="AN76" s="89"/>
      <c r="AO76" s="96"/>
      <c r="AP76" s="89"/>
      <c r="AQ76" s="89"/>
      <c r="AR76" s="89"/>
      <c r="AS76" s="96"/>
      <c r="AT76" s="89"/>
      <c r="AU76" s="89"/>
      <c r="AV76" s="89"/>
      <c r="AW76" s="96"/>
      <c r="AX76" s="99"/>
      <c r="AY76" s="89"/>
      <c r="AZ76" s="89"/>
      <c r="BA76" s="96"/>
      <c r="BB76" s="89"/>
      <c r="BC76" s="89"/>
      <c r="BD76" s="89"/>
      <c r="BE76" s="96"/>
      <c r="BF76" s="89"/>
      <c r="BG76" s="89"/>
      <c r="BH76" s="89"/>
      <c r="BI76" s="96"/>
      <c r="BJ76" s="89"/>
      <c r="BK76" s="89"/>
      <c r="BL76" s="89"/>
      <c r="BM76" s="90"/>
      <c r="BN76" s="89"/>
      <c r="BO76" s="89"/>
      <c r="BP76" s="89"/>
      <c r="BQ76" s="96"/>
      <c r="BR76" s="89"/>
      <c r="BS76" s="89"/>
      <c r="BT76" s="89"/>
      <c r="BU76" s="96"/>
      <c r="BV76" s="99"/>
      <c r="BW76" s="89"/>
      <c r="BX76" s="89"/>
      <c r="BY76" s="96"/>
      <c r="BZ76" s="89"/>
      <c r="CA76" s="89"/>
      <c r="CB76" s="89"/>
      <c r="CC76" s="96"/>
      <c r="CD76" s="89"/>
      <c r="CE76" s="89"/>
      <c r="CF76" s="89"/>
      <c r="CG76" s="96"/>
      <c r="CH76" s="99"/>
      <c r="CI76" s="89"/>
      <c r="CJ76" s="89"/>
      <c r="CK76" s="96"/>
      <c r="CL76" s="89"/>
      <c r="CM76" s="89"/>
      <c r="CN76" s="89"/>
      <c r="CO76" s="96"/>
      <c r="CP76" s="99"/>
      <c r="CQ76" s="89"/>
      <c r="CR76" s="89"/>
      <c r="CS76" s="90"/>
      <c r="CT76" s="89"/>
      <c r="CU76" s="89"/>
      <c r="CV76" s="89"/>
      <c r="CW76" s="96"/>
      <c r="CX76" s="89"/>
      <c r="CY76" s="89"/>
      <c r="CZ76" s="89"/>
      <c r="DA76" s="96"/>
      <c r="DB76" s="99"/>
      <c r="DC76" s="89"/>
      <c r="DD76" s="89"/>
      <c r="DE76" s="96"/>
      <c r="DF76" s="89"/>
      <c r="DG76" s="89"/>
      <c r="DH76" s="89"/>
      <c r="DI76" s="96"/>
      <c r="DJ76" s="89"/>
      <c r="DK76" s="89"/>
      <c r="DL76" s="89"/>
      <c r="DM76" s="96"/>
      <c r="DN76" s="99"/>
      <c r="DO76" s="89"/>
      <c r="DP76" s="89"/>
      <c r="DQ76" s="96"/>
      <c r="DR76" s="89"/>
      <c r="DS76" s="89"/>
      <c r="DT76" s="89"/>
      <c r="DU76" s="96"/>
      <c r="DV76" s="99"/>
      <c r="DW76" s="89"/>
      <c r="DX76" s="89"/>
      <c r="DY76" s="90"/>
      <c r="DZ76" s="89"/>
      <c r="EA76" s="89"/>
      <c r="EB76" s="89"/>
      <c r="EC76" s="96"/>
      <c r="ED76" s="89"/>
      <c r="EE76" s="89"/>
      <c r="EF76" s="89"/>
      <c r="EG76" s="96"/>
      <c r="EH76" s="99"/>
      <c r="EI76" s="89"/>
      <c r="EJ76" s="89"/>
      <c r="EK76" s="96"/>
      <c r="EL76" s="89"/>
      <c r="EM76" s="89"/>
      <c r="EN76" s="89"/>
      <c r="EO76" s="96"/>
      <c r="EP76" s="89"/>
      <c r="EQ76" s="89"/>
      <c r="ER76" s="89"/>
      <c r="ES76" s="96"/>
      <c r="ET76" s="99"/>
      <c r="EU76" s="89"/>
      <c r="EV76" s="89"/>
      <c r="EW76" s="96"/>
      <c r="EX76" s="89"/>
      <c r="EY76" s="89"/>
      <c r="EZ76" s="89"/>
      <c r="FA76" s="96"/>
      <c r="FB76" s="89"/>
      <c r="FC76" s="89"/>
      <c r="FD76" s="89"/>
      <c r="FE76" s="90"/>
      <c r="FF76" s="14"/>
      <c r="FG76" s="155"/>
      <c r="FH76" s="156"/>
      <c r="FI76" s="79"/>
      <c r="FJ76" s="79"/>
      <c r="FK76" s="65" t="s">
        <v>94</v>
      </c>
      <c r="FL76" s="28">
        <f>SUM(COUNTIF($Z$10:$AC$63,FI70),COUNTIF($BF$10:$BI$63,FI70),COUNTIF($CL$10:$CO$63,FI70),COUNTIF($DR$10:$DU$72,FI70),COUNTIF($EX$10:$FA$63,FI70))+FS76</f>
        <v>0</v>
      </c>
      <c r="FM76" s="56">
        <f t="shared" ca="1" si="3"/>
        <v>0</v>
      </c>
      <c r="FN76" s="43"/>
      <c r="FO76" s="9"/>
      <c r="FP76" s="20" t="str">
        <f>FI70</f>
        <v>美術</v>
      </c>
      <c r="FQ76" s="25" t="s">
        <v>60</v>
      </c>
      <c r="FR76" s="20" t="str">
        <f>FI70&amp;"1/2"</f>
        <v>美術1/2</v>
      </c>
      <c r="FS76" s="20">
        <f>SUM(COUNTIF($Z$10:$AC$63,FR76),COUNTIF($BF$10:$BI$63,FR76),COUNTIF($CL$10:$CO$63,FR76),COUNTIF($DR$10:$DU$72,FR76),COUNTIF($EX$10:$FA$63,FR76))*0.5</f>
        <v>0</v>
      </c>
      <c r="FT76" s="20"/>
      <c r="FU76" s="20"/>
      <c r="FV76" s="20" t="str">
        <f t="shared" ca="1" si="4"/>
        <v>'(0)'!FM76</v>
      </c>
      <c r="FW76" s="20">
        <v>76</v>
      </c>
      <c r="FX76" s="20">
        <f t="shared" ca="1" si="5"/>
        <v>0</v>
      </c>
    </row>
    <row r="77" spans="1:180" ht="7.5" customHeight="1">
      <c r="A77" s="126"/>
      <c r="B77" s="89"/>
      <c r="C77" s="89"/>
      <c r="D77" s="89"/>
      <c r="E77" s="96"/>
      <c r="F77" s="89"/>
      <c r="G77" s="89"/>
      <c r="H77" s="89"/>
      <c r="I77" s="96"/>
      <c r="J77" s="89"/>
      <c r="K77" s="89"/>
      <c r="L77" s="89"/>
      <c r="M77" s="96"/>
      <c r="N77" s="89"/>
      <c r="O77" s="89"/>
      <c r="P77" s="89"/>
      <c r="Q77" s="96"/>
      <c r="R77" s="99"/>
      <c r="S77" s="89"/>
      <c r="T77" s="89"/>
      <c r="U77" s="96"/>
      <c r="V77" s="89"/>
      <c r="W77" s="89"/>
      <c r="X77" s="89"/>
      <c r="Y77" s="96"/>
      <c r="Z77" s="89"/>
      <c r="AA77" s="89"/>
      <c r="AB77" s="89"/>
      <c r="AC77" s="96"/>
      <c r="AD77" s="89"/>
      <c r="AE77" s="89"/>
      <c r="AF77" s="89"/>
      <c r="AG77" s="90"/>
      <c r="AH77" s="89"/>
      <c r="AI77" s="89"/>
      <c r="AJ77" s="89"/>
      <c r="AK77" s="96"/>
      <c r="AL77" s="89"/>
      <c r="AM77" s="89"/>
      <c r="AN77" s="89"/>
      <c r="AO77" s="96"/>
      <c r="AP77" s="89"/>
      <c r="AQ77" s="89"/>
      <c r="AR77" s="89"/>
      <c r="AS77" s="96"/>
      <c r="AT77" s="89"/>
      <c r="AU77" s="89"/>
      <c r="AV77" s="89"/>
      <c r="AW77" s="96"/>
      <c r="AX77" s="99"/>
      <c r="AY77" s="89"/>
      <c r="AZ77" s="89"/>
      <c r="BA77" s="96"/>
      <c r="BB77" s="89"/>
      <c r="BC77" s="89"/>
      <c r="BD77" s="89"/>
      <c r="BE77" s="96"/>
      <c r="BF77" s="89"/>
      <c r="BG77" s="89"/>
      <c r="BH77" s="89"/>
      <c r="BI77" s="96"/>
      <c r="BJ77" s="89"/>
      <c r="BK77" s="89"/>
      <c r="BL77" s="89"/>
      <c r="BM77" s="90"/>
      <c r="BN77" s="89"/>
      <c r="BO77" s="89"/>
      <c r="BP77" s="89"/>
      <c r="BQ77" s="96"/>
      <c r="BR77" s="89"/>
      <c r="BS77" s="89"/>
      <c r="BT77" s="89"/>
      <c r="BU77" s="96"/>
      <c r="BV77" s="99"/>
      <c r="BW77" s="89"/>
      <c r="BX77" s="89"/>
      <c r="BY77" s="96"/>
      <c r="BZ77" s="89"/>
      <c r="CA77" s="89"/>
      <c r="CB77" s="89"/>
      <c r="CC77" s="96"/>
      <c r="CD77" s="89"/>
      <c r="CE77" s="89"/>
      <c r="CF77" s="89"/>
      <c r="CG77" s="96"/>
      <c r="CH77" s="99"/>
      <c r="CI77" s="89"/>
      <c r="CJ77" s="89"/>
      <c r="CK77" s="96"/>
      <c r="CL77" s="89"/>
      <c r="CM77" s="89"/>
      <c r="CN77" s="89"/>
      <c r="CO77" s="96"/>
      <c r="CP77" s="99"/>
      <c r="CQ77" s="89"/>
      <c r="CR77" s="89"/>
      <c r="CS77" s="90"/>
      <c r="CT77" s="89"/>
      <c r="CU77" s="89"/>
      <c r="CV77" s="89"/>
      <c r="CW77" s="96"/>
      <c r="CX77" s="89"/>
      <c r="CY77" s="89"/>
      <c r="CZ77" s="89"/>
      <c r="DA77" s="96"/>
      <c r="DB77" s="99"/>
      <c r="DC77" s="89"/>
      <c r="DD77" s="89"/>
      <c r="DE77" s="96"/>
      <c r="DF77" s="89"/>
      <c r="DG77" s="89"/>
      <c r="DH77" s="89"/>
      <c r="DI77" s="96"/>
      <c r="DJ77" s="89"/>
      <c r="DK77" s="89"/>
      <c r="DL77" s="89"/>
      <c r="DM77" s="96"/>
      <c r="DN77" s="99"/>
      <c r="DO77" s="89"/>
      <c r="DP77" s="89"/>
      <c r="DQ77" s="96"/>
      <c r="DR77" s="89"/>
      <c r="DS77" s="89"/>
      <c r="DT77" s="89"/>
      <c r="DU77" s="96"/>
      <c r="DV77" s="99"/>
      <c r="DW77" s="89"/>
      <c r="DX77" s="89"/>
      <c r="DY77" s="90"/>
      <c r="DZ77" s="89"/>
      <c r="EA77" s="89"/>
      <c r="EB77" s="89"/>
      <c r="EC77" s="96"/>
      <c r="ED77" s="89"/>
      <c r="EE77" s="89"/>
      <c r="EF77" s="89"/>
      <c r="EG77" s="96"/>
      <c r="EH77" s="99"/>
      <c r="EI77" s="89"/>
      <c r="EJ77" s="89"/>
      <c r="EK77" s="96"/>
      <c r="EL77" s="89"/>
      <c r="EM77" s="89"/>
      <c r="EN77" s="89"/>
      <c r="EO77" s="96"/>
      <c r="EP77" s="89"/>
      <c r="EQ77" s="89"/>
      <c r="ER77" s="89"/>
      <c r="ES77" s="96"/>
      <c r="ET77" s="99"/>
      <c r="EU77" s="89"/>
      <c r="EV77" s="89"/>
      <c r="EW77" s="96"/>
      <c r="EX77" s="89"/>
      <c r="EY77" s="89"/>
      <c r="EZ77" s="89"/>
      <c r="FA77" s="96"/>
      <c r="FB77" s="89"/>
      <c r="FC77" s="89"/>
      <c r="FD77" s="89"/>
      <c r="FE77" s="90"/>
      <c r="FF77" s="14"/>
      <c r="FG77" s="155"/>
      <c r="FH77" s="156"/>
      <c r="FI77" s="79"/>
      <c r="FJ77" s="79"/>
      <c r="FK77" s="66" t="s">
        <v>95</v>
      </c>
      <c r="FL77" s="30">
        <f>SUM(COUNTIF($AD$10:$AG$63,FI70),COUNTIF($BJ$10:$BM$63,FI70),COUNTIF($CP$10:$CS$63,FI70),COUNTIF($DV$10:$DY$72,FI70),COUNTIF($FB$10:$FE$63,FI70))+FS77</f>
        <v>0</v>
      </c>
      <c r="FM77" s="58">
        <f t="shared" ca="1" si="3"/>
        <v>0</v>
      </c>
      <c r="FN77" s="50"/>
      <c r="FO77" s="39"/>
      <c r="FP77" s="20" t="str">
        <f>FI70</f>
        <v>美術</v>
      </c>
      <c r="FQ77" s="20" t="s">
        <v>61</v>
      </c>
      <c r="FR77" s="20" t="str">
        <f>FI70&amp;"1/2"</f>
        <v>美術1/2</v>
      </c>
      <c r="FS77" s="20">
        <f>SUM(COUNTIF($AD$10:$AG$63,FR77),COUNTIF($BJ$10:$BM$63,FR77),COUNTIF($CP$10:$CS$63,FR77),COUNTIF($DV$10:$DY$72,FR77),COUNTIF($FB$10:$FE$63,FR77))*0.5</f>
        <v>0</v>
      </c>
      <c r="FT77" s="20"/>
      <c r="FU77" s="20"/>
      <c r="FV77" s="20" t="str">
        <f t="shared" ca="1" si="4"/>
        <v>'(0)'!FM77</v>
      </c>
      <c r="FW77" s="20">
        <v>77</v>
      </c>
      <c r="FX77" s="20">
        <f t="shared" ca="1" si="5"/>
        <v>0</v>
      </c>
    </row>
    <row r="78" spans="1:180" ht="7.5" customHeight="1">
      <c r="A78" s="126"/>
      <c r="B78" s="89"/>
      <c r="C78" s="89"/>
      <c r="D78" s="89"/>
      <c r="E78" s="96"/>
      <c r="F78" s="89"/>
      <c r="G78" s="89"/>
      <c r="H78" s="89"/>
      <c r="I78" s="96"/>
      <c r="J78" s="89"/>
      <c r="K78" s="89"/>
      <c r="L78" s="89"/>
      <c r="M78" s="96"/>
      <c r="N78" s="89"/>
      <c r="O78" s="89"/>
      <c r="P78" s="89"/>
      <c r="Q78" s="96"/>
      <c r="R78" s="99"/>
      <c r="S78" s="89"/>
      <c r="T78" s="89"/>
      <c r="U78" s="96"/>
      <c r="V78" s="89"/>
      <c r="W78" s="89"/>
      <c r="X78" s="89"/>
      <c r="Y78" s="96"/>
      <c r="Z78" s="89"/>
      <c r="AA78" s="89"/>
      <c r="AB78" s="89"/>
      <c r="AC78" s="96"/>
      <c r="AD78" s="89"/>
      <c r="AE78" s="89"/>
      <c r="AF78" s="89"/>
      <c r="AG78" s="90"/>
      <c r="AH78" s="89"/>
      <c r="AI78" s="89"/>
      <c r="AJ78" s="89"/>
      <c r="AK78" s="96"/>
      <c r="AL78" s="89"/>
      <c r="AM78" s="89"/>
      <c r="AN78" s="89"/>
      <c r="AO78" s="96"/>
      <c r="AP78" s="89"/>
      <c r="AQ78" s="89"/>
      <c r="AR78" s="89"/>
      <c r="AS78" s="96"/>
      <c r="AT78" s="89"/>
      <c r="AU78" s="89"/>
      <c r="AV78" s="89"/>
      <c r="AW78" s="96"/>
      <c r="AX78" s="99"/>
      <c r="AY78" s="89"/>
      <c r="AZ78" s="89"/>
      <c r="BA78" s="96"/>
      <c r="BB78" s="89"/>
      <c r="BC78" s="89"/>
      <c r="BD78" s="89"/>
      <c r="BE78" s="96"/>
      <c r="BF78" s="89"/>
      <c r="BG78" s="89"/>
      <c r="BH78" s="89"/>
      <c r="BI78" s="96"/>
      <c r="BJ78" s="89"/>
      <c r="BK78" s="89"/>
      <c r="BL78" s="89"/>
      <c r="BM78" s="90"/>
      <c r="BN78" s="89"/>
      <c r="BO78" s="89"/>
      <c r="BP78" s="89"/>
      <c r="BQ78" s="96"/>
      <c r="BR78" s="89"/>
      <c r="BS78" s="89"/>
      <c r="BT78" s="89"/>
      <c r="BU78" s="96"/>
      <c r="BV78" s="99"/>
      <c r="BW78" s="89"/>
      <c r="BX78" s="89"/>
      <c r="BY78" s="96"/>
      <c r="BZ78" s="89"/>
      <c r="CA78" s="89"/>
      <c r="CB78" s="89"/>
      <c r="CC78" s="96"/>
      <c r="CD78" s="89"/>
      <c r="CE78" s="89"/>
      <c r="CF78" s="89"/>
      <c r="CG78" s="96"/>
      <c r="CH78" s="99"/>
      <c r="CI78" s="89"/>
      <c r="CJ78" s="89"/>
      <c r="CK78" s="96"/>
      <c r="CL78" s="89"/>
      <c r="CM78" s="89"/>
      <c r="CN78" s="89"/>
      <c r="CO78" s="96"/>
      <c r="CP78" s="99"/>
      <c r="CQ78" s="89"/>
      <c r="CR78" s="89"/>
      <c r="CS78" s="90"/>
      <c r="CT78" s="89"/>
      <c r="CU78" s="89"/>
      <c r="CV78" s="89"/>
      <c r="CW78" s="96"/>
      <c r="CX78" s="89"/>
      <c r="CY78" s="89"/>
      <c r="CZ78" s="89"/>
      <c r="DA78" s="96"/>
      <c r="DB78" s="99"/>
      <c r="DC78" s="89"/>
      <c r="DD78" s="89"/>
      <c r="DE78" s="96"/>
      <c r="DF78" s="89"/>
      <c r="DG78" s="89"/>
      <c r="DH78" s="89"/>
      <c r="DI78" s="96"/>
      <c r="DJ78" s="89"/>
      <c r="DK78" s="89"/>
      <c r="DL78" s="89"/>
      <c r="DM78" s="96"/>
      <c r="DN78" s="99"/>
      <c r="DO78" s="89"/>
      <c r="DP78" s="89"/>
      <c r="DQ78" s="96"/>
      <c r="DR78" s="89"/>
      <c r="DS78" s="89"/>
      <c r="DT78" s="89"/>
      <c r="DU78" s="96"/>
      <c r="DV78" s="99"/>
      <c r="DW78" s="89"/>
      <c r="DX78" s="89"/>
      <c r="DY78" s="90"/>
      <c r="DZ78" s="89"/>
      <c r="EA78" s="89"/>
      <c r="EB78" s="89"/>
      <c r="EC78" s="96"/>
      <c r="ED78" s="89"/>
      <c r="EE78" s="89"/>
      <c r="EF78" s="89"/>
      <c r="EG78" s="96"/>
      <c r="EH78" s="99"/>
      <c r="EI78" s="89"/>
      <c r="EJ78" s="89"/>
      <c r="EK78" s="96"/>
      <c r="EL78" s="89"/>
      <c r="EM78" s="89"/>
      <c r="EN78" s="89"/>
      <c r="EO78" s="96"/>
      <c r="EP78" s="89"/>
      <c r="EQ78" s="89"/>
      <c r="ER78" s="89"/>
      <c r="ES78" s="96"/>
      <c r="ET78" s="99"/>
      <c r="EU78" s="89"/>
      <c r="EV78" s="89"/>
      <c r="EW78" s="96"/>
      <c r="EX78" s="89"/>
      <c r="EY78" s="89"/>
      <c r="EZ78" s="89"/>
      <c r="FA78" s="96"/>
      <c r="FB78" s="89"/>
      <c r="FC78" s="89"/>
      <c r="FD78" s="89"/>
      <c r="FE78" s="90"/>
      <c r="FF78" s="14"/>
      <c r="FG78" s="155"/>
      <c r="FH78" s="156"/>
      <c r="FI78" s="80" t="s">
        <v>19</v>
      </c>
      <c r="FJ78" s="80"/>
      <c r="FK78" s="64" t="s">
        <v>88</v>
      </c>
      <c r="FL78" s="27">
        <f>SUM(COUNTIF($B$10:$E$63,FI78),COUNTIF($AH$10:$AK$63,FI78),COUNTIF($BN$10:$BQ$63,FI78),COUNTIF($CT$10:$CW$72,FI78),COUNTIF($DZ$10:$EC$63,FI78))+FS78</f>
        <v>0</v>
      </c>
      <c r="FM78" s="55">
        <f t="shared" ca="1" si="3"/>
        <v>0</v>
      </c>
      <c r="FN78" s="42"/>
      <c r="FO78" s="8"/>
      <c r="FP78" s="20" t="str">
        <f>FI78</f>
        <v>技家</v>
      </c>
      <c r="FQ78" s="20" t="s">
        <v>54</v>
      </c>
      <c r="FR78" s="20" t="str">
        <f>FI78&amp;"1/2"</f>
        <v>技家1/2</v>
      </c>
      <c r="FS78" s="20">
        <f>SUM(COUNTIF($B$10:$E$63,FR78),COUNTIF($AH$10:$AK$63,FR78),COUNTIF($BN$10:$BQ$63,FR78),COUNTIF($CT$10:$CW$72,FR78),COUNTIF($DZ$10:$EC$63,FR78))*0.5</f>
        <v>0</v>
      </c>
      <c r="FT78" s="14"/>
      <c r="FU78" s="14"/>
      <c r="FV78" s="20" t="str">
        <f t="shared" ca="1" si="4"/>
        <v>'(0)'!FM78</v>
      </c>
      <c r="FW78" s="20">
        <v>78</v>
      </c>
      <c r="FX78" s="20">
        <f t="shared" ca="1" si="5"/>
        <v>0</v>
      </c>
    </row>
    <row r="79" spans="1:180" ht="7.5" customHeight="1">
      <c r="A79" s="126"/>
      <c r="B79" s="89"/>
      <c r="C79" s="89"/>
      <c r="D79" s="89"/>
      <c r="E79" s="96"/>
      <c r="F79" s="89"/>
      <c r="G79" s="89"/>
      <c r="H79" s="89"/>
      <c r="I79" s="96"/>
      <c r="J79" s="89"/>
      <c r="K79" s="89"/>
      <c r="L79" s="89"/>
      <c r="M79" s="96"/>
      <c r="N79" s="89"/>
      <c r="O79" s="89"/>
      <c r="P79" s="89"/>
      <c r="Q79" s="96"/>
      <c r="R79" s="99"/>
      <c r="S79" s="89"/>
      <c r="T79" s="89"/>
      <c r="U79" s="96"/>
      <c r="V79" s="89"/>
      <c r="W79" s="89"/>
      <c r="X79" s="89"/>
      <c r="Y79" s="96"/>
      <c r="Z79" s="89"/>
      <c r="AA79" s="89"/>
      <c r="AB79" s="89"/>
      <c r="AC79" s="96"/>
      <c r="AD79" s="89"/>
      <c r="AE79" s="89"/>
      <c r="AF79" s="89"/>
      <c r="AG79" s="90"/>
      <c r="AH79" s="89"/>
      <c r="AI79" s="89"/>
      <c r="AJ79" s="89"/>
      <c r="AK79" s="96"/>
      <c r="AL79" s="89"/>
      <c r="AM79" s="89"/>
      <c r="AN79" s="89"/>
      <c r="AO79" s="96"/>
      <c r="AP79" s="89"/>
      <c r="AQ79" s="89"/>
      <c r="AR79" s="89"/>
      <c r="AS79" s="96"/>
      <c r="AT79" s="89"/>
      <c r="AU79" s="89"/>
      <c r="AV79" s="89"/>
      <c r="AW79" s="96"/>
      <c r="AX79" s="99"/>
      <c r="AY79" s="89"/>
      <c r="AZ79" s="89"/>
      <c r="BA79" s="96"/>
      <c r="BB79" s="89"/>
      <c r="BC79" s="89"/>
      <c r="BD79" s="89"/>
      <c r="BE79" s="96"/>
      <c r="BF79" s="89"/>
      <c r="BG79" s="89"/>
      <c r="BH79" s="89"/>
      <c r="BI79" s="96"/>
      <c r="BJ79" s="89"/>
      <c r="BK79" s="89"/>
      <c r="BL79" s="89"/>
      <c r="BM79" s="90"/>
      <c r="BN79" s="89"/>
      <c r="BO79" s="89"/>
      <c r="BP79" s="89"/>
      <c r="BQ79" s="96"/>
      <c r="BR79" s="89"/>
      <c r="BS79" s="89"/>
      <c r="BT79" s="89"/>
      <c r="BU79" s="96"/>
      <c r="BV79" s="99"/>
      <c r="BW79" s="89"/>
      <c r="BX79" s="89"/>
      <c r="BY79" s="96"/>
      <c r="BZ79" s="89"/>
      <c r="CA79" s="89"/>
      <c r="CB79" s="89"/>
      <c r="CC79" s="96"/>
      <c r="CD79" s="89"/>
      <c r="CE79" s="89"/>
      <c r="CF79" s="89"/>
      <c r="CG79" s="96"/>
      <c r="CH79" s="99"/>
      <c r="CI79" s="89"/>
      <c r="CJ79" s="89"/>
      <c r="CK79" s="96"/>
      <c r="CL79" s="89"/>
      <c r="CM79" s="89"/>
      <c r="CN79" s="89"/>
      <c r="CO79" s="96"/>
      <c r="CP79" s="99"/>
      <c r="CQ79" s="89"/>
      <c r="CR79" s="89"/>
      <c r="CS79" s="90"/>
      <c r="CT79" s="89"/>
      <c r="CU79" s="89"/>
      <c r="CV79" s="89"/>
      <c r="CW79" s="96"/>
      <c r="CX79" s="89"/>
      <c r="CY79" s="89"/>
      <c r="CZ79" s="89"/>
      <c r="DA79" s="96"/>
      <c r="DB79" s="99"/>
      <c r="DC79" s="89"/>
      <c r="DD79" s="89"/>
      <c r="DE79" s="96"/>
      <c r="DF79" s="89"/>
      <c r="DG79" s="89"/>
      <c r="DH79" s="89"/>
      <c r="DI79" s="96"/>
      <c r="DJ79" s="89"/>
      <c r="DK79" s="89"/>
      <c r="DL79" s="89"/>
      <c r="DM79" s="96"/>
      <c r="DN79" s="99"/>
      <c r="DO79" s="89"/>
      <c r="DP79" s="89"/>
      <c r="DQ79" s="96"/>
      <c r="DR79" s="89"/>
      <c r="DS79" s="89"/>
      <c r="DT79" s="89"/>
      <c r="DU79" s="96"/>
      <c r="DV79" s="99"/>
      <c r="DW79" s="89"/>
      <c r="DX79" s="89"/>
      <c r="DY79" s="90"/>
      <c r="DZ79" s="89"/>
      <c r="EA79" s="89"/>
      <c r="EB79" s="89"/>
      <c r="EC79" s="96"/>
      <c r="ED79" s="89"/>
      <c r="EE79" s="89"/>
      <c r="EF79" s="89"/>
      <c r="EG79" s="96"/>
      <c r="EH79" s="99"/>
      <c r="EI79" s="89"/>
      <c r="EJ79" s="89"/>
      <c r="EK79" s="96"/>
      <c r="EL79" s="89"/>
      <c r="EM79" s="89"/>
      <c r="EN79" s="89"/>
      <c r="EO79" s="96"/>
      <c r="EP79" s="89"/>
      <c r="EQ79" s="89"/>
      <c r="ER79" s="89"/>
      <c r="ES79" s="96"/>
      <c r="ET79" s="99"/>
      <c r="EU79" s="89"/>
      <c r="EV79" s="89"/>
      <c r="EW79" s="96"/>
      <c r="EX79" s="89"/>
      <c r="EY79" s="89"/>
      <c r="EZ79" s="89"/>
      <c r="FA79" s="96"/>
      <c r="FB79" s="89"/>
      <c r="FC79" s="89"/>
      <c r="FD79" s="89"/>
      <c r="FE79" s="90"/>
      <c r="FF79" s="14"/>
      <c r="FG79" s="155"/>
      <c r="FH79" s="156"/>
      <c r="FI79" s="80"/>
      <c r="FJ79" s="80"/>
      <c r="FK79" s="65" t="s">
        <v>89</v>
      </c>
      <c r="FL79" s="28">
        <f>SUM(COUNTIF($F$10:$I$63,FI78),COUNTIF($AL$10:$AO$63,FI78),COUNTIF($BR$10:$BU$63,FI78),COUNTIF($CX$10:$DA$72,FI78),COUNTIF($ED$10:$EG$63,FI78))+FS79</f>
        <v>0</v>
      </c>
      <c r="FM79" s="56">
        <f t="shared" ca="1" si="3"/>
        <v>0</v>
      </c>
      <c r="FN79" s="43"/>
      <c r="FO79" s="9"/>
      <c r="FP79" s="20" t="str">
        <f>FI78</f>
        <v>技家</v>
      </c>
      <c r="FQ79" s="25" t="s">
        <v>55</v>
      </c>
      <c r="FR79" s="20" t="str">
        <f>FI78&amp;"1/2"</f>
        <v>技家1/2</v>
      </c>
      <c r="FS79" s="20">
        <f>SUM(COUNTIF($F$10:$I$63,FR79),COUNTIF($AL$10:$AO$63,FR79),COUNTIF($BR$10:$BU$63,FR79),COUNTIF($CX$10:$DA$72,FR79),COUNTIF($ED$10:$EG$63,FR79))*0.5</f>
        <v>0</v>
      </c>
      <c r="FT79" s="20"/>
      <c r="FU79" s="20"/>
      <c r="FV79" s="20" t="str">
        <f t="shared" ca="1" si="4"/>
        <v>'(0)'!FM79</v>
      </c>
      <c r="FW79" s="20">
        <v>79</v>
      </c>
      <c r="FX79" s="20">
        <f t="shared" ca="1" si="5"/>
        <v>0</v>
      </c>
    </row>
    <row r="80" spans="1:180" ht="7.5" customHeight="1">
      <c r="A80" s="126"/>
      <c r="B80" s="89"/>
      <c r="C80" s="89"/>
      <c r="D80" s="89"/>
      <c r="E80" s="96"/>
      <c r="F80" s="89"/>
      <c r="G80" s="89"/>
      <c r="H80" s="89"/>
      <c r="I80" s="96"/>
      <c r="J80" s="89"/>
      <c r="K80" s="89"/>
      <c r="L80" s="89"/>
      <c r="M80" s="96"/>
      <c r="N80" s="89"/>
      <c r="O80" s="89"/>
      <c r="P80" s="89"/>
      <c r="Q80" s="96"/>
      <c r="R80" s="99"/>
      <c r="S80" s="89"/>
      <c r="T80" s="89"/>
      <c r="U80" s="96"/>
      <c r="V80" s="89"/>
      <c r="W80" s="89"/>
      <c r="X80" s="89"/>
      <c r="Y80" s="96"/>
      <c r="Z80" s="89"/>
      <c r="AA80" s="89"/>
      <c r="AB80" s="89"/>
      <c r="AC80" s="96"/>
      <c r="AD80" s="89"/>
      <c r="AE80" s="89"/>
      <c r="AF80" s="89"/>
      <c r="AG80" s="90"/>
      <c r="AH80" s="89"/>
      <c r="AI80" s="89"/>
      <c r="AJ80" s="89"/>
      <c r="AK80" s="96"/>
      <c r="AL80" s="89"/>
      <c r="AM80" s="89"/>
      <c r="AN80" s="89"/>
      <c r="AO80" s="96"/>
      <c r="AP80" s="89"/>
      <c r="AQ80" s="89"/>
      <c r="AR80" s="89"/>
      <c r="AS80" s="96"/>
      <c r="AT80" s="89"/>
      <c r="AU80" s="89"/>
      <c r="AV80" s="89"/>
      <c r="AW80" s="96"/>
      <c r="AX80" s="99"/>
      <c r="AY80" s="89"/>
      <c r="AZ80" s="89"/>
      <c r="BA80" s="96"/>
      <c r="BB80" s="89"/>
      <c r="BC80" s="89"/>
      <c r="BD80" s="89"/>
      <c r="BE80" s="96"/>
      <c r="BF80" s="89"/>
      <c r="BG80" s="89"/>
      <c r="BH80" s="89"/>
      <c r="BI80" s="96"/>
      <c r="BJ80" s="89"/>
      <c r="BK80" s="89"/>
      <c r="BL80" s="89"/>
      <c r="BM80" s="90"/>
      <c r="BN80" s="89"/>
      <c r="BO80" s="89"/>
      <c r="BP80" s="89"/>
      <c r="BQ80" s="96"/>
      <c r="BR80" s="89"/>
      <c r="BS80" s="89"/>
      <c r="BT80" s="89"/>
      <c r="BU80" s="96"/>
      <c r="BV80" s="99"/>
      <c r="BW80" s="89"/>
      <c r="BX80" s="89"/>
      <c r="BY80" s="96"/>
      <c r="BZ80" s="89"/>
      <c r="CA80" s="89"/>
      <c r="CB80" s="89"/>
      <c r="CC80" s="96"/>
      <c r="CD80" s="89"/>
      <c r="CE80" s="89"/>
      <c r="CF80" s="89"/>
      <c r="CG80" s="96"/>
      <c r="CH80" s="99"/>
      <c r="CI80" s="89"/>
      <c r="CJ80" s="89"/>
      <c r="CK80" s="96"/>
      <c r="CL80" s="89"/>
      <c r="CM80" s="89"/>
      <c r="CN80" s="89"/>
      <c r="CO80" s="96"/>
      <c r="CP80" s="99"/>
      <c r="CQ80" s="89"/>
      <c r="CR80" s="89"/>
      <c r="CS80" s="90"/>
      <c r="CT80" s="89"/>
      <c r="CU80" s="89"/>
      <c r="CV80" s="89"/>
      <c r="CW80" s="96"/>
      <c r="CX80" s="89"/>
      <c r="CY80" s="89"/>
      <c r="CZ80" s="89"/>
      <c r="DA80" s="96"/>
      <c r="DB80" s="99"/>
      <c r="DC80" s="89"/>
      <c r="DD80" s="89"/>
      <c r="DE80" s="96"/>
      <c r="DF80" s="89"/>
      <c r="DG80" s="89"/>
      <c r="DH80" s="89"/>
      <c r="DI80" s="96"/>
      <c r="DJ80" s="89"/>
      <c r="DK80" s="89"/>
      <c r="DL80" s="89"/>
      <c r="DM80" s="96"/>
      <c r="DN80" s="99"/>
      <c r="DO80" s="89"/>
      <c r="DP80" s="89"/>
      <c r="DQ80" s="96"/>
      <c r="DR80" s="89"/>
      <c r="DS80" s="89"/>
      <c r="DT80" s="89"/>
      <c r="DU80" s="96"/>
      <c r="DV80" s="99"/>
      <c r="DW80" s="89"/>
      <c r="DX80" s="89"/>
      <c r="DY80" s="90"/>
      <c r="DZ80" s="89"/>
      <c r="EA80" s="89"/>
      <c r="EB80" s="89"/>
      <c r="EC80" s="96"/>
      <c r="ED80" s="89"/>
      <c r="EE80" s="89"/>
      <c r="EF80" s="89"/>
      <c r="EG80" s="96"/>
      <c r="EH80" s="99"/>
      <c r="EI80" s="89"/>
      <c r="EJ80" s="89"/>
      <c r="EK80" s="96"/>
      <c r="EL80" s="89"/>
      <c r="EM80" s="89"/>
      <c r="EN80" s="89"/>
      <c r="EO80" s="96"/>
      <c r="EP80" s="89"/>
      <c r="EQ80" s="89"/>
      <c r="ER80" s="89"/>
      <c r="ES80" s="96"/>
      <c r="ET80" s="99"/>
      <c r="EU80" s="89"/>
      <c r="EV80" s="89"/>
      <c r="EW80" s="96"/>
      <c r="EX80" s="89"/>
      <c r="EY80" s="89"/>
      <c r="EZ80" s="89"/>
      <c r="FA80" s="96"/>
      <c r="FB80" s="89"/>
      <c r="FC80" s="89"/>
      <c r="FD80" s="89"/>
      <c r="FE80" s="90"/>
      <c r="FF80" s="14"/>
      <c r="FG80" s="155"/>
      <c r="FH80" s="156"/>
      <c r="FI80" s="80"/>
      <c r="FJ80" s="80"/>
      <c r="FK80" s="65" t="s">
        <v>90</v>
      </c>
      <c r="FL80" s="28">
        <f>SUM(COUNTIF($J$10:$M$63,FI78),COUNTIF($AP$10:$AS$63,FI78),COUNTIF($BV$10:$BY$63,FI78),COUNTIF($DB$10:$DE$72,FI78),COUNTIF($EH$10:$EK$63,FI78))+FS80</f>
        <v>0</v>
      </c>
      <c r="FM80" s="56">
        <f t="shared" ca="1" si="3"/>
        <v>0</v>
      </c>
      <c r="FN80" s="44"/>
      <c r="FO80" s="35"/>
      <c r="FP80" s="20" t="str">
        <f>FI78</f>
        <v>技家</v>
      </c>
      <c r="FQ80" s="20" t="s">
        <v>56</v>
      </c>
      <c r="FR80" s="20" t="str">
        <f>FI78&amp;"1/2"</f>
        <v>技家1/2</v>
      </c>
      <c r="FS80" s="20">
        <f>SUM(COUNTIF($J$10:$M$63,FR80),COUNTIF($AP$10:$AS$63,FR80),COUNTIF($BV$10:$BY$63,FR80),COUNTIF($DB$10:$DE$72,FR80),COUNTIF($EH$10:$EK$63,FR80))*0.5</f>
        <v>0</v>
      </c>
      <c r="FT80" s="20"/>
      <c r="FU80" s="20"/>
      <c r="FV80" s="20" t="str">
        <f t="shared" ca="1" si="4"/>
        <v>'(0)'!FM80</v>
      </c>
      <c r="FW80" s="20">
        <v>80</v>
      </c>
      <c r="FX80" s="20">
        <f t="shared" ca="1" si="5"/>
        <v>0</v>
      </c>
    </row>
    <row r="81" spans="1:180" ht="7.5" customHeight="1">
      <c r="A81" s="127"/>
      <c r="B81" s="91"/>
      <c r="C81" s="91"/>
      <c r="D81" s="91"/>
      <c r="E81" s="97"/>
      <c r="F81" s="91"/>
      <c r="G81" s="91"/>
      <c r="H81" s="91"/>
      <c r="I81" s="97"/>
      <c r="J81" s="91"/>
      <c r="K81" s="91"/>
      <c r="L81" s="91"/>
      <c r="M81" s="97"/>
      <c r="N81" s="91"/>
      <c r="O81" s="91"/>
      <c r="P81" s="91"/>
      <c r="Q81" s="97"/>
      <c r="R81" s="100"/>
      <c r="S81" s="91"/>
      <c r="T81" s="91"/>
      <c r="U81" s="97"/>
      <c r="V81" s="91"/>
      <c r="W81" s="91"/>
      <c r="X81" s="91"/>
      <c r="Y81" s="97"/>
      <c r="Z81" s="91"/>
      <c r="AA81" s="91"/>
      <c r="AB81" s="91"/>
      <c r="AC81" s="97"/>
      <c r="AD81" s="89"/>
      <c r="AE81" s="89"/>
      <c r="AF81" s="89"/>
      <c r="AG81" s="90"/>
      <c r="AH81" s="91"/>
      <c r="AI81" s="91"/>
      <c r="AJ81" s="91"/>
      <c r="AK81" s="97"/>
      <c r="AL81" s="91"/>
      <c r="AM81" s="91"/>
      <c r="AN81" s="91"/>
      <c r="AO81" s="97"/>
      <c r="AP81" s="91"/>
      <c r="AQ81" s="91"/>
      <c r="AR81" s="91"/>
      <c r="AS81" s="97"/>
      <c r="AT81" s="91"/>
      <c r="AU81" s="91"/>
      <c r="AV81" s="91"/>
      <c r="AW81" s="97"/>
      <c r="AX81" s="100"/>
      <c r="AY81" s="91"/>
      <c r="AZ81" s="91"/>
      <c r="BA81" s="97"/>
      <c r="BB81" s="91"/>
      <c r="BC81" s="91"/>
      <c r="BD81" s="91"/>
      <c r="BE81" s="97"/>
      <c r="BF81" s="91"/>
      <c r="BG81" s="91"/>
      <c r="BH81" s="91"/>
      <c r="BI81" s="97"/>
      <c r="BJ81" s="89"/>
      <c r="BK81" s="89"/>
      <c r="BL81" s="89"/>
      <c r="BM81" s="90"/>
      <c r="BN81" s="91"/>
      <c r="BO81" s="91"/>
      <c r="BP81" s="91"/>
      <c r="BQ81" s="97"/>
      <c r="BR81" s="91"/>
      <c r="BS81" s="91"/>
      <c r="BT81" s="91"/>
      <c r="BU81" s="97"/>
      <c r="BV81" s="100"/>
      <c r="BW81" s="91"/>
      <c r="BX81" s="91"/>
      <c r="BY81" s="97"/>
      <c r="BZ81" s="91"/>
      <c r="CA81" s="91"/>
      <c r="CB81" s="91"/>
      <c r="CC81" s="97"/>
      <c r="CD81" s="91"/>
      <c r="CE81" s="91"/>
      <c r="CF81" s="91"/>
      <c r="CG81" s="97"/>
      <c r="CH81" s="100"/>
      <c r="CI81" s="91"/>
      <c r="CJ81" s="91"/>
      <c r="CK81" s="97"/>
      <c r="CL81" s="91"/>
      <c r="CM81" s="91"/>
      <c r="CN81" s="91"/>
      <c r="CO81" s="97"/>
      <c r="CP81" s="100"/>
      <c r="CQ81" s="91"/>
      <c r="CR81" s="91"/>
      <c r="CS81" s="92"/>
      <c r="CT81" s="91"/>
      <c r="CU81" s="91"/>
      <c r="CV81" s="91"/>
      <c r="CW81" s="97"/>
      <c r="CX81" s="91"/>
      <c r="CY81" s="91"/>
      <c r="CZ81" s="91"/>
      <c r="DA81" s="97"/>
      <c r="DB81" s="100"/>
      <c r="DC81" s="91"/>
      <c r="DD81" s="91"/>
      <c r="DE81" s="97"/>
      <c r="DF81" s="91"/>
      <c r="DG81" s="91"/>
      <c r="DH81" s="91"/>
      <c r="DI81" s="97"/>
      <c r="DJ81" s="91"/>
      <c r="DK81" s="91"/>
      <c r="DL81" s="91"/>
      <c r="DM81" s="97"/>
      <c r="DN81" s="100"/>
      <c r="DO81" s="91"/>
      <c r="DP81" s="91"/>
      <c r="DQ81" s="97"/>
      <c r="DR81" s="91"/>
      <c r="DS81" s="91"/>
      <c r="DT81" s="91"/>
      <c r="DU81" s="97"/>
      <c r="DV81" s="100"/>
      <c r="DW81" s="91"/>
      <c r="DX81" s="91"/>
      <c r="DY81" s="92"/>
      <c r="DZ81" s="91"/>
      <c r="EA81" s="91"/>
      <c r="EB81" s="91"/>
      <c r="EC81" s="97"/>
      <c r="ED81" s="91"/>
      <c r="EE81" s="91"/>
      <c r="EF81" s="91"/>
      <c r="EG81" s="97"/>
      <c r="EH81" s="100"/>
      <c r="EI81" s="91"/>
      <c r="EJ81" s="91"/>
      <c r="EK81" s="97"/>
      <c r="EL81" s="91"/>
      <c r="EM81" s="91"/>
      <c r="EN81" s="91"/>
      <c r="EO81" s="97"/>
      <c r="EP81" s="91"/>
      <c r="EQ81" s="91"/>
      <c r="ER81" s="91"/>
      <c r="ES81" s="97"/>
      <c r="ET81" s="100"/>
      <c r="EU81" s="91"/>
      <c r="EV81" s="91"/>
      <c r="EW81" s="97"/>
      <c r="EX81" s="91"/>
      <c r="EY81" s="91"/>
      <c r="EZ81" s="91"/>
      <c r="FA81" s="97"/>
      <c r="FB81" s="91"/>
      <c r="FC81" s="91"/>
      <c r="FD81" s="91"/>
      <c r="FE81" s="92"/>
      <c r="FF81" s="14"/>
      <c r="FG81" s="155"/>
      <c r="FH81" s="156"/>
      <c r="FI81" s="80"/>
      <c r="FJ81" s="80"/>
      <c r="FK81" s="65" t="s">
        <v>91</v>
      </c>
      <c r="FL81" s="29">
        <f>SUM(COUNTIF($N$10:$Q$63,FI78),COUNTIF($AT$10:$AW$63,FI78),COUNTIF($BZ$10:$CC$63,FI78),COUNTIF($DF$10:$DI$72,FI78),COUNTIF($EL$10:$EO$63,FI78))+FS81</f>
        <v>0</v>
      </c>
      <c r="FM81" s="57">
        <f t="shared" ca="1" si="3"/>
        <v>0</v>
      </c>
      <c r="FN81" s="45"/>
      <c r="FO81" s="36"/>
      <c r="FP81" s="20" t="str">
        <f>FI78</f>
        <v>技家</v>
      </c>
      <c r="FQ81" s="20" t="s">
        <v>57</v>
      </c>
      <c r="FR81" s="20" t="str">
        <f>FI78&amp;"1/2"</f>
        <v>技家1/2</v>
      </c>
      <c r="FS81" s="20">
        <f>SUM(COUNTIF($N$10:$Q$63,FR81),COUNTIF($AT$10:$AW$63,FR81),COUNTIF($BZ$10:$CC$63,FR81),COUNTIF($DF$10:$DI$72,FR81),COUNTIF($EL$10:$EO$63,FR81))*0.5</f>
        <v>0</v>
      </c>
      <c r="FT81" s="14"/>
      <c r="FU81" s="14"/>
      <c r="FV81" s="20" t="str">
        <f t="shared" ca="1" si="4"/>
        <v>'(0)'!FM81</v>
      </c>
      <c r="FW81" s="20">
        <v>81</v>
      </c>
      <c r="FX81" s="20">
        <f t="shared" ca="1" si="5"/>
        <v>0</v>
      </c>
    </row>
    <row r="82" spans="1:180" ht="7.5" customHeight="1">
      <c r="A82" s="93"/>
      <c r="B82" s="94" t="s">
        <v>83</v>
      </c>
      <c r="C82" s="94"/>
      <c r="D82" s="94"/>
      <c r="E82" s="94"/>
      <c r="F82" s="94"/>
      <c r="G82" s="94"/>
      <c r="H82" s="94"/>
      <c r="I82" s="94"/>
      <c r="J82" s="94"/>
      <c r="K82" s="94"/>
      <c r="L82" s="94"/>
      <c r="M82" s="94"/>
      <c r="N82" s="94"/>
      <c r="O82" s="94"/>
      <c r="P82" s="94"/>
      <c r="Q82" s="94"/>
      <c r="R82" s="94"/>
      <c r="S82" s="94"/>
      <c r="T82" s="94"/>
      <c r="U82" s="94"/>
      <c r="V82" s="94"/>
      <c r="W82" s="94"/>
      <c r="X82" s="94"/>
      <c r="Y82" s="94"/>
      <c r="Z82" s="94"/>
      <c r="AA82" s="94"/>
      <c r="AB82" s="94"/>
      <c r="AC82" s="94"/>
      <c r="AD82" s="94"/>
      <c r="AE82" s="94"/>
      <c r="AF82" s="94"/>
      <c r="AG82" s="94"/>
      <c r="AH82" s="94" t="s">
        <v>83</v>
      </c>
      <c r="AI82" s="94"/>
      <c r="AJ82" s="94"/>
      <c r="AK82" s="94"/>
      <c r="AL82" s="94"/>
      <c r="AM82" s="94"/>
      <c r="AN82" s="94"/>
      <c r="AO82" s="94"/>
      <c r="AP82" s="94"/>
      <c r="AQ82" s="94"/>
      <c r="AR82" s="94"/>
      <c r="AS82" s="94"/>
      <c r="AT82" s="94"/>
      <c r="AU82" s="94"/>
      <c r="AV82" s="94"/>
      <c r="AW82" s="94"/>
      <c r="AX82" s="94"/>
      <c r="AY82" s="94"/>
      <c r="AZ82" s="94"/>
      <c r="BA82" s="94"/>
      <c r="BB82" s="94"/>
      <c r="BC82" s="94"/>
      <c r="BD82" s="94"/>
      <c r="BE82" s="94"/>
      <c r="BF82" s="94"/>
      <c r="BG82" s="94"/>
      <c r="BH82" s="94"/>
      <c r="BI82" s="94"/>
      <c r="BJ82" s="94"/>
      <c r="BK82" s="94"/>
      <c r="BL82" s="94"/>
      <c r="BM82" s="94"/>
      <c r="BN82" s="94" t="s">
        <v>83</v>
      </c>
      <c r="BO82" s="94"/>
      <c r="BP82" s="94"/>
      <c r="BQ82" s="94"/>
      <c r="BR82" s="94"/>
      <c r="BS82" s="94"/>
      <c r="BT82" s="94"/>
      <c r="BU82" s="94"/>
      <c r="BV82" s="94"/>
      <c r="BW82" s="94"/>
      <c r="BX82" s="94"/>
      <c r="BY82" s="94"/>
      <c r="BZ82" s="94"/>
      <c r="CA82" s="94"/>
      <c r="CB82" s="94"/>
      <c r="CC82" s="94"/>
      <c r="CD82" s="94"/>
      <c r="CE82" s="94"/>
      <c r="CF82" s="94"/>
      <c r="CG82" s="94"/>
      <c r="CH82" s="94"/>
      <c r="CI82" s="94"/>
      <c r="CJ82" s="94"/>
      <c r="CK82" s="94"/>
      <c r="CL82" s="94"/>
      <c r="CM82" s="94"/>
      <c r="CN82" s="94"/>
      <c r="CO82" s="94"/>
      <c r="CP82" s="94"/>
      <c r="CQ82" s="94"/>
      <c r="CR82" s="94"/>
      <c r="CS82" s="94"/>
      <c r="CT82" s="94" t="s">
        <v>83</v>
      </c>
      <c r="CU82" s="94"/>
      <c r="CV82" s="94"/>
      <c r="CW82" s="94"/>
      <c r="CX82" s="94"/>
      <c r="CY82" s="94"/>
      <c r="CZ82" s="94"/>
      <c r="DA82" s="94"/>
      <c r="DB82" s="94"/>
      <c r="DC82" s="94"/>
      <c r="DD82" s="94"/>
      <c r="DE82" s="94"/>
      <c r="DF82" s="94"/>
      <c r="DG82" s="94"/>
      <c r="DH82" s="94"/>
      <c r="DI82" s="94"/>
      <c r="DJ82" s="94"/>
      <c r="DK82" s="94"/>
      <c r="DL82" s="94"/>
      <c r="DM82" s="94"/>
      <c r="DN82" s="94"/>
      <c r="DO82" s="94"/>
      <c r="DP82" s="94"/>
      <c r="DQ82" s="94"/>
      <c r="DR82" s="94"/>
      <c r="DS82" s="94"/>
      <c r="DT82" s="94"/>
      <c r="DU82" s="94"/>
      <c r="DV82" s="94"/>
      <c r="DW82" s="94"/>
      <c r="DX82" s="94"/>
      <c r="DY82" s="94"/>
      <c r="DZ82" s="94" t="s">
        <v>83</v>
      </c>
      <c r="EA82" s="94"/>
      <c r="EB82" s="94"/>
      <c r="EC82" s="94"/>
      <c r="ED82" s="94"/>
      <c r="EE82" s="94"/>
      <c r="EF82" s="94"/>
      <c r="EG82" s="94"/>
      <c r="EH82" s="94"/>
      <c r="EI82" s="94"/>
      <c r="EJ82" s="94"/>
      <c r="EK82" s="94"/>
      <c r="EL82" s="94"/>
      <c r="EM82" s="94"/>
      <c r="EN82" s="94"/>
      <c r="EO82" s="94"/>
      <c r="EP82" s="94"/>
      <c r="EQ82" s="94"/>
      <c r="ER82" s="94"/>
      <c r="ES82" s="94"/>
      <c r="ET82" s="94"/>
      <c r="EU82" s="94"/>
      <c r="EV82" s="94"/>
      <c r="EW82" s="94"/>
      <c r="EX82" s="94"/>
      <c r="EY82" s="94"/>
      <c r="EZ82" s="94"/>
      <c r="FA82" s="94"/>
      <c r="FB82" s="94"/>
      <c r="FC82" s="94"/>
      <c r="FD82" s="94"/>
      <c r="FE82" s="94"/>
      <c r="FF82" s="14"/>
      <c r="FG82" s="155"/>
      <c r="FH82" s="156"/>
      <c r="FI82" s="80"/>
      <c r="FJ82" s="80"/>
      <c r="FK82" s="65" t="s">
        <v>92</v>
      </c>
      <c r="FL82" s="28">
        <f>SUM(COUNTIF($R$10:$U$63,FI78),COUNTIF($AX$10:$BA$63,FI78),COUNTIF($CD$10:$CG$63,FI78),COUNTIF($DJ$10:$DM$72,FI78),COUNTIF($EP$10:$ES$63,FI78))+FS82</f>
        <v>0</v>
      </c>
      <c r="FM82" s="56">
        <f t="shared" ca="1" si="3"/>
        <v>0</v>
      </c>
      <c r="FN82" s="43"/>
      <c r="FO82" s="9"/>
      <c r="FP82" s="20" t="str">
        <f>FI78</f>
        <v>技家</v>
      </c>
      <c r="FQ82" s="25" t="s">
        <v>58</v>
      </c>
      <c r="FR82" s="20" t="str">
        <f>FI78&amp;"1/2"</f>
        <v>技家1/2</v>
      </c>
      <c r="FS82" s="20">
        <f>SUM(COUNTIF($R$10:$U$63,FR82),COUNTIF($AX$10:$BA$63,FR82),COUNTIF($CD$10:$CG$63,FR82),COUNTIF($DJ$10:$DM$72,FR82),COUNTIF($EP$10:$ES$63,FR82))*0.5</f>
        <v>0</v>
      </c>
      <c r="FT82" s="20"/>
      <c r="FU82" s="20"/>
      <c r="FV82" s="20" t="str">
        <f t="shared" ca="1" si="4"/>
        <v>'(0)'!FM82</v>
      </c>
      <c r="FW82" s="20">
        <v>82</v>
      </c>
      <c r="FX82" s="20">
        <f t="shared" ca="1" si="5"/>
        <v>0</v>
      </c>
    </row>
    <row r="83" spans="1:180" ht="7.5" customHeight="1">
      <c r="A83" s="93"/>
      <c r="B83" s="94"/>
      <c r="C83" s="94"/>
      <c r="D83" s="94"/>
      <c r="E83" s="94"/>
      <c r="F83" s="94"/>
      <c r="G83" s="94"/>
      <c r="H83" s="94"/>
      <c r="I83" s="94"/>
      <c r="J83" s="94"/>
      <c r="K83" s="94"/>
      <c r="L83" s="94"/>
      <c r="M83" s="94"/>
      <c r="N83" s="94"/>
      <c r="O83" s="94"/>
      <c r="P83" s="94"/>
      <c r="Q83" s="94"/>
      <c r="R83" s="94"/>
      <c r="S83" s="94"/>
      <c r="T83" s="94"/>
      <c r="U83" s="94"/>
      <c r="V83" s="94"/>
      <c r="W83" s="94"/>
      <c r="X83" s="94"/>
      <c r="Y83" s="94"/>
      <c r="Z83" s="94"/>
      <c r="AA83" s="94"/>
      <c r="AB83" s="94"/>
      <c r="AC83" s="94"/>
      <c r="AD83" s="94"/>
      <c r="AE83" s="94"/>
      <c r="AF83" s="94"/>
      <c r="AG83" s="94"/>
      <c r="AH83" s="94"/>
      <c r="AI83" s="94"/>
      <c r="AJ83" s="94"/>
      <c r="AK83" s="94"/>
      <c r="AL83" s="94"/>
      <c r="AM83" s="94"/>
      <c r="AN83" s="94"/>
      <c r="AO83" s="94"/>
      <c r="AP83" s="94"/>
      <c r="AQ83" s="94"/>
      <c r="AR83" s="94"/>
      <c r="AS83" s="94"/>
      <c r="AT83" s="94"/>
      <c r="AU83" s="94"/>
      <c r="AV83" s="94"/>
      <c r="AW83" s="94"/>
      <c r="AX83" s="94"/>
      <c r="AY83" s="94"/>
      <c r="AZ83" s="94"/>
      <c r="BA83" s="94"/>
      <c r="BB83" s="94"/>
      <c r="BC83" s="94"/>
      <c r="BD83" s="94"/>
      <c r="BE83" s="94"/>
      <c r="BF83" s="94"/>
      <c r="BG83" s="94"/>
      <c r="BH83" s="94"/>
      <c r="BI83" s="94"/>
      <c r="BJ83" s="94"/>
      <c r="BK83" s="94"/>
      <c r="BL83" s="94"/>
      <c r="BM83" s="94"/>
      <c r="BN83" s="94"/>
      <c r="BO83" s="94"/>
      <c r="BP83" s="94"/>
      <c r="BQ83" s="94"/>
      <c r="BR83" s="94"/>
      <c r="BS83" s="94"/>
      <c r="BT83" s="94"/>
      <c r="BU83" s="94"/>
      <c r="BV83" s="94"/>
      <c r="BW83" s="94"/>
      <c r="BX83" s="94"/>
      <c r="BY83" s="94"/>
      <c r="BZ83" s="94"/>
      <c r="CA83" s="94"/>
      <c r="CB83" s="94"/>
      <c r="CC83" s="94"/>
      <c r="CD83" s="94"/>
      <c r="CE83" s="94"/>
      <c r="CF83" s="94"/>
      <c r="CG83" s="94"/>
      <c r="CH83" s="94"/>
      <c r="CI83" s="94"/>
      <c r="CJ83" s="94"/>
      <c r="CK83" s="94"/>
      <c r="CL83" s="94"/>
      <c r="CM83" s="94"/>
      <c r="CN83" s="94"/>
      <c r="CO83" s="94"/>
      <c r="CP83" s="94"/>
      <c r="CQ83" s="94"/>
      <c r="CR83" s="94"/>
      <c r="CS83" s="94"/>
      <c r="CT83" s="94"/>
      <c r="CU83" s="94"/>
      <c r="CV83" s="94"/>
      <c r="CW83" s="94"/>
      <c r="CX83" s="94"/>
      <c r="CY83" s="94"/>
      <c r="CZ83" s="94"/>
      <c r="DA83" s="94"/>
      <c r="DB83" s="94"/>
      <c r="DC83" s="94"/>
      <c r="DD83" s="94"/>
      <c r="DE83" s="94"/>
      <c r="DF83" s="94"/>
      <c r="DG83" s="94"/>
      <c r="DH83" s="94"/>
      <c r="DI83" s="94"/>
      <c r="DJ83" s="94"/>
      <c r="DK83" s="94"/>
      <c r="DL83" s="94"/>
      <c r="DM83" s="94"/>
      <c r="DN83" s="94"/>
      <c r="DO83" s="94"/>
      <c r="DP83" s="94"/>
      <c r="DQ83" s="94"/>
      <c r="DR83" s="94"/>
      <c r="DS83" s="94"/>
      <c r="DT83" s="94"/>
      <c r="DU83" s="94"/>
      <c r="DV83" s="94"/>
      <c r="DW83" s="94"/>
      <c r="DX83" s="94"/>
      <c r="DY83" s="94"/>
      <c r="DZ83" s="94"/>
      <c r="EA83" s="94"/>
      <c r="EB83" s="94"/>
      <c r="EC83" s="94"/>
      <c r="ED83" s="94"/>
      <c r="EE83" s="94"/>
      <c r="EF83" s="94"/>
      <c r="EG83" s="94"/>
      <c r="EH83" s="94"/>
      <c r="EI83" s="94"/>
      <c r="EJ83" s="94"/>
      <c r="EK83" s="94"/>
      <c r="EL83" s="94"/>
      <c r="EM83" s="94"/>
      <c r="EN83" s="94"/>
      <c r="EO83" s="94"/>
      <c r="EP83" s="94"/>
      <c r="EQ83" s="94"/>
      <c r="ER83" s="94"/>
      <c r="ES83" s="94"/>
      <c r="ET83" s="94"/>
      <c r="EU83" s="94"/>
      <c r="EV83" s="94"/>
      <c r="EW83" s="94"/>
      <c r="EX83" s="94"/>
      <c r="EY83" s="94"/>
      <c r="EZ83" s="94"/>
      <c r="FA83" s="94"/>
      <c r="FB83" s="94"/>
      <c r="FC83" s="94"/>
      <c r="FD83" s="94"/>
      <c r="FE83" s="94"/>
      <c r="FF83" s="14"/>
      <c r="FG83" s="155"/>
      <c r="FH83" s="156"/>
      <c r="FI83" s="80"/>
      <c r="FJ83" s="80"/>
      <c r="FK83" s="65" t="s">
        <v>93</v>
      </c>
      <c r="FL83" s="28">
        <f>SUM(COUNTIF($V$10:$Y$63,FI78),COUNTIF($BB$10:$BE$63,FI78),COUNTIF($CH$10:$CK$63,FI78),COUNTIF($DN$10:$DQ$72,FI78),COUNTIF($ET$10:$EW$63,FI78))+FS83</f>
        <v>0</v>
      </c>
      <c r="FM83" s="56">
        <f t="shared" ca="1" si="3"/>
        <v>0</v>
      </c>
      <c r="FN83" s="44"/>
      <c r="FO83" s="35"/>
      <c r="FP83" s="20" t="str">
        <f>FI78</f>
        <v>技家</v>
      </c>
      <c r="FQ83" s="20" t="s">
        <v>59</v>
      </c>
      <c r="FR83" s="20" t="str">
        <f>FI78&amp;"1/2"</f>
        <v>技家1/2</v>
      </c>
      <c r="FS83" s="20">
        <f>SUM(COUNTIF($V$10:$Y$63,FR83),COUNTIF($BB$10:$BE$63,FR83),COUNTIF($CH$10:$CK$63,FR83),COUNTIF($DN$10:$DQ$72,FR83),COUNTIF($ET$10:$EW$63,FR83))*0.5</f>
        <v>0</v>
      </c>
      <c r="FT83" s="20"/>
      <c r="FU83" s="20"/>
      <c r="FV83" s="20" t="str">
        <f t="shared" ca="1" si="4"/>
        <v>'(0)'!FM83</v>
      </c>
      <c r="FW83" s="20">
        <v>83</v>
      </c>
      <c r="FX83" s="20">
        <f t="shared" ca="1" si="5"/>
        <v>0</v>
      </c>
    </row>
    <row r="84" spans="1:180" ht="7.5" customHeight="1">
      <c r="A84" s="93"/>
      <c r="B84" s="83"/>
      <c r="C84" s="83"/>
      <c r="D84" s="83"/>
      <c r="E84" s="83"/>
      <c r="F84" s="83"/>
      <c r="G84" s="83"/>
      <c r="H84" s="83"/>
      <c r="I84" s="83"/>
      <c r="J84" s="83"/>
      <c r="K84" s="83"/>
      <c r="L84" s="83"/>
      <c r="M84" s="83"/>
      <c r="N84" s="83"/>
      <c r="O84" s="83"/>
      <c r="P84" s="83"/>
      <c r="Q84" s="83"/>
      <c r="R84" s="83"/>
      <c r="S84" s="83"/>
      <c r="T84" s="83"/>
      <c r="U84" s="83"/>
      <c r="V84" s="83"/>
      <c r="W84" s="83"/>
      <c r="X84" s="83"/>
      <c r="Y84" s="83"/>
      <c r="Z84" s="83"/>
      <c r="AA84" s="83"/>
      <c r="AB84" s="83"/>
      <c r="AC84" s="83"/>
      <c r="AD84" s="83"/>
      <c r="AE84" s="83"/>
      <c r="AF84" s="83"/>
      <c r="AG84" s="83"/>
      <c r="AH84" s="83"/>
      <c r="AI84" s="83"/>
      <c r="AJ84" s="83"/>
      <c r="AK84" s="83"/>
      <c r="AL84" s="83"/>
      <c r="AM84" s="83"/>
      <c r="AN84" s="83"/>
      <c r="AO84" s="83"/>
      <c r="AP84" s="83"/>
      <c r="AQ84" s="83"/>
      <c r="AR84" s="83"/>
      <c r="AS84" s="83"/>
      <c r="AT84" s="83"/>
      <c r="AU84" s="83"/>
      <c r="AV84" s="83"/>
      <c r="AW84" s="83"/>
      <c r="AX84" s="83"/>
      <c r="AY84" s="83"/>
      <c r="AZ84" s="83"/>
      <c r="BA84" s="83"/>
      <c r="BB84" s="83"/>
      <c r="BC84" s="83"/>
      <c r="BD84" s="83"/>
      <c r="BE84" s="83"/>
      <c r="BF84" s="83"/>
      <c r="BG84" s="83"/>
      <c r="BH84" s="83"/>
      <c r="BI84" s="83"/>
      <c r="BJ84" s="83"/>
      <c r="BK84" s="83"/>
      <c r="BL84" s="83"/>
      <c r="BM84" s="83"/>
      <c r="BN84" s="83"/>
      <c r="BO84" s="83"/>
      <c r="BP84" s="83"/>
      <c r="BQ84" s="83"/>
      <c r="BR84" s="83"/>
      <c r="BS84" s="83"/>
      <c r="BT84" s="83"/>
      <c r="BU84" s="83"/>
      <c r="BV84" s="83"/>
      <c r="BW84" s="83"/>
      <c r="BX84" s="83"/>
      <c r="BY84" s="83"/>
      <c r="BZ84" s="83"/>
      <c r="CA84" s="83"/>
      <c r="CB84" s="83"/>
      <c r="CC84" s="83"/>
      <c r="CD84" s="83"/>
      <c r="CE84" s="83"/>
      <c r="CF84" s="83"/>
      <c r="CG84" s="83"/>
      <c r="CH84" s="83"/>
      <c r="CI84" s="83"/>
      <c r="CJ84" s="83"/>
      <c r="CK84" s="83"/>
      <c r="CL84" s="83"/>
      <c r="CM84" s="83"/>
      <c r="CN84" s="83"/>
      <c r="CO84" s="83"/>
      <c r="CP84" s="83"/>
      <c r="CQ84" s="83"/>
      <c r="CR84" s="83"/>
      <c r="CS84" s="83"/>
      <c r="CT84" s="83"/>
      <c r="CU84" s="83"/>
      <c r="CV84" s="83"/>
      <c r="CW84" s="83"/>
      <c r="CX84" s="83"/>
      <c r="CY84" s="83"/>
      <c r="CZ84" s="83"/>
      <c r="DA84" s="83"/>
      <c r="DB84" s="83"/>
      <c r="DC84" s="83"/>
      <c r="DD84" s="83"/>
      <c r="DE84" s="83"/>
      <c r="DF84" s="83"/>
      <c r="DG84" s="83"/>
      <c r="DH84" s="83"/>
      <c r="DI84" s="83"/>
      <c r="DJ84" s="83"/>
      <c r="DK84" s="83"/>
      <c r="DL84" s="83"/>
      <c r="DM84" s="83"/>
      <c r="DN84" s="83"/>
      <c r="DO84" s="83"/>
      <c r="DP84" s="83"/>
      <c r="DQ84" s="83"/>
      <c r="DR84" s="83"/>
      <c r="DS84" s="83"/>
      <c r="DT84" s="83"/>
      <c r="DU84" s="83"/>
      <c r="DV84" s="83"/>
      <c r="DW84" s="83"/>
      <c r="DX84" s="83"/>
      <c r="DY84" s="83"/>
      <c r="DZ84" s="83"/>
      <c r="EA84" s="83"/>
      <c r="EB84" s="83"/>
      <c r="EC84" s="83"/>
      <c r="ED84" s="83"/>
      <c r="EE84" s="83"/>
      <c r="EF84" s="83"/>
      <c r="EG84" s="83"/>
      <c r="EH84" s="83"/>
      <c r="EI84" s="83"/>
      <c r="EJ84" s="83"/>
      <c r="EK84" s="83"/>
      <c r="EL84" s="83"/>
      <c r="EM84" s="83"/>
      <c r="EN84" s="83"/>
      <c r="EO84" s="83"/>
      <c r="EP84" s="83"/>
      <c r="EQ84" s="83"/>
      <c r="ER84" s="83"/>
      <c r="ES84" s="83"/>
      <c r="ET84" s="83"/>
      <c r="EU84" s="83"/>
      <c r="EV84" s="83"/>
      <c r="EW84" s="83"/>
      <c r="EX84" s="83"/>
      <c r="EY84" s="83"/>
      <c r="EZ84" s="83"/>
      <c r="FA84" s="83"/>
      <c r="FB84" s="83"/>
      <c r="FC84" s="83"/>
      <c r="FD84" s="83"/>
      <c r="FE84" s="83"/>
      <c r="FF84" s="14"/>
      <c r="FG84" s="155"/>
      <c r="FH84" s="156"/>
      <c r="FI84" s="80"/>
      <c r="FJ84" s="80"/>
      <c r="FK84" s="65" t="s">
        <v>94</v>
      </c>
      <c r="FL84" s="29">
        <f>SUM(COUNTIF($Z$10:$AC$63,FI78),COUNTIF($BF$10:$BI$63,FI78),COUNTIF($CL$10:$CO$63,FI78),COUNTIF($DR$10:$DU$72,FI78),COUNTIF($EX$10:$FA$63,FI78))+FS84</f>
        <v>0</v>
      </c>
      <c r="FM84" s="57">
        <f t="shared" ca="1" si="3"/>
        <v>0</v>
      </c>
      <c r="FN84" s="45"/>
      <c r="FO84" s="36"/>
      <c r="FP84" s="20" t="str">
        <f>FI78</f>
        <v>技家</v>
      </c>
      <c r="FQ84" s="20" t="s">
        <v>60</v>
      </c>
      <c r="FR84" s="20" t="str">
        <f>FI78&amp;"1/2"</f>
        <v>技家1/2</v>
      </c>
      <c r="FS84" s="20">
        <f>SUM(COUNTIF($Z$10:$AC$63,FR84),COUNTIF($BF$10:$BI$63,FR84),COUNTIF($CL$10:$CO$63,FR84),COUNTIF($DR$10:$DU$72,FR84),COUNTIF($EX$10:$FA$63,FR84))*0.5</f>
        <v>0</v>
      </c>
      <c r="FT84" s="14"/>
      <c r="FU84" s="14"/>
      <c r="FV84" s="20" t="str">
        <f t="shared" ca="1" si="4"/>
        <v>'(0)'!FM84</v>
      </c>
      <c r="FW84" s="20">
        <v>84</v>
      </c>
      <c r="FX84" s="20">
        <f t="shared" ca="1" si="5"/>
        <v>0</v>
      </c>
    </row>
    <row r="85" spans="1:180" ht="7.5" customHeight="1">
      <c r="A85" s="93"/>
      <c r="B85" s="83"/>
      <c r="C85" s="83"/>
      <c r="D85" s="83"/>
      <c r="E85" s="83"/>
      <c r="F85" s="83"/>
      <c r="G85" s="83"/>
      <c r="H85" s="83"/>
      <c r="I85" s="83"/>
      <c r="J85" s="83"/>
      <c r="K85" s="83"/>
      <c r="L85" s="83"/>
      <c r="M85" s="83"/>
      <c r="N85" s="83"/>
      <c r="O85" s="83"/>
      <c r="P85" s="83"/>
      <c r="Q85" s="83"/>
      <c r="R85" s="83"/>
      <c r="S85" s="83"/>
      <c r="T85" s="83"/>
      <c r="U85" s="83"/>
      <c r="V85" s="83"/>
      <c r="W85" s="83"/>
      <c r="X85" s="83"/>
      <c r="Y85" s="83"/>
      <c r="Z85" s="83"/>
      <c r="AA85" s="83"/>
      <c r="AB85" s="83"/>
      <c r="AC85" s="83"/>
      <c r="AD85" s="83"/>
      <c r="AE85" s="83"/>
      <c r="AF85" s="83"/>
      <c r="AG85" s="83"/>
      <c r="AH85" s="83"/>
      <c r="AI85" s="83"/>
      <c r="AJ85" s="83"/>
      <c r="AK85" s="83"/>
      <c r="AL85" s="83"/>
      <c r="AM85" s="83"/>
      <c r="AN85" s="83"/>
      <c r="AO85" s="83"/>
      <c r="AP85" s="83"/>
      <c r="AQ85" s="83"/>
      <c r="AR85" s="83"/>
      <c r="AS85" s="83"/>
      <c r="AT85" s="83"/>
      <c r="AU85" s="83"/>
      <c r="AV85" s="83"/>
      <c r="AW85" s="83"/>
      <c r="AX85" s="83"/>
      <c r="AY85" s="83"/>
      <c r="AZ85" s="83"/>
      <c r="BA85" s="83"/>
      <c r="BB85" s="83"/>
      <c r="BC85" s="83"/>
      <c r="BD85" s="83"/>
      <c r="BE85" s="83"/>
      <c r="BF85" s="83"/>
      <c r="BG85" s="83"/>
      <c r="BH85" s="83"/>
      <c r="BI85" s="83"/>
      <c r="BJ85" s="83"/>
      <c r="BK85" s="83"/>
      <c r="BL85" s="83"/>
      <c r="BM85" s="83"/>
      <c r="BN85" s="83"/>
      <c r="BO85" s="83"/>
      <c r="BP85" s="83"/>
      <c r="BQ85" s="83"/>
      <c r="BR85" s="83"/>
      <c r="BS85" s="83"/>
      <c r="BT85" s="83"/>
      <c r="BU85" s="83"/>
      <c r="BV85" s="83"/>
      <c r="BW85" s="83"/>
      <c r="BX85" s="83"/>
      <c r="BY85" s="83"/>
      <c r="BZ85" s="83"/>
      <c r="CA85" s="83"/>
      <c r="CB85" s="83"/>
      <c r="CC85" s="83"/>
      <c r="CD85" s="83"/>
      <c r="CE85" s="83"/>
      <c r="CF85" s="83"/>
      <c r="CG85" s="83"/>
      <c r="CH85" s="83"/>
      <c r="CI85" s="83"/>
      <c r="CJ85" s="83"/>
      <c r="CK85" s="83"/>
      <c r="CL85" s="83"/>
      <c r="CM85" s="83"/>
      <c r="CN85" s="83"/>
      <c r="CO85" s="83"/>
      <c r="CP85" s="83"/>
      <c r="CQ85" s="83"/>
      <c r="CR85" s="83"/>
      <c r="CS85" s="83"/>
      <c r="CT85" s="83"/>
      <c r="CU85" s="83"/>
      <c r="CV85" s="83"/>
      <c r="CW85" s="83"/>
      <c r="CX85" s="83"/>
      <c r="CY85" s="83"/>
      <c r="CZ85" s="83"/>
      <c r="DA85" s="83"/>
      <c r="DB85" s="83"/>
      <c r="DC85" s="83"/>
      <c r="DD85" s="83"/>
      <c r="DE85" s="83"/>
      <c r="DF85" s="83"/>
      <c r="DG85" s="83"/>
      <c r="DH85" s="83"/>
      <c r="DI85" s="83"/>
      <c r="DJ85" s="83"/>
      <c r="DK85" s="83"/>
      <c r="DL85" s="83"/>
      <c r="DM85" s="83"/>
      <c r="DN85" s="83"/>
      <c r="DO85" s="83"/>
      <c r="DP85" s="83"/>
      <c r="DQ85" s="83"/>
      <c r="DR85" s="83"/>
      <c r="DS85" s="83"/>
      <c r="DT85" s="83"/>
      <c r="DU85" s="83"/>
      <c r="DV85" s="83"/>
      <c r="DW85" s="83"/>
      <c r="DX85" s="83"/>
      <c r="DY85" s="83"/>
      <c r="DZ85" s="83"/>
      <c r="EA85" s="83"/>
      <c r="EB85" s="83"/>
      <c r="EC85" s="83"/>
      <c r="ED85" s="83"/>
      <c r="EE85" s="83"/>
      <c r="EF85" s="83"/>
      <c r="EG85" s="83"/>
      <c r="EH85" s="83"/>
      <c r="EI85" s="83"/>
      <c r="EJ85" s="83"/>
      <c r="EK85" s="83"/>
      <c r="EL85" s="83"/>
      <c r="EM85" s="83"/>
      <c r="EN85" s="83"/>
      <c r="EO85" s="83"/>
      <c r="EP85" s="83"/>
      <c r="EQ85" s="83"/>
      <c r="ER85" s="83"/>
      <c r="ES85" s="83"/>
      <c r="ET85" s="83"/>
      <c r="EU85" s="83"/>
      <c r="EV85" s="83"/>
      <c r="EW85" s="83"/>
      <c r="EX85" s="83"/>
      <c r="EY85" s="83"/>
      <c r="EZ85" s="83"/>
      <c r="FA85" s="83"/>
      <c r="FB85" s="83"/>
      <c r="FC85" s="83"/>
      <c r="FD85" s="83"/>
      <c r="FE85" s="83"/>
      <c r="FF85" s="14"/>
      <c r="FG85" s="155"/>
      <c r="FH85" s="156"/>
      <c r="FI85" s="80"/>
      <c r="FJ85" s="80"/>
      <c r="FK85" s="66" t="s">
        <v>95</v>
      </c>
      <c r="FL85" s="30">
        <f>SUM(COUNTIF($AD$10:$AG$63,FI78),COUNTIF($BJ$10:$BM$63,FI78),COUNTIF($CP$10:$CS$63,FI78),COUNTIF($DV$10:$DY$72,FI78),COUNTIF($FB$10:$FE$63,FI78))+FS85</f>
        <v>0</v>
      </c>
      <c r="FM85" s="58">
        <f t="shared" ca="1" si="3"/>
        <v>0</v>
      </c>
      <c r="FN85" s="46"/>
      <c r="FO85" s="26"/>
      <c r="FP85" s="20" t="str">
        <f>FI78</f>
        <v>技家</v>
      </c>
      <c r="FQ85" s="25" t="s">
        <v>61</v>
      </c>
      <c r="FR85" s="20" t="str">
        <f>FI78&amp;"1/2"</f>
        <v>技家1/2</v>
      </c>
      <c r="FS85" s="20">
        <f>SUM(COUNTIF($AD$10:$AG$63,FR85),COUNTIF($BJ$10:$BM$63,FR85),COUNTIF($CP$10:$CS$63,FR85),COUNTIF($DV$10:$DY$72,FR85),COUNTIF($FB$10:$FE$63,FR85))*0.5</f>
        <v>0</v>
      </c>
      <c r="FT85" s="20"/>
      <c r="FU85" s="20"/>
      <c r="FV85" s="20" t="str">
        <f t="shared" ca="1" si="4"/>
        <v>'(0)'!FM85</v>
      </c>
      <c r="FW85" s="20">
        <v>85</v>
      </c>
      <c r="FX85" s="20">
        <f t="shared" ca="1" si="5"/>
        <v>0</v>
      </c>
    </row>
    <row r="86" spans="1:180" ht="7.5" customHeight="1">
      <c r="A86" s="93"/>
      <c r="B86" s="83"/>
      <c r="C86" s="83"/>
      <c r="D86" s="83"/>
      <c r="E86" s="83"/>
      <c r="F86" s="83"/>
      <c r="G86" s="83"/>
      <c r="H86" s="83"/>
      <c r="I86" s="83"/>
      <c r="J86" s="83"/>
      <c r="K86" s="83"/>
      <c r="L86" s="83"/>
      <c r="M86" s="83"/>
      <c r="N86" s="83"/>
      <c r="O86" s="83"/>
      <c r="P86" s="83"/>
      <c r="Q86" s="83"/>
      <c r="R86" s="83"/>
      <c r="S86" s="83"/>
      <c r="T86" s="83"/>
      <c r="U86" s="83"/>
      <c r="V86" s="83"/>
      <c r="W86" s="83"/>
      <c r="X86" s="83"/>
      <c r="Y86" s="83"/>
      <c r="Z86" s="83"/>
      <c r="AA86" s="83"/>
      <c r="AB86" s="83"/>
      <c r="AC86" s="83"/>
      <c r="AD86" s="83"/>
      <c r="AE86" s="83"/>
      <c r="AF86" s="83"/>
      <c r="AG86" s="83"/>
      <c r="AH86" s="83"/>
      <c r="AI86" s="83"/>
      <c r="AJ86" s="83"/>
      <c r="AK86" s="83"/>
      <c r="AL86" s="83"/>
      <c r="AM86" s="83"/>
      <c r="AN86" s="83"/>
      <c r="AO86" s="83"/>
      <c r="AP86" s="83"/>
      <c r="AQ86" s="83"/>
      <c r="AR86" s="83"/>
      <c r="AS86" s="83"/>
      <c r="AT86" s="83"/>
      <c r="AU86" s="83"/>
      <c r="AV86" s="83"/>
      <c r="AW86" s="83"/>
      <c r="AX86" s="83"/>
      <c r="AY86" s="83"/>
      <c r="AZ86" s="83"/>
      <c r="BA86" s="83"/>
      <c r="BB86" s="83"/>
      <c r="BC86" s="83"/>
      <c r="BD86" s="83"/>
      <c r="BE86" s="83"/>
      <c r="BF86" s="83"/>
      <c r="BG86" s="83"/>
      <c r="BH86" s="83"/>
      <c r="BI86" s="83"/>
      <c r="BJ86" s="83"/>
      <c r="BK86" s="83"/>
      <c r="BL86" s="83"/>
      <c r="BM86" s="83"/>
      <c r="BN86" s="83"/>
      <c r="BO86" s="83"/>
      <c r="BP86" s="83"/>
      <c r="BQ86" s="83"/>
      <c r="BR86" s="83"/>
      <c r="BS86" s="83"/>
      <c r="BT86" s="83"/>
      <c r="BU86" s="83"/>
      <c r="BV86" s="83"/>
      <c r="BW86" s="83"/>
      <c r="BX86" s="83"/>
      <c r="BY86" s="83"/>
      <c r="BZ86" s="83"/>
      <c r="CA86" s="83"/>
      <c r="CB86" s="83"/>
      <c r="CC86" s="83"/>
      <c r="CD86" s="83"/>
      <c r="CE86" s="83"/>
      <c r="CF86" s="83"/>
      <c r="CG86" s="83"/>
      <c r="CH86" s="83"/>
      <c r="CI86" s="83"/>
      <c r="CJ86" s="83"/>
      <c r="CK86" s="83"/>
      <c r="CL86" s="83"/>
      <c r="CM86" s="83"/>
      <c r="CN86" s="83"/>
      <c r="CO86" s="83"/>
      <c r="CP86" s="83"/>
      <c r="CQ86" s="83"/>
      <c r="CR86" s="83"/>
      <c r="CS86" s="83"/>
      <c r="CT86" s="83"/>
      <c r="CU86" s="83"/>
      <c r="CV86" s="83"/>
      <c r="CW86" s="83"/>
      <c r="CX86" s="83"/>
      <c r="CY86" s="83"/>
      <c r="CZ86" s="83"/>
      <c r="DA86" s="83"/>
      <c r="DB86" s="83"/>
      <c r="DC86" s="83"/>
      <c r="DD86" s="83"/>
      <c r="DE86" s="83"/>
      <c r="DF86" s="83"/>
      <c r="DG86" s="83"/>
      <c r="DH86" s="83"/>
      <c r="DI86" s="83"/>
      <c r="DJ86" s="83"/>
      <c r="DK86" s="83"/>
      <c r="DL86" s="83"/>
      <c r="DM86" s="83"/>
      <c r="DN86" s="83"/>
      <c r="DO86" s="83"/>
      <c r="DP86" s="83"/>
      <c r="DQ86" s="83"/>
      <c r="DR86" s="83"/>
      <c r="DS86" s="83"/>
      <c r="DT86" s="83"/>
      <c r="DU86" s="83"/>
      <c r="DV86" s="83"/>
      <c r="DW86" s="83"/>
      <c r="DX86" s="83"/>
      <c r="DY86" s="83"/>
      <c r="DZ86" s="83"/>
      <c r="EA86" s="83"/>
      <c r="EB86" s="83"/>
      <c r="EC86" s="83"/>
      <c r="ED86" s="83"/>
      <c r="EE86" s="83"/>
      <c r="EF86" s="83"/>
      <c r="EG86" s="83"/>
      <c r="EH86" s="83"/>
      <c r="EI86" s="83"/>
      <c r="EJ86" s="83"/>
      <c r="EK86" s="83"/>
      <c r="EL86" s="83"/>
      <c r="EM86" s="83"/>
      <c r="EN86" s="83"/>
      <c r="EO86" s="83"/>
      <c r="EP86" s="83"/>
      <c r="EQ86" s="83"/>
      <c r="ER86" s="83"/>
      <c r="ES86" s="83"/>
      <c r="ET86" s="83"/>
      <c r="EU86" s="83"/>
      <c r="EV86" s="83"/>
      <c r="EW86" s="83"/>
      <c r="EX86" s="83"/>
      <c r="EY86" s="83"/>
      <c r="EZ86" s="83"/>
      <c r="FA86" s="83"/>
      <c r="FB86" s="83"/>
      <c r="FC86" s="83"/>
      <c r="FD86" s="83"/>
      <c r="FE86" s="83"/>
      <c r="FF86" s="14"/>
      <c r="FG86" s="155"/>
      <c r="FH86" s="156"/>
      <c r="FI86" s="79" t="s">
        <v>20</v>
      </c>
      <c r="FJ86" s="79"/>
      <c r="FK86" s="64" t="s">
        <v>88</v>
      </c>
      <c r="FL86" s="33">
        <f>SUM(COUNTIF($B$10:$E$63,FI86),COUNTIF($AH$10:$AK$63,FI86),COUNTIF($BN$10:$BQ$63,FI86),COUNTIF($CT$10:$CW$72,FI86),COUNTIF($DZ$10:$EC$63,FI86))+FS86</f>
        <v>0</v>
      </c>
      <c r="FM86" s="61">
        <f t="shared" ca="1" si="3"/>
        <v>0</v>
      </c>
      <c r="FN86" s="51"/>
      <c r="FO86" s="40"/>
      <c r="FP86" s="20" t="str">
        <f>FI86</f>
        <v>体育</v>
      </c>
      <c r="FQ86" s="20" t="s">
        <v>54</v>
      </c>
      <c r="FR86" s="20" t="str">
        <f>FI86&amp;"1/2"</f>
        <v>体育1/2</v>
      </c>
      <c r="FS86" s="20">
        <f>SUM(COUNTIF($B$10:$E$63,FR86),COUNTIF($AH$10:$AK$63,FR86),COUNTIF($BN$10:$BQ$63,FR86),COUNTIF($CT$10:$CW$72,FR86),COUNTIF($DZ$10:$EC$63,FR86))*0.5</f>
        <v>0</v>
      </c>
      <c r="FT86" s="20"/>
      <c r="FU86" s="20"/>
      <c r="FV86" s="20" t="str">
        <f t="shared" ca="1" si="4"/>
        <v>'(0)'!FM86</v>
      </c>
      <c r="FW86" s="20">
        <v>86</v>
      </c>
      <c r="FX86" s="20">
        <f t="shared" ca="1" si="5"/>
        <v>0</v>
      </c>
    </row>
    <row r="87" spans="1:180" ht="7.5" customHeight="1">
      <c r="A87" s="93"/>
      <c r="B87" s="83"/>
      <c r="C87" s="83"/>
      <c r="D87" s="83"/>
      <c r="E87" s="83"/>
      <c r="F87" s="83"/>
      <c r="G87" s="83"/>
      <c r="H87" s="83"/>
      <c r="I87" s="83"/>
      <c r="J87" s="83"/>
      <c r="K87" s="83"/>
      <c r="L87" s="83"/>
      <c r="M87" s="83"/>
      <c r="N87" s="83"/>
      <c r="O87" s="83"/>
      <c r="P87" s="83"/>
      <c r="Q87" s="83"/>
      <c r="R87" s="83"/>
      <c r="S87" s="83"/>
      <c r="T87" s="83"/>
      <c r="U87" s="83"/>
      <c r="V87" s="83"/>
      <c r="W87" s="83"/>
      <c r="X87" s="83"/>
      <c r="Y87" s="83"/>
      <c r="Z87" s="83"/>
      <c r="AA87" s="83"/>
      <c r="AB87" s="83"/>
      <c r="AC87" s="83"/>
      <c r="AD87" s="83"/>
      <c r="AE87" s="83"/>
      <c r="AF87" s="83"/>
      <c r="AG87" s="83"/>
      <c r="AH87" s="83"/>
      <c r="AI87" s="83"/>
      <c r="AJ87" s="83"/>
      <c r="AK87" s="83"/>
      <c r="AL87" s="83"/>
      <c r="AM87" s="83"/>
      <c r="AN87" s="83"/>
      <c r="AO87" s="83"/>
      <c r="AP87" s="83"/>
      <c r="AQ87" s="83"/>
      <c r="AR87" s="83"/>
      <c r="AS87" s="83"/>
      <c r="AT87" s="83"/>
      <c r="AU87" s="83"/>
      <c r="AV87" s="83"/>
      <c r="AW87" s="83"/>
      <c r="AX87" s="83"/>
      <c r="AY87" s="83"/>
      <c r="AZ87" s="83"/>
      <c r="BA87" s="83"/>
      <c r="BB87" s="83"/>
      <c r="BC87" s="83"/>
      <c r="BD87" s="83"/>
      <c r="BE87" s="83"/>
      <c r="BF87" s="83"/>
      <c r="BG87" s="83"/>
      <c r="BH87" s="83"/>
      <c r="BI87" s="83"/>
      <c r="BJ87" s="83"/>
      <c r="BK87" s="83"/>
      <c r="BL87" s="83"/>
      <c r="BM87" s="83"/>
      <c r="BN87" s="83"/>
      <c r="BO87" s="83"/>
      <c r="BP87" s="83"/>
      <c r="BQ87" s="83"/>
      <c r="BR87" s="83"/>
      <c r="BS87" s="83"/>
      <c r="BT87" s="83"/>
      <c r="BU87" s="83"/>
      <c r="BV87" s="83"/>
      <c r="BW87" s="83"/>
      <c r="BX87" s="83"/>
      <c r="BY87" s="83"/>
      <c r="BZ87" s="83"/>
      <c r="CA87" s="83"/>
      <c r="CB87" s="83"/>
      <c r="CC87" s="83"/>
      <c r="CD87" s="83"/>
      <c r="CE87" s="83"/>
      <c r="CF87" s="83"/>
      <c r="CG87" s="83"/>
      <c r="CH87" s="83"/>
      <c r="CI87" s="83"/>
      <c r="CJ87" s="83"/>
      <c r="CK87" s="83"/>
      <c r="CL87" s="83"/>
      <c r="CM87" s="83"/>
      <c r="CN87" s="83"/>
      <c r="CO87" s="83"/>
      <c r="CP87" s="83"/>
      <c r="CQ87" s="83"/>
      <c r="CR87" s="83"/>
      <c r="CS87" s="83"/>
      <c r="CT87" s="83"/>
      <c r="CU87" s="83"/>
      <c r="CV87" s="83"/>
      <c r="CW87" s="83"/>
      <c r="CX87" s="83"/>
      <c r="CY87" s="83"/>
      <c r="CZ87" s="83"/>
      <c r="DA87" s="83"/>
      <c r="DB87" s="83"/>
      <c r="DC87" s="83"/>
      <c r="DD87" s="83"/>
      <c r="DE87" s="83"/>
      <c r="DF87" s="83"/>
      <c r="DG87" s="83"/>
      <c r="DH87" s="83"/>
      <c r="DI87" s="83"/>
      <c r="DJ87" s="83"/>
      <c r="DK87" s="83"/>
      <c r="DL87" s="83"/>
      <c r="DM87" s="83"/>
      <c r="DN87" s="83"/>
      <c r="DO87" s="83"/>
      <c r="DP87" s="83"/>
      <c r="DQ87" s="83"/>
      <c r="DR87" s="83"/>
      <c r="DS87" s="83"/>
      <c r="DT87" s="83"/>
      <c r="DU87" s="83"/>
      <c r="DV87" s="83"/>
      <c r="DW87" s="83"/>
      <c r="DX87" s="83"/>
      <c r="DY87" s="83"/>
      <c r="DZ87" s="83"/>
      <c r="EA87" s="83"/>
      <c r="EB87" s="83"/>
      <c r="EC87" s="83"/>
      <c r="ED87" s="83"/>
      <c r="EE87" s="83"/>
      <c r="EF87" s="83"/>
      <c r="EG87" s="83"/>
      <c r="EH87" s="83"/>
      <c r="EI87" s="83"/>
      <c r="EJ87" s="83"/>
      <c r="EK87" s="83"/>
      <c r="EL87" s="83"/>
      <c r="EM87" s="83"/>
      <c r="EN87" s="83"/>
      <c r="EO87" s="83"/>
      <c r="EP87" s="83"/>
      <c r="EQ87" s="83"/>
      <c r="ER87" s="83"/>
      <c r="ES87" s="83"/>
      <c r="ET87" s="83"/>
      <c r="EU87" s="83"/>
      <c r="EV87" s="83"/>
      <c r="EW87" s="83"/>
      <c r="EX87" s="83"/>
      <c r="EY87" s="83"/>
      <c r="EZ87" s="83"/>
      <c r="FA87" s="83"/>
      <c r="FB87" s="83"/>
      <c r="FC87" s="83"/>
      <c r="FD87" s="83"/>
      <c r="FE87" s="83"/>
      <c r="FF87" s="14"/>
      <c r="FG87" s="155"/>
      <c r="FH87" s="156"/>
      <c r="FI87" s="79"/>
      <c r="FJ87" s="79"/>
      <c r="FK87" s="65" t="s">
        <v>89</v>
      </c>
      <c r="FL87" s="29">
        <f>SUM(COUNTIF($F$10:$I$63,FI86),COUNTIF($AL$10:$AO$63,FI86),COUNTIF($BR$10:$BU$63,FI86),COUNTIF($CX$10:$DA$72,FI86),COUNTIF($ED$10:$EG$63,FI86))+FS87</f>
        <v>0</v>
      </c>
      <c r="FM87" s="57">
        <f t="shared" ca="1" si="3"/>
        <v>0</v>
      </c>
      <c r="FN87" s="45"/>
      <c r="FO87" s="36"/>
      <c r="FP87" s="20" t="str">
        <f>FI86</f>
        <v>体育</v>
      </c>
      <c r="FQ87" s="20" t="s">
        <v>55</v>
      </c>
      <c r="FR87" s="20" t="str">
        <f>FI86&amp;"1/2"</f>
        <v>体育1/2</v>
      </c>
      <c r="FS87" s="20">
        <f>SUM(COUNTIF($F$10:$I$63,FR87),COUNTIF($AL$10:$AO$63,FR87),COUNTIF($BR$10:$BU$63,FR87),COUNTIF($CX$10:$DA$72,FR87),COUNTIF($ED$10:$EG$63,FR87))*0.5</f>
        <v>0</v>
      </c>
      <c r="FT87" s="14"/>
      <c r="FU87" s="14"/>
      <c r="FV87" s="20" t="str">
        <f t="shared" ca="1" si="4"/>
        <v>'(0)'!FM87</v>
      </c>
      <c r="FW87" s="20">
        <v>87</v>
      </c>
      <c r="FX87" s="20">
        <f t="shared" ca="1" si="5"/>
        <v>0</v>
      </c>
    </row>
    <row r="88" spans="1:180" ht="7.5" customHeight="1">
      <c r="A88" s="93"/>
      <c r="B88" s="83"/>
      <c r="C88" s="83"/>
      <c r="D88" s="83"/>
      <c r="E88" s="83"/>
      <c r="F88" s="83"/>
      <c r="G88" s="83"/>
      <c r="H88" s="83"/>
      <c r="I88" s="83"/>
      <c r="J88" s="83"/>
      <c r="K88" s="83"/>
      <c r="L88" s="83"/>
      <c r="M88" s="83"/>
      <c r="N88" s="83"/>
      <c r="O88" s="83"/>
      <c r="P88" s="83"/>
      <c r="Q88" s="83"/>
      <c r="R88" s="83"/>
      <c r="S88" s="83"/>
      <c r="T88" s="83"/>
      <c r="U88" s="83"/>
      <c r="V88" s="83"/>
      <c r="W88" s="83"/>
      <c r="X88" s="83"/>
      <c r="Y88" s="83"/>
      <c r="Z88" s="83"/>
      <c r="AA88" s="83"/>
      <c r="AB88" s="83"/>
      <c r="AC88" s="83"/>
      <c r="AD88" s="83"/>
      <c r="AE88" s="83"/>
      <c r="AF88" s="83"/>
      <c r="AG88" s="83"/>
      <c r="AH88" s="83"/>
      <c r="AI88" s="83"/>
      <c r="AJ88" s="83"/>
      <c r="AK88" s="83"/>
      <c r="AL88" s="83"/>
      <c r="AM88" s="83"/>
      <c r="AN88" s="83"/>
      <c r="AO88" s="83"/>
      <c r="AP88" s="83"/>
      <c r="AQ88" s="83"/>
      <c r="AR88" s="83"/>
      <c r="AS88" s="83"/>
      <c r="AT88" s="83"/>
      <c r="AU88" s="83"/>
      <c r="AV88" s="83"/>
      <c r="AW88" s="83"/>
      <c r="AX88" s="83"/>
      <c r="AY88" s="83"/>
      <c r="AZ88" s="83"/>
      <c r="BA88" s="83"/>
      <c r="BB88" s="83"/>
      <c r="BC88" s="83"/>
      <c r="BD88" s="83"/>
      <c r="BE88" s="83"/>
      <c r="BF88" s="83"/>
      <c r="BG88" s="83"/>
      <c r="BH88" s="83"/>
      <c r="BI88" s="83"/>
      <c r="BJ88" s="83"/>
      <c r="BK88" s="83"/>
      <c r="BL88" s="83"/>
      <c r="BM88" s="83"/>
      <c r="BN88" s="83"/>
      <c r="BO88" s="83"/>
      <c r="BP88" s="83"/>
      <c r="BQ88" s="83"/>
      <c r="BR88" s="83"/>
      <c r="BS88" s="83"/>
      <c r="BT88" s="83"/>
      <c r="BU88" s="83"/>
      <c r="BV88" s="83"/>
      <c r="BW88" s="83"/>
      <c r="BX88" s="83"/>
      <c r="BY88" s="83"/>
      <c r="BZ88" s="83"/>
      <c r="CA88" s="83"/>
      <c r="CB88" s="83"/>
      <c r="CC88" s="83"/>
      <c r="CD88" s="83"/>
      <c r="CE88" s="83"/>
      <c r="CF88" s="83"/>
      <c r="CG88" s="83"/>
      <c r="CH88" s="83"/>
      <c r="CI88" s="83"/>
      <c r="CJ88" s="83"/>
      <c r="CK88" s="83"/>
      <c r="CL88" s="83"/>
      <c r="CM88" s="83"/>
      <c r="CN88" s="83"/>
      <c r="CO88" s="83"/>
      <c r="CP88" s="83"/>
      <c r="CQ88" s="83"/>
      <c r="CR88" s="83"/>
      <c r="CS88" s="83"/>
      <c r="CT88" s="83"/>
      <c r="CU88" s="83"/>
      <c r="CV88" s="83"/>
      <c r="CW88" s="83"/>
      <c r="CX88" s="83"/>
      <c r="CY88" s="83"/>
      <c r="CZ88" s="83"/>
      <c r="DA88" s="83"/>
      <c r="DB88" s="83"/>
      <c r="DC88" s="83"/>
      <c r="DD88" s="83"/>
      <c r="DE88" s="83"/>
      <c r="DF88" s="83"/>
      <c r="DG88" s="83"/>
      <c r="DH88" s="83"/>
      <c r="DI88" s="83"/>
      <c r="DJ88" s="83"/>
      <c r="DK88" s="83"/>
      <c r="DL88" s="83"/>
      <c r="DM88" s="83"/>
      <c r="DN88" s="83"/>
      <c r="DO88" s="83"/>
      <c r="DP88" s="83"/>
      <c r="DQ88" s="83"/>
      <c r="DR88" s="83"/>
      <c r="DS88" s="83"/>
      <c r="DT88" s="83"/>
      <c r="DU88" s="83"/>
      <c r="DV88" s="83"/>
      <c r="DW88" s="83"/>
      <c r="DX88" s="83"/>
      <c r="DY88" s="83"/>
      <c r="DZ88" s="83"/>
      <c r="EA88" s="83"/>
      <c r="EB88" s="83"/>
      <c r="EC88" s="83"/>
      <c r="ED88" s="83"/>
      <c r="EE88" s="83"/>
      <c r="EF88" s="83"/>
      <c r="EG88" s="83"/>
      <c r="EH88" s="83"/>
      <c r="EI88" s="83"/>
      <c r="EJ88" s="83"/>
      <c r="EK88" s="83"/>
      <c r="EL88" s="83"/>
      <c r="EM88" s="83"/>
      <c r="EN88" s="83"/>
      <c r="EO88" s="83"/>
      <c r="EP88" s="83"/>
      <c r="EQ88" s="83"/>
      <c r="ER88" s="83"/>
      <c r="ES88" s="83"/>
      <c r="ET88" s="83"/>
      <c r="EU88" s="83"/>
      <c r="EV88" s="83"/>
      <c r="EW88" s="83"/>
      <c r="EX88" s="83"/>
      <c r="EY88" s="83"/>
      <c r="EZ88" s="83"/>
      <c r="FA88" s="83"/>
      <c r="FB88" s="83"/>
      <c r="FC88" s="83"/>
      <c r="FD88" s="83"/>
      <c r="FE88" s="83"/>
      <c r="FF88" s="14"/>
      <c r="FG88" s="155"/>
      <c r="FH88" s="156"/>
      <c r="FI88" s="79"/>
      <c r="FJ88" s="79"/>
      <c r="FK88" s="65" t="s">
        <v>90</v>
      </c>
      <c r="FL88" s="28">
        <f>SUM(COUNTIF($J$10:$M$63,FI86),COUNTIF($AP$10:$AS$63,FI86),COUNTIF($BV$10:$BY$63,FI86),COUNTIF($DB$10:$DE$72,FI86),COUNTIF($EH$10:$EK$63,FI86))+FS88</f>
        <v>0</v>
      </c>
      <c r="FM88" s="56">
        <f t="shared" ca="1" si="3"/>
        <v>0</v>
      </c>
      <c r="FN88" s="43"/>
      <c r="FO88" s="9"/>
      <c r="FP88" s="20" t="str">
        <f>FI86</f>
        <v>体育</v>
      </c>
      <c r="FQ88" s="25" t="s">
        <v>56</v>
      </c>
      <c r="FR88" s="20" t="str">
        <f>FI86&amp;"1/2"</f>
        <v>体育1/2</v>
      </c>
      <c r="FS88" s="20">
        <f>SUM(COUNTIF($J$10:$M$63,FR88),COUNTIF($AP$10:$AS$63,FR88),COUNTIF($BV$10:$BY$63,FR88),COUNTIF($DB$10:$DE$72,FR88),COUNTIF($EH$10:$EK$63,FR88))*0.5</f>
        <v>0</v>
      </c>
      <c r="FT88" s="20"/>
      <c r="FU88" s="20"/>
      <c r="FV88" s="20" t="str">
        <f t="shared" ca="1" si="4"/>
        <v>'(0)'!FM88</v>
      </c>
      <c r="FW88" s="20">
        <v>88</v>
      </c>
      <c r="FX88" s="20">
        <f t="shared" ca="1" si="5"/>
        <v>0</v>
      </c>
    </row>
    <row r="89" spans="1:180" ht="7.5" customHeight="1">
      <c r="A89" s="93"/>
      <c r="B89" s="83"/>
      <c r="C89" s="83"/>
      <c r="D89" s="83"/>
      <c r="E89" s="83"/>
      <c r="F89" s="83"/>
      <c r="G89" s="83"/>
      <c r="H89" s="83"/>
      <c r="I89" s="83"/>
      <c r="J89" s="83"/>
      <c r="K89" s="83"/>
      <c r="L89" s="83"/>
      <c r="M89" s="83"/>
      <c r="N89" s="83"/>
      <c r="O89" s="83"/>
      <c r="P89" s="83"/>
      <c r="Q89" s="83"/>
      <c r="R89" s="83"/>
      <c r="S89" s="83"/>
      <c r="T89" s="83"/>
      <c r="U89" s="83"/>
      <c r="V89" s="83"/>
      <c r="W89" s="83"/>
      <c r="X89" s="83"/>
      <c r="Y89" s="83"/>
      <c r="Z89" s="83"/>
      <c r="AA89" s="83"/>
      <c r="AB89" s="83"/>
      <c r="AC89" s="83"/>
      <c r="AD89" s="83"/>
      <c r="AE89" s="83"/>
      <c r="AF89" s="83"/>
      <c r="AG89" s="83"/>
      <c r="AH89" s="83"/>
      <c r="AI89" s="83"/>
      <c r="AJ89" s="83"/>
      <c r="AK89" s="83"/>
      <c r="AL89" s="83"/>
      <c r="AM89" s="83"/>
      <c r="AN89" s="83"/>
      <c r="AO89" s="83"/>
      <c r="AP89" s="83"/>
      <c r="AQ89" s="83"/>
      <c r="AR89" s="83"/>
      <c r="AS89" s="83"/>
      <c r="AT89" s="83"/>
      <c r="AU89" s="83"/>
      <c r="AV89" s="83"/>
      <c r="AW89" s="83"/>
      <c r="AX89" s="83"/>
      <c r="AY89" s="83"/>
      <c r="AZ89" s="83"/>
      <c r="BA89" s="83"/>
      <c r="BB89" s="83"/>
      <c r="BC89" s="83"/>
      <c r="BD89" s="83"/>
      <c r="BE89" s="83"/>
      <c r="BF89" s="83"/>
      <c r="BG89" s="83"/>
      <c r="BH89" s="83"/>
      <c r="BI89" s="83"/>
      <c r="BJ89" s="83"/>
      <c r="BK89" s="83"/>
      <c r="BL89" s="83"/>
      <c r="BM89" s="83"/>
      <c r="BN89" s="83"/>
      <c r="BO89" s="83"/>
      <c r="BP89" s="83"/>
      <c r="BQ89" s="83"/>
      <c r="BR89" s="83"/>
      <c r="BS89" s="83"/>
      <c r="BT89" s="83"/>
      <c r="BU89" s="83"/>
      <c r="BV89" s="83"/>
      <c r="BW89" s="83"/>
      <c r="BX89" s="83"/>
      <c r="BY89" s="83"/>
      <c r="BZ89" s="83"/>
      <c r="CA89" s="83"/>
      <c r="CB89" s="83"/>
      <c r="CC89" s="83"/>
      <c r="CD89" s="83"/>
      <c r="CE89" s="83"/>
      <c r="CF89" s="83"/>
      <c r="CG89" s="83"/>
      <c r="CH89" s="83"/>
      <c r="CI89" s="83"/>
      <c r="CJ89" s="83"/>
      <c r="CK89" s="83"/>
      <c r="CL89" s="83"/>
      <c r="CM89" s="83"/>
      <c r="CN89" s="83"/>
      <c r="CO89" s="83"/>
      <c r="CP89" s="83"/>
      <c r="CQ89" s="83"/>
      <c r="CR89" s="83"/>
      <c r="CS89" s="83"/>
      <c r="CT89" s="83"/>
      <c r="CU89" s="83"/>
      <c r="CV89" s="83"/>
      <c r="CW89" s="83"/>
      <c r="CX89" s="83"/>
      <c r="CY89" s="83"/>
      <c r="CZ89" s="83"/>
      <c r="DA89" s="83"/>
      <c r="DB89" s="83"/>
      <c r="DC89" s="83"/>
      <c r="DD89" s="83"/>
      <c r="DE89" s="83"/>
      <c r="DF89" s="83"/>
      <c r="DG89" s="83"/>
      <c r="DH89" s="83"/>
      <c r="DI89" s="83"/>
      <c r="DJ89" s="83"/>
      <c r="DK89" s="83"/>
      <c r="DL89" s="83"/>
      <c r="DM89" s="83"/>
      <c r="DN89" s="83"/>
      <c r="DO89" s="83"/>
      <c r="DP89" s="83"/>
      <c r="DQ89" s="83"/>
      <c r="DR89" s="83"/>
      <c r="DS89" s="83"/>
      <c r="DT89" s="83"/>
      <c r="DU89" s="83"/>
      <c r="DV89" s="83"/>
      <c r="DW89" s="83"/>
      <c r="DX89" s="83"/>
      <c r="DY89" s="83"/>
      <c r="DZ89" s="83"/>
      <c r="EA89" s="83"/>
      <c r="EB89" s="83"/>
      <c r="EC89" s="83"/>
      <c r="ED89" s="83"/>
      <c r="EE89" s="83"/>
      <c r="EF89" s="83"/>
      <c r="EG89" s="83"/>
      <c r="EH89" s="83"/>
      <c r="EI89" s="83"/>
      <c r="EJ89" s="83"/>
      <c r="EK89" s="83"/>
      <c r="EL89" s="83"/>
      <c r="EM89" s="83"/>
      <c r="EN89" s="83"/>
      <c r="EO89" s="83"/>
      <c r="EP89" s="83"/>
      <c r="EQ89" s="83"/>
      <c r="ER89" s="83"/>
      <c r="ES89" s="83"/>
      <c r="ET89" s="83"/>
      <c r="EU89" s="83"/>
      <c r="EV89" s="83"/>
      <c r="EW89" s="83"/>
      <c r="EX89" s="83"/>
      <c r="EY89" s="83"/>
      <c r="EZ89" s="83"/>
      <c r="FA89" s="83"/>
      <c r="FB89" s="83"/>
      <c r="FC89" s="83"/>
      <c r="FD89" s="83"/>
      <c r="FE89" s="83"/>
      <c r="FF89" s="14"/>
      <c r="FG89" s="155"/>
      <c r="FH89" s="156"/>
      <c r="FI89" s="79"/>
      <c r="FJ89" s="79"/>
      <c r="FK89" s="65" t="s">
        <v>91</v>
      </c>
      <c r="FL89" s="28">
        <f>SUM(COUNTIF($N$10:$Q$63,FI86),COUNTIF($AT$10:$AW$63,FI86),COUNTIF($BZ$10:$CC$63,FI86),COUNTIF($DF$10:$DI$72,FI86),COUNTIF($EL$10:$EO$63,FI86))+FS89</f>
        <v>0</v>
      </c>
      <c r="FM89" s="56">
        <f t="shared" ca="1" si="3"/>
        <v>0</v>
      </c>
      <c r="FN89" s="44"/>
      <c r="FO89" s="35"/>
      <c r="FP89" s="20" t="str">
        <f>FI86</f>
        <v>体育</v>
      </c>
      <c r="FQ89" s="20" t="s">
        <v>57</v>
      </c>
      <c r="FR89" s="20" t="str">
        <f>FI86&amp;"1/2"</f>
        <v>体育1/2</v>
      </c>
      <c r="FS89" s="20">
        <f>SUM(COUNTIF($N$10:$Q$63,FR89),COUNTIF($AT$10:$AW$63,FR89),COUNTIF($BZ$10:$CC$63,FR89),COUNTIF($DF$10:$DI$72,FR89),COUNTIF($EL$10:$EO$63,FR89))*0.5</f>
        <v>0</v>
      </c>
      <c r="FT89" s="20"/>
      <c r="FU89" s="20"/>
      <c r="FV89" s="20" t="str">
        <f t="shared" ca="1" si="4"/>
        <v>'(0)'!FM89</v>
      </c>
      <c r="FW89" s="20">
        <v>89</v>
      </c>
      <c r="FX89" s="20">
        <f t="shared" ca="1" si="5"/>
        <v>0</v>
      </c>
    </row>
    <row r="90" spans="1:180" ht="7.5" customHeight="1">
      <c r="A90" s="93"/>
      <c r="B90" s="83"/>
      <c r="C90" s="83"/>
      <c r="D90" s="83"/>
      <c r="E90" s="83"/>
      <c r="F90" s="83"/>
      <c r="G90" s="83"/>
      <c r="H90" s="83"/>
      <c r="I90" s="83"/>
      <c r="J90" s="83"/>
      <c r="K90" s="83"/>
      <c r="L90" s="83"/>
      <c r="M90" s="83"/>
      <c r="N90" s="83"/>
      <c r="O90" s="83"/>
      <c r="P90" s="83"/>
      <c r="Q90" s="83"/>
      <c r="R90" s="83"/>
      <c r="S90" s="83"/>
      <c r="T90" s="83"/>
      <c r="U90" s="83"/>
      <c r="V90" s="83"/>
      <c r="W90" s="83"/>
      <c r="X90" s="83"/>
      <c r="Y90" s="83"/>
      <c r="Z90" s="83"/>
      <c r="AA90" s="83"/>
      <c r="AB90" s="83"/>
      <c r="AC90" s="83"/>
      <c r="AD90" s="83"/>
      <c r="AE90" s="83"/>
      <c r="AF90" s="83"/>
      <c r="AG90" s="83"/>
      <c r="AH90" s="83"/>
      <c r="AI90" s="83"/>
      <c r="AJ90" s="83"/>
      <c r="AK90" s="83"/>
      <c r="AL90" s="83"/>
      <c r="AM90" s="83"/>
      <c r="AN90" s="83"/>
      <c r="AO90" s="83"/>
      <c r="AP90" s="83"/>
      <c r="AQ90" s="83"/>
      <c r="AR90" s="83"/>
      <c r="AS90" s="83"/>
      <c r="AT90" s="83"/>
      <c r="AU90" s="83"/>
      <c r="AV90" s="83"/>
      <c r="AW90" s="83"/>
      <c r="AX90" s="83"/>
      <c r="AY90" s="83"/>
      <c r="AZ90" s="83"/>
      <c r="BA90" s="83"/>
      <c r="BB90" s="83"/>
      <c r="BC90" s="83"/>
      <c r="BD90" s="83"/>
      <c r="BE90" s="83"/>
      <c r="BF90" s="83"/>
      <c r="BG90" s="83"/>
      <c r="BH90" s="83"/>
      <c r="BI90" s="83"/>
      <c r="BJ90" s="83"/>
      <c r="BK90" s="83"/>
      <c r="BL90" s="83"/>
      <c r="BM90" s="83"/>
      <c r="BN90" s="83"/>
      <c r="BO90" s="83"/>
      <c r="BP90" s="83"/>
      <c r="BQ90" s="83"/>
      <c r="BR90" s="83"/>
      <c r="BS90" s="83"/>
      <c r="BT90" s="83"/>
      <c r="BU90" s="83"/>
      <c r="BV90" s="83"/>
      <c r="BW90" s="83"/>
      <c r="BX90" s="83"/>
      <c r="BY90" s="83"/>
      <c r="BZ90" s="83"/>
      <c r="CA90" s="83"/>
      <c r="CB90" s="83"/>
      <c r="CC90" s="83"/>
      <c r="CD90" s="83"/>
      <c r="CE90" s="83"/>
      <c r="CF90" s="83"/>
      <c r="CG90" s="83"/>
      <c r="CH90" s="83"/>
      <c r="CI90" s="83"/>
      <c r="CJ90" s="83"/>
      <c r="CK90" s="83"/>
      <c r="CL90" s="83"/>
      <c r="CM90" s="83"/>
      <c r="CN90" s="83"/>
      <c r="CO90" s="83"/>
      <c r="CP90" s="83"/>
      <c r="CQ90" s="83"/>
      <c r="CR90" s="83"/>
      <c r="CS90" s="83"/>
      <c r="CT90" s="83"/>
      <c r="CU90" s="83"/>
      <c r="CV90" s="83"/>
      <c r="CW90" s="83"/>
      <c r="CX90" s="83"/>
      <c r="CY90" s="83"/>
      <c r="CZ90" s="83"/>
      <c r="DA90" s="83"/>
      <c r="DB90" s="83"/>
      <c r="DC90" s="83"/>
      <c r="DD90" s="83"/>
      <c r="DE90" s="83"/>
      <c r="DF90" s="83"/>
      <c r="DG90" s="83"/>
      <c r="DH90" s="83"/>
      <c r="DI90" s="83"/>
      <c r="DJ90" s="83"/>
      <c r="DK90" s="83"/>
      <c r="DL90" s="83"/>
      <c r="DM90" s="83"/>
      <c r="DN90" s="83"/>
      <c r="DO90" s="83"/>
      <c r="DP90" s="83"/>
      <c r="DQ90" s="83"/>
      <c r="DR90" s="83"/>
      <c r="DS90" s="83"/>
      <c r="DT90" s="83"/>
      <c r="DU90" s="83"/>
      <c r="DV90" s="83"/>
      <c r="DW90" s="83"/>
      <c r="DX90" s="83"/>
      <c r="DY90" s="83"/>
      <c r="DZ90" s="83"/>
      <c r="EA90" s="83"/>
      <c r="EB90" s="83"/>
      <c r="EC90" s="83"/>
      <c r="ED90" s="83"/>
      <c r="EE90" s="83"/>
      <c r="EF90" s="83"/>
      <c r="EG90" s="83"/>
      <c r="EH90" s="83"/>
      <c r="EI90" s="83"/>
      <c r="EJ90" s="83"/>
      <c r="EK90" s="83"/>
      <c r="EL90" s="83"/>
      <c r="EM90" s="83"/>
      <c r="EN90" s="83"/>
      <c r="EO90" s="83"/>
      <c r="EP90" s="83"/>
      <c r="EQ90" s="83"/>
      <c r="ER90" s="83"/>
      <c r="ES90" s="83"/>
      <c r="ET90" s="83"/>
      <c r="EU90" s="83"/>
      <c r="EV90" s="83"/>
      <c r="EW90" s="83"/>
      <c r="EX90" s="83"/>
      <c r="EY90" s="83"/>
      <c r="EZ90" s="83"/>
      <c r="FA90" s="83"/>
      <c r="FB90" s="83"/>
      <c r="FC90" s="83"/>
      <c r="FD90" s="83"/>
      <c r="FE90" s="83"/>
      <c r="FF90" s="14"/>
      <c r="FG90" s="155"/>
      <c r="FH90" s="156"/>
      <c r="FI90" s="79"/>
      <c r="FJ90" s="79"/>
      <c r="FK90" s="65" t="s">
        <v>92</v>
      </c>
      <c r="FL90" s="29">
        <f>SUM(COUNTIF($R$10:$U$63,FI86),COUNTIF($AX$10:$BA$63,FI86),COUNTIF($CD$10:$CG$63,FI86),COUNTIF($DJ$10:$DM$72,FI86),COUNTIF($EP$10:$ES$63,FI86))+FS90</f>
        <v>0</v>
      </c>
      <c r="FM90" s="57">
        <f t="shared" ca="1" si="3"/>
        <v>0</v>
      </c>
      <c r="FN90" s="45"/>
      <c r="FO90" s="36"/>
      <c r="FP90" s="20" t="str">
        <f>FI86</f>
        <v>体育</v>
      </c>
      <c r="FQ90" s="20" t="s">
        <v>58</v>
      </c>
      <c r="FR90" s="20" t="str">
        <f>FI86&amp;"1/2"</f>
        <v>体育1/2</v>
      </c>
      <c r="FS90" s="20">
        <f>SUM(COUNTIF($R$10:$U$63,FR90),COUNTIF($AX$10:$BA$63,FR90),COUNTIF($CD$10:$CG$63,FR90),COUNTIF($DJ$10:$DM$72,FR90),COUNTIF($EP$10:$ES$63,FR90))*0.5</f>
        <v>0</v>
      </c>
      <c r="FT90" s="14"/>
      <c r="FU90" s="14"/>
      <c r="FV90" s="20" t="str">
        <f t="shared" ca="1" si="4"/>
        <v>'(0)'!FM90</v>
      </c>
      <c r="FW90" s="20">
        <v>90</v>
      </c>
      <c r="FX90" s="20">
        <f t="shared" ca="1" si="5"/>
        <v>0</v>
      </c>
    </row>
    <row r="91" spans="1:180" ht="7.5" customHeight="1">
      <c r="A91" s="14"/>
      <c r="B91" s="14"/>
      <c r="C91" s="14"/>
      <c r="D91" s="14"/>
      <c r="E91" s="14"/>
      <c r="F91" s="14"/>
      <c r="G91" s="14"/>
      <c r="H91" s="14"/>
      <c r="I91" s="14"/>
      <c r="J91" s="14"/>
      <c r="K91" s="14"/>
      <c r="L91" s="14"/>
      <c r="M91" s="14"/>
      <c r="N91" s="14"/>
      <c r="O91" s="14"/>
      <c r="P91" s="14"/>
      <c r="Q91" s="14"/>
      <c r="R91" s="14"/>
      <c r="S91" s="14"/>
      <c r="T91" s="14"/>
      <c r="U91" s="14"/>
      <c r="V91" s="14"/>
      <c r="W91" s="14"/>
      <c r="X91" s="14"/>
      <c r="Y91" s="14"/>
      <c r="Z91" s="14"/>
      <c r="AA91" s="14"/>
      <c r="AB91" s="14"/>
      <c r="AC91" s="14"/>
      <c r="AD91" s="14"/>
      <c r="AE91" s="14"/>
      <c r="AF91" s="14"/>
      <c r="AG91" s="14"/>
      <c r="AH91" s="14"/>
      <c r="AI91" s="14"/>
      <c r="AJ91" s="14"/>
      <c r="AK91" s="14"/>
      <c r="AL91" s="14"/>
      <c r="AM91" s="14"/>
      <c r="AN91" s="14"/>
      <c r="AO91" s="14"/>
      <c r="AP91" s="14"/>
      <c r="AQ91" s="14"/>
      <c r="AR91" s="14"/>
      <c r="AS91" s="14"/>
      <c r="AT91" s="14"/>
      <c r="AU91" s="14"/>
      <c r="AV91" s="14"/>
      <c r="AW91" s="14"/>
      <c r="AX91" s="14"/>
      <c r="AY91" s="14"/>
      <c r="AZ91" s="14"/>
      <c r="BA91" s="14"/>
      <c r="BB91" s="14"/>
      <c r="BC91" s="14"/>
      <c r="BD91" s="14"/>
      <c r="BE91" s="14"/>
      <c r="BF91" s="14"/>
      <c r="BG91" s="14"/>
      <c r="BH91" s="14"/>
      <c r="BI91" s="14"/>
      <c r="BJ91" s="14"/>
      <c r="BK91" s="14"/>
      <c r="BL91" s="14"/>
      <c r="BM91" s="14"/>
      <c r="BN91" s="14"/>
      <c r="BO91" s="14"/>
      <c r="BP91" s="14"/>
      <c r="BQ91" s="14"/>
      <c r="BR91" s="14"/>
      <c r="BS91" s="14"/>
      <c r="BT91" s="14"/>
      <c r="BU91" s="14"/>
      <c r="BV91" s="14"/>
      <c r="BW91" s="14"/>
      <c r="BX91" s="14"/>
      <c r="BY91" s="14"/>
      <c r="BZ91" s="14"/>
      <c r="CA91" s="14"/>
      <c r="CB91" s="14"/>
      <c r="CC91" s="14"/>
      <c r="CD91" s="14"/>
      <c r="CE91" s="14"/>
      <c r="CF91" s="14"/>
      <c r="CG91" s="14"/>
      <c r="CH91" s="14"/>
      <c r="CI91" s="14"/>
      <c r="CJ91" s="14"/>
      <c r="CK91" s="14"/>
      <c r="CL91" s="14"/>
      <c r="CM91" s="14"/>
      <c r="CN91" s="14"/>
      <c r="CO91" s="14"/>
      <c r="CP91" s="14"/>
      <c r="CQ91" s="14"/>
      <c r="CR91" s="14"/>
      <c r="CS91" s="14"/>
      <c r="CT91" s="14"/>
      <c r="CU91" s="14"/>
      <c r="CV91" s="14"/>
      <c r="CW91" s="14"/>
      <c r="CX91" s="14"/>
      <c r="CY91" s="14"/>
      <c r="CZ91" s="14"/>
      <c r="DA91" s="14"/>
      <c r="DB91" s="14"/>
      <c r="DC91" s="14"/>
      <c r="DD91" s="14"/>
      <c r="DE91" s="14"/>
      <c r="DF91" s="14"/>
      <c r="DG91" s="14"/>
      <c r="DH91" s="14"/>
      <c r="DI91" s="14"/>
      <c r="DJ91" s="14"/>
      <c r="DK91" s="14"/>
      <c r="DL91" s="14"/>
      <c r="DM91" s="14"/>
      <c r="DN91" s="14"/>
      <c r="DO91" s="14"/>
      <c r="DP91" s="14"/>
      <c r="DQ91" s="14"/>
      <c r="DR91" s="14"/>
      <c r="DS91" s="14"/>
      <c r="DT91" s="14"/>
      <c r="DU91" s="14"/>
      <c r="DV91" s="14"/>
      <c r="DW91" s="14"/>
      <c r="DX91" s="14"/>
      <c r="DY91" s="14"/>
      <c r="DZ91" s="14"/>
      <c r="EA91" s="14"/>
      <c r="EB91" s="14"/>
      <c r="EC91" s="14"/>
      <c r="ED91" s="14"/>
      <c r="EE91" s="14"/>
      <c r="EF91" s="14"/>
      <c r="EG91" s="14"/>
      <c r="EH91" s="14"/>
      <c r="EI91" s="14"/>
      <c r="EJ91" s="14"/>
      <c r="EK91" s="14"/>
      <c r="EL91" s="14"/>
      <c r="EM91" s="14"/>
      <c r="EN91" s="14"/>
      <c r="EO91" s="14"/>
      <c r="EP91" s="14"/>
      <c r="EQ91" s="14"/>
      <c r="ER91" s="14"/>
      <c r="ES91" s="14"/>
      <c r="ET91" s="14"/>
      <c r="EU91" s="14"/>
      <c r="EV91" s="14"/>
      <c r="EW91" s="14"/>
      <c r="EX91" s="14"/>
      <c r="EY91" s="14"/>
      <c r="EZ91" s="14"/>
      <c r="FA91" s="14"/>
      <c r="FB91" s="14"/>
      <c r="FC91" s="14"/>
      <c r="FD91" s="14"/>
      <c r="FE91" s="14"/>
      <c r="FF91" s="14"/>
      <c r="FG91" s="155"/>
      <c r="FH91" s="156"/>
      <c r="FI91" s="79"/>
      <c r="FJ91" s="79"/>
      <c r="FK91" s="65" t="s">
        <v>93</v>
      </c>
      <c r="FL91" s="28">
        <f>SUM(COUNTIF($V$10:$Y$63,FI86),COUNTIF($BB$10:$BE$63,FI86),COUNTIF($CH$10:$CK$63,FI86),COUNTIF($DN$10:$DQ$72,FI86),COUNTIF($ET$10:$EW$63,FI86))+FS91</f>
        <v>0</v>
      </c>
      <c r="FM91" s="56">
        <f t="shared" ca="1" si="3"/>
        <v>0</v>
      </c>
      <c r="FN91" s="43"/>
      <c r="FO91" s="9"/>
      <c r="FP91" s="20" t="str">
        <f>FI86</f>
        <v>体育</v>
      </c>
      <c r="FQ91" s="25" t="s">
        <v>59</v>
      </c>
      <c r="FR91" s="20" t="str">
        <f>FI86&amp;"1/2"</f>
        <v>体育1/2</v>
      </c>
      <c r="FS91" s="20">
        <f>SUM(COUNTIF($V$10:$Y$63,FR91),COUNTIF($BB$10:$BE$63,FR91),COUNTIF($CH$10:$CK$63,FR91),COUNTIF($DN$10:$DQ$72,FR91),COUNTIF($ET$10:$EW$63,FR91))*0.5</f>
        <v>0</v>
      </c>
      <c r="FT91" s="20"/>
      <c r="FU91" s="20"/>
      <c r="FV91" s="20" t="str">
        <f t="shared" ca="1" si="4"/>
        <v>'(0)'!FM91</v>
      </c>
      <c r="FW91" s="20">
        <v>91</v>
      </c>
      <c r="FX91" s="20">
        <f t="shared" ca="1" si="5"/>
        <v>0</v>
      </c>
    </row>
    <row r="92" spans="1:180" ht="7.5" customHeight="1">
      <c r="A92" s="14"/>
      <c r="B92" s="14"/>
      <c r="C92" s="14"/>
      <c r="D92" s="14"/>
      <c r="E92" s="14"/>
      <c r="F92" s="14"/>
      <c r="G92" s="14"/>
      <c r="H92" s="14"/>
      <c r="I92" s="14"/>
      <c r="J92" s="14"/>
      <c r="K92" s="14"/>
      <c r="L92" s="14"/>
      <c r="M92" s="14"/>
      <c r="N92" s="14"/>
      <c r="O92" s="14"/>
      <c r="P92" s="14"/>
      <c r="Q92" s="14"/>
      <c r="R92" s="14"/>
      <c r="S92" s="14"/>
      <c r="T92" s="14"/>
      <c r="U92" s="14"/>
      <c r="V92" s="14"/>
      <c r="W92" s="14"/>
      <c r="X92" s="14"/>
      <c r="Y92" s="14"/>
      <c r="Z92" s="14"/>
      <c r="AA92" s="14"/>
      <c r="AB92" s="14"/>
      <c r="AC92" s="14"/>
      <c r="AD92" s="14"/>
      <c r="AE92" s="14"/>
      <c r="AF92" s="14"/>
      <c r="AG92" s="14"/>
      <c r="AH92" s="14"/>
      <c r="AI92" s="14"/>
      <c r="AJ92" s="14"/>
      <c r="AK92" s="14"/>
      <c r="AL92" s="14"/>
      <c r="AM92" s="14"/>
      <c r="AN92" s="14"/>
      <c r="AO92" s="14"/>
      <c r="AP92" s="14"/>
      <c r="AQ92" s="14"/>
      <c r="AR92" s="14"/>
      <c r="AS92" s="14"/>
      <c r="AT92" s="14"/>
      <c r="AU92" s="14"/>
      <c r="AV92" s="14"/>
      <c r="AW92" s="14"/>
      <c r="AX92" s="14"/>
      <c r="AY92" s="14"/>
      <c r="AZ92" s="14"/>
      <c r="BA92" s="14"/>
      <c r="BB92" s="14"/>
      <c r="BC92" s="14"/>
      <c r="BD92" s="14"/>
      <c r="BE92" s="14"/>
      <c r="BF92" s="14"/>
      <c r="BG92" s="14"/>
      <c r="BH92" s="14"/>
      <c r="BI92" s="14"/>
      <c r="BJ92" s="14"/>
      <c r="BK92" s="14"/>
      <c r="BL92" s="14"/>
      <c r="BM92" s="14"/>
      <c r="BN92" s="14"/>
      <c r="BO92" s="14"/>
      <c r="BP92" s="14"/>
      <c r="BQ92" s="14"/>
      <c r="BR92" s="14"/>
      <c r="BS92" s="14"/>
      <c r="BT92" s="14"/>
      <c r="BU92" s="14"/>
      <c r="BV92" s="14"/>
      <c r="BW92" s="14"/>
      <c r="BX92" s="14"/>
      <c r="BY92" s="14"/>
      <c r="BZ92" s="14"/>
      <c r="CA92" s="14"/>
      <c r="CB92" s="14"/>
      <c r="CC92" s="14"/>
      <c r="CD92" s="14"/>
      <c r="CE92" s="14"/>
      <c r="CF92" s="14"/>
      <c r="CG92" s="14"/>
      <c r="CH92" s="14"/>
      <c r="CI92" s="14"/>
      <c r="CJ92" s="14"/>
      <c r="CK92" s="14"/>
      <c r="CL92" s="14"/>
      <c r="CM92" s="14"/>
      <c r="CN92" s="14"/>
      <c r="CO92" s="14"/>
      <c r="CP92" s="14"/>
      <c r="CQ92" s="14"/>
      <c r="CR92" s="14"/>
      <c r="CS92" s="14"/>
      <c r="CT92" s="14"/>
      <c r="CU92" s="14"/>
      <c r="CV92" s="14"/>
      <c r="CW92" s="14"/>
      <c r="CX92" s="14"/>
      <c r="CY92" s="14"/>
      <c r="CZ92" s="14"/>
      <c r="DA92" s="14"/>
      <c r="DB92" s="14"/>
      <c r="DC92" s="14"/>
      <c r="DD92" s="14"/>
      <c r="DE92" s="14"/>
      <c r="DF92" s="14"/>
      <c r="DG92" s="14"/>
      <c r="DH92" s="14"/>
      <c r="DI92" s="14"/>
      <c r="DJ92" s="14"/>
      <c r="DK92" s="14"/>
      <c r="DL92" s="14"/>
      <c r="DM92" s="14"/>
      <c r="DN92" s="14"/>
      <c r="DO92" s="14"/>
      <c r="DP92" s="14"/>
      <c r="DQ92" s="14"/>
      <c r="DR92" s="14"/>
      <c r="DS92" s="14"/>
      <c r="DT92" s="14"/>
      <c r="DU92" s="14"/>
      <c r="DV92" s="14"/>
      <c r="DW92" s="14"/>
      <c r="DX92" s="14"/>
      <c r="DY92" s="14"/>
      <c r="DZ92" s="14"/>
      <c r="EA92" s="14"/>
      <c r="EB92" s="14"/>
      <c r="EC92" s="14"/>
      <c r="ED92" s="14"/>
      <c r="EE92" s="14"/>
      <c r="EF92" s="14"/>
      <c r="EG92" s="14"/>
      <c r="EH92" s="14"/>
      <c r="EI92" s="14"/>
      <c r="EJ92" s="14"/>
      <c r="EK92" s="14"/>
      <c r="EL92" s="14"/>
      <c r="EM92" s="14"/>
      <c r="EN92" s="14"/>
      <c r="EO92" s="14"/>
      <c r="EP92" s="14"/>
      <c r="EQ92" s="14"/>
      <c r="ER92" s="14"/>
      <c r="ES92" s="14"/>
      <c r="ET92" s="14"/>
      <c r="EU92" s="14"/>
      <c r="EV92" s="14"/>
      <c r="EW92" s="14"/>
      <c r="EX92" s="14"/>
      <c r="EY92" s="14"/>
      <c r="EZ92" s="14"/>
      <c r="FA92" s="14"/>
      <c r="FB92" s="14"/>
      <c r="FC92" s="14"/>
      <c r="FD92" s="14"/>
      <c r="FE92" s="14"/>
      <c r="FF92" s="14"/>
      <c r="FG92" s="155"/>
      <c r="FH92" s="156"/>
      <c r="FI92" s="79"/>
      <c r="FJ92" s="79"/>
      <c r="FK92" s="65" t="s">
        <v>94</v>
      </c>
      <c r="FL92" s="28">
        <f>SUM(COUNTIF($Z$10:$AC$63,FI86),COUNTIF($BF$10:$BI$63,FI86),COUNTIF($CL$10:$CO$63,FI86),COUNTIF($DR$10:$DU$72,FI86),COUNTIF($EX$10:$FA$63,FI86))+FS92</f>
        <v>0</v>
      </c>
      <c r="FM92" s="56">
        <f t="shared" ca="1" si="3"/>
        <v>0</v>
      </c>
      <c r="FN92" s="44"/>
      <c r="FO92" s="35"/>
      <c r="FP92" s="20" t="str">
        <f>FI86</f>
        <v>体育</v>
      </c>
      <c r="FQ92" s="20" t="s">
        <v>60</v>
      </c>
      <c r="FR92" s="20" t="str">
        <f>FI86&amp;"1/2"</f>
        <v>体育1/2</v>
      </c>
      <c r="FS92" s="20">
        <f>SUM(COUNTIF($Z$10:$AC$63,FR92),COUNTIF($BF$10:$BI$63,FR92),COUNTIF($CL$10:$CO$63,FR92),COUNTIF($DR$10:$DU$72,FR92),COUNTIF($EX$10:$FA$63,FR92))*0.5</f>
        <v>0</v>
      </c>
      <c r="FT92" s="20"/>
      <c r="FU92" s="20"/>
      <c r="FV92" s="20" t="str">
        <f t="shared" ca="1" si="4"/>
        <v>'(0)'!FM92</v>
      </c>
      <c r="FW92" s="20">
        <v>92</v>
      </c>
      <c r="FX92" s="20">
        <f t="shared" ca="1" si="5"/>
        <v>0</v>
      </c>
    </row>
    <row r="93" spans="1:180" ht="7.5" customHeight="1">
      <c r="A93" s="14"/>
      <c r="B93" s="14"/>
      <c r="C93" s="14"/>
      <c r="D93" s="14"/>
      <c r="E93" s="14"/>
      <c r="F93" s="14"/>
      <c r="G93" s="14"/>
      <c r="H93" s="14"/>
      <c r="I93" s="14"/>
      <c r="J93" s="14"/>
      <c r="K93" s="14"/>
      <c r="L93" s="14"/>
      <c r="M93" s="14"/>
      <c r="N93" s="14"/>
      <c r="O93" s="14"/>
      <c r="P93" s="14"/>
      <c r="Q93" s="14"/>
      <c r="R93" s="14"/>
      <c r="S93" s="14"/>
      <c r="T93" s="14"/>
      <c r="U93" s="14"/>
      <c r="V93" s="14"/>
      <c r="W93" s="14"/>
      <c r="X93" s="14"/>
      <c r="Y93" s="14"/>
      <c r="Z93" s="14"/>
      <c r="AA93" s="14"/>
      <c r="AB93" s="14"/>
      <c r="AC93" s="14"/>
      <c r="AD93" s="14"/>
      <c r="AE93" s="14"/>
      <c r="AF93" s="14"/>
      <c r="AG93" s="14"/>
      <c r="AH93" s="14"/>
      <c r="AI93" s="14"/>
      <c r="AJ93" s="14"/>
      <c r="AK93" s="14"/>
      <c r="AL93" s="14"/>
      <c r="AM93" s="14"/>
      <c r="AN93" s="14"/>
      <c r="AO93" s="14"/>
      <c r="AP93" s="14"/>
      <c r="AQ93" s="14"/>
      <c r="AR93" s="14"/>
      <c r="AS93" s="14"/>
      <c r="AT93" s="14"/>
      <c r="AU93" s="14"/>
      <c r="AV93" s="14"/>
      <c r="AW93" s="14"/>
      <c r="AX93" s="14"/>
      <c r="AY93" s="14"/>
      <c r="AZ93" s="14"/>
      <c r="BA93" s="14"/>
      <c r="BB93" s="14"/>
      <c r="BC93" s="14"/>
      <c r="BD93" s="14"/>
      <c r="BE93" s="14"/>
      <c r="BF93" s="14"/>
      <c r="BG93" s="14"/>
      <c r="BH93" s="14"/>
      <c r="BI93" s="14"/>
      <c r="BJ93" s="14"/>
      <c r="BK93" s="14"/>
      <c r="BL93" s="14"/>
      <c r="BM93" s="14"/>
      <c r="BN93" s="14"/>
      <c r="BO93" s="14"/>
      <c r="BP93" s="14"/>
      <c r="BQ93" s="14"/>
      <c r="BR93" s="14"/>
      <c r="BS93" s="14"/>
      <c r="BT93" s="14"/>
      <c r="BU93" s="14"/>
      <c r="BV93" s="14"/>
      <c r="BW93" s="14"/>
      <c r="BX93" s="14"/>
      <c r="BY93" s="14"/>
      <c r="BZ93" s="14"/>
      <c r="CA93" s="14"/>
      <c r="CB93" s="14"/>
      <c r="CC93" s="14"/>
      <c r="CD93" s="14"/>
      <c r="CE93" s="14"/>
      <c r="CF93" s="14"/>
      <c r="CG93" s="14"/>
      <c r="CH93" s="14"/>
      <c r="CI93" s="14"/>
      <c r="CJ93" s="14"/>
      <c r="CK93" s="14"/>
      <c r="CL93" s="14"/>
      <c r="CM93" s="14"/>
      <c r="CN93" s="14"/>
      <c r="CO93" s="14"/>
      <c r="CP93" s="14"/>
      <c r="CQ93" s="14"/>
      <c r="CR93" s="14"/>
      <c r="CS93" s="14"/>
      <c r="CT93" s="14"/>
      <c r="CU93" s="14"/>
      <c r="CV93" s="14"/>
      <c r="CW93" s="14"/>
      <c r="CX93" s="14"/>
      <c r="CY93" s="14"/>
      <c r="CZ93" s="14"/>
      <c r="DA93" s="14"/>
      <c r="DB93" s="14"/>
      <c r="DC93" s="14"/>
      <c r="DD93" s="14"/>
      <c r="DE93" s="14"/>
      <c r="DF93" s="14"/>
      <c r="DG93" s="14"/>
      <c r="DH93" s="14"/>
      <c r="DI93" s="14"/>
      <c r="DJ93" s="14"/>
      <c r="DK93" s="14"/>
      <c r="DL93" s="14"/>
      <c r="DM93" s="14"/>
      <c r="DN93" s="14"/>
      <c r="DO93" s="14"/>
      <c r="DP93" s="14"/>
      <c r="DQ93" s="14"/>
      <c r="DR93" s="14"/>
      <c r="DS93" s="14"/>
      <c r="DT93" s="14"/>
      <c r="DU93" s="14"/>
      <c r="DV93" s="14"/>
      <c r="DW93" s="14"/>
      <c r="DX93" s="14"/>
      <c r="DY93" s="14"/>
      <c r="DZ93" s="14"/>
      <c r="EA93" s="14"/>
      <c r="EB93" s="14"/>
      <c r="EC93" s="14"/>
      <c r="ED93" s="14"/>
      <c r="EE93" s="14"/>
      <c r="EF93" s="14"/>
      <c r="EG93" s="14"/>
      <c r="EH93" s="14"/>
      <c r="EI93" s="14"/>
      <c r="EJ93" s="14"/>
      <c r="EK93" s="14"/>
      <c r="EL93" s="14"/>
      <c r="EM93" s="14"/>
      <c r="EN93" s="14"/>
      <c r="EO93" s="14"/>
      <c r="EP93" s="14"/>
      <c r="EQ93" s="14"/>
      <c r="ER93" s="14"/>
      <c r="ES93" s="14"/>
      <c r="ET93" s="14"/>
      <c r="EU93" s="14"/>
      <c r="EV93" s="14"/>
      <c r="EW93" s="14"/>
      <c r="EX93" s="14"/>
      <c r="EY93" s="14"/>
      <c r="EZ93" s="14"/>
      <c r="FA93" s="14"/>
      <c r="FB93" s="14"/>
      <c r="FC93" s="14"/>
      <c r="FD93" s="14"/>
      <c r="FE93" s="14"/>
      <c r="FF93" s="14"/>
      <c r="FG93" s="155"/>
      <c r="FH93" s="156"/>
      <c r="FI93" s="79"/>
      <c r="FJ93" s="79"/>
      <c r="FK93" s="66" t="s">
        <v>95</v>
      </c>
      <c r="FL93" s="34">
        <f>SUM(COUNTIF($AD$10:$AG$63,FI86),COUNTIF($BJ$10:$BM$63,FI86),COUNTIF($CP$10:$CS$63,FI86),COUNTIF($DV$10:$DY$72,FI86),COUNTIF($FB$10:$FE$63,FI86))+FS93</f>
        <v>0</v>
      </c>
      <c r="FM93" s="62">
        <f t="shared" ca="1" si="3"/>
        <v>0</v>
      </c>
      <c r="FN93" s="52"/>
      <c r="FO93" s="41"/>
      <c r="FP93" s="20" t="str">
        <f>FI86</f>
        <v>体育</v>
      </c>
      <c r="FQ93" s="20" t="s">
        <v>61</v>
      </c>
      <c r="FR93" s="20" t="str">
        <f>FI86&amp;"1/2"</f>
        <v>体育1/2</v>
      </c>
      <c r="FS93" s="20">
        <f>SUM(COUNTIF($AD$10:$AG$63,FR93),COUNTIF($BJ$10:$BM$63,FR93),COUNTIF($CP$10:$CS$63,FR93),COUNTIF($DV$10:$DY$72,FR93),COUNTIF($FB$10:$FE$63,FR93))*0.5</f>
        <v>0</v>
      </c>
      <c r="FT93" s="14"/>
      <c r="FU93" s="14"/>
      <c r="FV93" s="20" t="str">
        <f t="shared" ca="1" si="4"/>
        <v>'(0)'!FM93</v>
      </c>
      <c r="FW93" s="20">
        <v>93</v>
      </c>
      <c r="FX93" s="20">
        <f t="shared" ca="1" si="5"/>
        <v>0</v>
      </c>
    </row>
    <row r="94" spans="1:180" ht="7.5" customHeight="1">
      <c r="A94" s="14"/>
      <c r="B94" s="14"/>
      <c r="C94" s="14"/>
      <c r="D94" s="14"/>
      <c r="E94" s="14"/>
      <c r="F94" s="14"/>
      <c r="G94" s="14"/>
      <c r="H94" s="14"/>
      <c r="I94" s="14"/>
      <c r="J94" s="14"/>
      <c r="K94" s="14"/>
      <c r="L94" s="14"/>
      <c r="M94" s="14"/>
      <c r="N94" s="14"/>
      <c r="O94" s="14"/>
      <c r="P94" s="14"/>
      <c r="Q94" s="14"/>
      <c r="R94" s="14"/>
      <c r="S94" s="14"/>
      <c r="T94" s="14"/>
      <c r="U94" s="14"/>
      <c r="V94" s="14"/>
      <c r="W94" s="14"/>
      <c r="X94" s="14"/>
      <c r="Y94" s="14"/>
      <c r="Z94" s="14"/>
      <c r="AA94" s="14"/>
      <c r="AB94" s="14"/>
      <c r="AC94" s="14"/>
      <c r="AD94" s="14"/>
      <c r="AE94" s="14"/>
      <c r="AF94" s="14"/>
      <c r="AG94" s="14"/>
      <c r="AH94" s="14"/>
      <c r="AI94" s="14"/>
      <c r="AJ94" s="14"/>
      <c r="AK94" s="14"/>
      <c r="AL94" s="14"/>
      <c r="AM94" s="14"/>
      <c r="AN94" s="14"/>
      <c r="AO94" s="14"/>
      <c r="AP94" s="14"/>
      <c r="AQ94" s="14"/>
      <c r="AR94" s="14"/>
      <c r="AS94" s="14"/>
      <c r="AT94" s="14"/>
      <c r="AU94" s="14"/>
      <c r="AV94" s="14"/>
      <c r="AW94" s="14"/>
      <c r="AX94" s="14"/>
      <c r="AY94" s="14"/>
      <c r="AZ94" s="14"/>
      <c r="BA94" s="14"/>
      <c r="BB94" s="14"/>
      <c r="BC94" s="14"/>
      <c r="BD94" s="14"/>
      <c r="BE94" s="14"/>
      <c r="BF94" s="14"/>
      <c r="BG94" s="14"/>
      <c r="BH94" s="14"/>
      <c r="BI94" s="14"/>
      <c r="BJ94" s="14"/>
      <c r="BK94" s="14"/>
      <c r="BL94" s="14"/>
      <c r="BM94" s="14"/>
      <c r="BN94" s="14"/>
      <c r="BO94" s="14"/>
      <c r="BP94" s="14"/>
      <c r="BQ94" s="14"/>
      <c r="BR94" s="14"/>
      <c r="BS94" s="14"/>
      <c r="BT94" s="14"/>
      <c r="BU94" s="14"/>
      <c r="BV94" s="14"/>
      <c r="BW94" s="14"/>
      <c r="BX94" s="14"/>
      <c r="BY94" s="14"/>
      <c r="BZ94" s="14"/>
      <c r="CA94" s="14"/>
      <c r="CB94" s="14"/>
      <c r="CC94" s="14"/>
      <c r="CD94" s="14"/>
      <c r="CE94" s="14"/>
      <c r="CF94" s="14"/>
      <c r="CG94" s="14"/>
      <c r="CH94" s="14"/>
      <c r="CI94" s="14"/>
      <c r="CJ94" s="14"/>
      <c r="CK94" s="14"/>
      <c r="CL94" s="14"/>
      <c r="CM94" s="14"/>
      <c r="CN94" s="14"/>
      <c r="CO94" s="14"/>
      <c r="CP94" s="14"/>
      <c r="CQ94" s="14"/>
      <c r="CR94" s="14"/>
      <c r="CS94" s="14"/>
      <c r="CT94" s="14"/>
      <c r="CU94" s="14"/>
      <c r="CV94" s="14"/>
      <c r="CW94" s="14"/>
      <c r="CX94" s="14"/>
      <c r="CY94" s="14"/>
      <c r="CZ94" s="14"/>
      <c r="DA94" s="14"/>
      <c r="DB94" s="14"/>
      <c r="DC94" s="14"/>
      <c r="DD94" s="14"/>
      <c r="DE94" s="14"/>
      <c r="DF94" s="14"/>
      <c r="DG94" s="14"/>
      <c r="DH94" s="14"/>
      <c r="DI94" s="14"/>
      <c r="DJ94" s="14"/>
      <c r="DK94" s="14"/>
      <c r="DL94" s="14"/>
      <c r="DM94" s="14"/>
      <c r="DN94" s="14"/>
      <c r="DO94" s="14"/>
      <c r="DP94" s="14"/>
      <c r="DQ94" s="14"/>
      <c r="DR94" s="14"/>
      <c r="DS94" s="14"/>
      <c r="DT94" s="14"/>
      <c r="DU94" s="14"/>
      <c r="DV94" s="14"/>
      <c r="DW94" s="14"/>
      <c r="DX94" s="14"/>
      <c r="DY94" s="14"/>
      <c r="DZ94" s="14"/>
      <c r="EA94" s="14"/>
      <c r="EB94" s="14"/>
      <c r="EC94" s="14"/>
      <c r="ED94" s="14"/>
      <c r="EE94" s="14"/>
      <c r="EF94" s="14"/>
      <c r="EG94" s="14"/>
      <c r="EH94" s="14"/>
      <c r="EI94" s="14"/>
      <c r="EJ94" s="14"/>
      <c r="EK94" s="14"/>
      <c r="EL94" s="14"/>
      <c r="EM94" s="14"/>
      <c r="EN94" s="14"/>
      <c r="EO94" s="14"/>
      <c r="EP94" s="14"/>
      <c r="EQ94" s="14"/>
      <c r="ER94" s="14"/>
      <c r="ES94" s="14"/>
      <c r="ET94" s="14"/>
      <c r="EU94" s="14"/>
      <c r="EV94" s="14"/>
      <c r="EW94" s="14"/>
      <c r="EX94" s="14"/>
      <c r="EY94" s="14"/>
      <c r="EZ94" s="14"/>
      <c r="FA94" s="14"/>
      <c r="FB94" s="14"/>
      <c r="FC94" s="14"/>
      <c r="FD94" s="14"/>
      <c r="FE94" s="14"/>
      <c r="FF94" s="14"/>
      <c r="FG94" s="155"/>
      <c r="FH94" s="156"/>
      <c r="FI94" s="84" t="s">
        <v>74</v>
      </c>
      <c r="FJ94" s="79" t="s">
        <v>7</v>
      </c>
      <c r="FK94" s="64" t="s">
        <v>88</v>
      </c>
      <c r="FL94" s="33">
        <f>SUM(COUNTIF($B$10:$E$63,FJ94),COUNTIF($AH$10:$AK$63,FJ94),COUNTIF($BN$10:$BQ$63,FJ94),COUNTIF($CT$10:$CW$72,FJ94),COUNTIF($DZ$10:$EC$63,FJ94))+FS94</f>
        <v>0</v>
      </c>
      <c r="FM94" s="61">
        <f t="shared" ca="1" si="3"/>
        <v>0</v>
      </c>
      <c r="FN94" s="49"/>
      <c r="FO94" s="10"/>
      <c r="FP94" s="20" t="str">
        <f>FJ94</f>
        <v>保健</v>
      </c>
      <c r="FQ94" s="25" t="s">
        <v>54</v>
      </c>
      <c r="FR94" s="20" t="str">
        <f>FJ94&amp;"1/2"</f>
        <v>保健1/2</v>
      </c>
      <c r="FS94" s="20">
        <f>SUM(COUNTIF($B$10:$E$63,FR94),COUNTIF($AH$10:$AK$63,FR94),COUNTIF($BN$10:$BQ$63,FR94),COUNTIF($CT$10:$CW$72,FR94),COUNTIF($DZ$10:$EC$63,FR94))*0.5</f>
        <v>0</v>
      </c>
      <c r="FT94" s="20"/>
      <c r="FU94" s="20"/>
      <c r="FV94" s="20" t="str">
        <f t="shared" ca="1" si="4"/>
        <v>'(0)'!FM94</v>
      </c>
      <c r="FW94" s="20">
        <v>94</v>
      </c>
      <c r="FX94" s="20">
        <f t="shared" ca="1" si="5"/>
        <v>0</v>
      </c>
    </row>
    <row r="95" spans="1:180" ht="7.5" customHeight="1">
      <c r="FF95" s="14"/>
      <c r="FG95" s="155"/>
      <c r="FH95" s="156"/>
      <c r="FI95" s="84"/>
      <c r="FJ95" s="79"/>
      <c r="FK95" s="65" t="s">
        <v>89</v>
      </c>
      <c r="FL95" s="28">
        <f>SUM(COUNTIF($F$10:$I$63,FJ94),COUNTIF($AL$10:$AO$63,FJ94),COUNTIF($BR$10:$BU$63,FJ94),COUNTIF($CX$10:$DA$72,FJ94),COUNTIF($ED$10:$EG$63,FJ94))+FS95</f>
        <v>0</v>
      </c>
      <c r="FM95" s="56">
        <f t="shared" ca="1" si="3"/>
        <v>0</v>
      </c>
      <c r="FN95" s="44"/>
      <c r="FO95" s="35"/>
      <c r="FP95" s="20" t="str">
        <f>FJ94</f>
        <v>保健</v>
      </c>
      <c r="FQ95" s="20" t="s">
        <v>55</v>
      </c>
      <c r="FR95" s="20" t="str">
        <f>FJ94&amp;"1/2"</f>
        <v>保健1/2</v>
      </c>
      <c r="FS95" s="20">
        <f>SUM(COUNTIF($F$10:$I$63,FR95),COUNTIF($AL$10:$AO$63,FR95),COUNTIF($BR$10:$BU$63,FR95),COUNTIF($CX$10:$DA$72,FR95),COUNTIF($ED$10:$EG$63,FR95))*0.5</f>
        <v>0</v>
      </c>
      <c r="FT95" s="20"/>
      <c r="FU95" s="20"/>
      <c r="FV95" s="20" t="str">
        <f t="shared" ca="1" si="4"/>
        <v>'(0)'!FM95</v>
      </c>
      <c r="FW95" s="20">
        <v>95</v>
      </c>
      <c r="FX95" s="20">
        <f t="shared" ca="1" si="5"/>
        <v>0</v>
      </c>
    </row>
    <row r="96" spans="1:180" ht="7.5" customHeight="1">
      <c r="FF96" s="14"/>
      <c r="FG96" s="155"/>
      <c r="FH96" s="156"/>
      <c r="FI96" s="84"/>
      <c r="FJ96" s="79"/>
      <c r="FK96" s="65" t="s">
        <v>90</v>
      </c>
      <c r="FL96" s="29">
        <f>SUM(COUNTIF($J$10:$M$63,FJ94),COUNTIF($AP$10:$AS$63,FJ94),COUNTIF($BV$10:$BY$63,FJ94),COUNTIF($DB$10:$DE$72,FJ94),COUNTIF($EH$10:$EK$63,FJ94))+FS96</f>
        <v>0</v>
      </c>
      <c r="FM96" s="57">
        <f t="shared" ca="1" si="3"/>
        <v>0</v>
      </c>
      <c r="FN96" s="45"/>
      <c r="FO96" s="36"/>
      <c r="FP96" s="20" t="str">
        <f>FJ94</f>
        <v>保健</v>
      </c>
      <c r="FQ96" s="20" t="s">
        <v>56</v>
      </c>
      <c r="FR96" s="20" t="str">
        <f>FJ94&amp;"1/2"</f>
        <v>保健1/2</v>
      </c>
      <c r="FS96" s="20">
        <f>SUM(COUNTIF($J$10:$M$63,FR96),COUNTIF($AP$10:$AS$63,FR96),COUNTIF($BV$10:$BY$63,FR96),COUNTIF($DB$10:$DE$72,FR96),COUNTIF($EH$10:$EK$63,FR96))*0.5</f>
        <v>0</v>
      </c>
      <c r="FT96" s="14"/>
      <c r="FU96" s="14"/>
      <c r="FV96" s="20" t="str">
        <f t="shared" ca="1" si="4"/>
        <v>'(0)'!FM96</v>
      </c>
      <c r="FW96" s="20">
        <v>96</v>
      </c>
      <c r="FX96" s="20">
        <f t="shared" ca="1" si="5"/>
        <v>0</v>
      </c>
    </row>
    <row r="97" spans="162:180" ht="7.5" customHeight="1">
      <c r="FF97" s="14"/>
      <c r="FG97" s="155"/>
      <c r="FH97" s="156"/>
      <c r="FI97" s="84"/>
      <c r="FJ97" s="79"/>
      <c r="FK97" s="65" t="s">
        <v>91</v>
      </c>
      <c r="FL97" s="28">
        <f>SUM(COUNTIF($N$10:$Q$63,FJ94),COUNTIF($AT$10:$AW$63,FJ94),COUNTIF($BZ$10:$CC$63,FJ94),COUNTIF($DF$10:$DI$72,FJ94),COUNTIF($EL$10:$EO$63,FJ94))+FS97</f>
        <v>0</v>
      </c>
      <c r="FM97" s="56">
        <f t="shared" ca="1" si="3"/>
        <v>0</v>
      </c>
      <c r="FN97" s="43"/>
      <c r="FO97" s="9"/>
      <c r="FP97" s="20" t="str">
        <f>FJ94</f>
        <v>保健</v>
      </c>
      <c r="FQ97" s="25" t="s">
        <v>57</v>
      </c>
      <c r="FR97" s="20" t="str">
        <f>FJ94&amp;"1/2"</f>
        <v>保健1/2</v>
      </c>
      <c r="FS97" s="20">
        <f>SUM(COUNTIF($N$10:$Q$63,FR97),COUNTIF($AT$10:$AW$63,FR97),COUNTIF($BZ$10:$CC$63,FR97),COUNTIF($DF$10:$DI$72,FR97),COUNTIF($EL$10:$EO$63,FR97))*0.5</f>
        <v>0</v>
      </c>
      <c r="FT97" s="20"/>
      <c r="FU97" s="20"/>
      <c r="FV97" s="20" t="str">
        <f t="shared" ca="1" si="4"/>
        <v>'(0)'!FM97</v>
      </c>
      <c r="FW97" s="20">
        <v>97</v>
      </c>
      <c r="FX97" s="20">
        <f t="shared" ca="1" si="5"/>
        <v>0</v>
      </c>
    </row>
    <row r="98" spans="162:180" ht="7.5" customHeight="1">
      <c r="FF98" s="14"/>
      <c r="FG98" s="155"/>
      <c r="FH98" s="156"/>
      <c r="FI98" s="84"/>
      <c r="FJ98" s="79"/>
      <c r="FK98" s="65" t="s">
        <v>92</v>
      </c>
      <c r="FL98" s="28">
        <f>SUM(COUNTIF($R$10:$U$63,FJ94),COUNTIF($AX$10:$BA$63,FJ94),COUNTIF($CD$10:$CG$63,FJ94),COUNTIF($DJ$10:$DM$72,FJ94),COUNTIF($EP$10:$ES$63,FJ94))+FS98</f>
        <v>0</v>
      </c>
      <c r="FM98" s="56">
        <f t="shared" ca="1" si="3"/>
        <v>0</v>
      </c>
      <c r="FN98" s="44"/>
      <c r="FO98" s="35"/>
      <c r="FP98" s="20" t="str">
        <f>FJ94</f>
        <v>保健</v>
      </c>
      <c r="FQ98" s="20" t="s">
        <v>58</v>
      </c>
      <c r="FR98" s="20" t="str">
        <f>FJ94&amp;"1/2"</f>
        <v>保健1/2</v>
      </c>
      <c r="FS98" s="20">
        <f>SUM(COUNTIF($R$10:$U$63,FR98),COUNTIF($AX$10:$BA$63,FR98),COUNTIF($CD$10:$CG$63,FR98),COUNTIF($DJ$10:$DM$72,FR98),COUNTIF($EP$10:$ES$63,FR98))*0.5</f>
        <v>0</v>
      </c>
      <c r="FT98" s="20"/>
      <c r="FU98" s="20"/>
      <c r="FV98" s="20" t="str">
        <f t="shared" ca="1" si="4"/>
        <v>'(0)'!FM98</v>
      </c>
      <c r="FW98" s="20">
        <v>98</v>
      </c>
      <c r="FX98" s="20">
        <f t="shared" ca="1" si="5"/>
        <v>0</v>
      </c>
    </row>
    <row r="99" spans="162:180" ht="7.5" customHeight="1">
      <c r="FF99" s="14"/>
      <c r="FG99" s="155"/>
      <c r="FH99" s="156"/>
      <c r="FI99" s="84"/>
      <c r="FJ99" s="79"/>
      <c r="FK99" s="65" t="s">
        <v>93</v>
      </c>
      <c r="FL99" s="29">
        <f>SUM(COUNTIF($V$10:$Y$63,FJ94),COUNTIF($BB$10:$BE$63,FJ94),COUNTIF($CH$10:$CK$63,FJ94),COUNTIF($DN$10:$DQ$72,FJ94),COUNTIF($ET$10:$EW$63,FJ94))+FS99</f>
        <v>0</v>
      </c>
      <c r="FM99" s="57">
        <f t="shared" ca="1" si="3"/>
        <v>0</v>
      </c>
      <c r="FN99" s="45"/>
      <c r="FO99" s="36"/>
      <c r="FP99" s="20" t="str">
        <f>FJ94</f>
        <v>保健</v>
      </c>
      <c r="FQ99" s="20" t="s">
        <v>59</v>
      </c>
      <c r="FR99" s="20" t="str">
        <f>FJ94&amp;"1/2"</f>
        <v>保健1/2</v>
      </c>
      <c r="FS99" s="20">
        <f>SUM(COUNTIF($V$10:$Y$63,FR99),COUNTIF($BB$10:$BE$63,FR99),COUNTIF($CH$10:$CK$63,FR99),COUNTIF($DN$10:$DQ$72,FR99),COUNTIF($ET$10:$EW$63,FR99))*0.5</f>
        <v>0</v>
      </c>
      <c r="FT99" s="14"/>
      <c r="FU99" s="14"/>
      <c r="FV99" s="20" t="str">
        <f t="shared" ca="1" si="4"/>
        <v>'(0)'!FM99</v>
      </c>
      <c r="FW99" s="20">
        <v>99</v>
      </c>
      <c r="FX99" s="20">
        <f t="shared" ca="1" si="5"/>
        <v>0</v>
      </c>
    </row>
    <row r="100" spans="162:180" ht="7.5" customHeight="1">
      <c r="FF100" s="14"/>
      <c r="FG100" s="155"/>
      <c r="FH100" s="156"/>
      <c r="FI100" s="84"/>
      <c r="FJ100" s="79"/>
      <c r="FK100" s="65" t="s">
        <v>94</v>
      </c>
      <c r="FL100" s="28">
        <f>SUM(COUNTIF($Z$10:$AC$63,FJ94),COUNTIF($BF$10:$BI$63,FJ94),COUNTIF($CL$10:$CO$63,FJ94),COUNTIF($DR$10:$DU$72,FJ94),COUNTIF($EX$10:$FA$63,FJ94))+FS100</f>
        <v>0</v>
      </c>
      <c r="FM100" s="56">
        <f t="shared" ca="1" si="3"/>
        <v>0</v>
      </c>
      <c r="FN100" s="43"/>
      <c r="FO100" s="9"/>
      <c r="FP100" s="20" t="str">
        <f>FJ94</f>
        <v>保健</v>
      </c>
      <c r="FQ100" s="25" t="s">
        <v>60</v>
      </c>
      <c r="FR100" s="20" t="str">
        <f>FJ94&amp;"1/2"</f>
        <v>保健1/2</v>
      </c>
      <c r="FS100" s="20">
        <f>SUM(COUNTIF($Z$10:$AC$63,FR100),COUNTIF($BF$10:$BI$63,FR100),COUNTIF($CL$10:$CO$63,FR100),COUNTIF($DR$10:$DU$72,FR100),COUNTIF($EX$10:$FA$63,FR100))*0.5</f>
        <v>0</v>
      </c>
      <c r="FT100" s="20"/>
      <c r="FU100" s="20"/>
      <c r="FV100" s="20" t="str">
        <f t="shared" ca="1" si="4"/>
        <v>'(0)'!FM100</v>
      </c>
      <c r="FW100" s="20">
        <v>100</v>
      </c>
      <c r="FX100" s="20">
        <f t="shared" ca="1" si="5"/>
        <v>0</v>
      </c>
    </row>
    <row r="101" spans="162:180" ht="7.5" customHeight="1">
      <c r="FF101" s="14"/>
      <c r="FG101" s="155"/>
      <c r="FH101" s="156"/>
      <c r="FI101" s="85"/>
      <c r="FJ101" s="79"/>
      <c r="FK101" s="66" t="s">
        <v>95</v>
      </c>
      <c r="FL101" s="30">
        <f>SUM(COUNTIF($AD$10:$AG$63,FJ94),COUNTIF($BJ$10:$BM$63,FJ94),COUNTIF($CP$10:$CS$63,FJ94),COUNTIF($DV$10:$DY$72,FJ94),COUNTIF($FB$10:$FE$63,FJ94))+FS101</f>
        <v>0</v>
      </c>
      <c r="FM101" s="58">
        <f t="shared" ca="1" si="3"/>
        <v>0</v>
      </c>
      <c r="FN101" s="50"/>
      <c r="FO101" s="39"/>
      <c r="FP101" s="20" t="str">
        <f>FJ94</f>
        <v>保健</v>
      </c>
      <c r="FQ101" s="20" t="s">
        <v>61</v>
      </c>
      <c r="FR101" s="20" t="str">
        <f>FJ94&amp;"1/2"</f>
        <v>保健1/2</v>
      </c>
      <c r="FS101" s="20">
        <f>SUM(COUNTIF($AD$10:$AG$63,FR101),COUNTIF($BJ$10:$BM$63,FR101),COUNTIF($CP$10:$CS$63,FR101),COUNTIF($DV$10:$DY$72,FR101),COUNTIF($FB$10:$FE$63,FR101))*0.5</f>
        <v>0</v>
      </c>
      <c r="FT101" s="20"/>
      <c r="FU101" s="20"/>
      <c r="FV101" s="20" t="str">
        <f t="shared" ca="1" si="4"/>
        <v>'(0)'!FM101</v>
      </c>
      <c r="FW101" s="20">
        <v>101</v>
      </c>
      <c r="FX101" s="20">
        <f t="shared" ca="1" si="5"/>
        <v>0</v>
      </c>
    </row>
    <row r="102" spans="162:180" ht="7.5" customHeight="1">
      <c r="FF102" s="14"/>
      <c r="FG102" s="155"/>
      <c r="FH102" s="156"/>
      <c r="FI102" s="80" t="s">
        <v>21</v>
      </c>
      <c r="FJ102" s="80"/>
      <c r="FK102" s="64" t="s">
        <v>88</v>
      </c>
      <c r="FL102" s="27">
        <f>SUM(COUNTIF($B$10:$E$63,FI102),COUNTIF($AH$10:$AK$63,FI102),COUNTIF($BN$10:$BQ$63,FI102),COUNTIF($CT$10:$CW$72,FI102),COUNTIF($DZ$10:$EC$63,FI102))+FS102</f>
        <v>0</v>
      </c>
      <c r="FM102" s="55">
        <f t="shared" ca="1" si="3"/>
        <v>0</v>
      </c>
      <c r="FN102" s="42"/>
      <c r="FO102" s="8"/>
      <c r="FP102" s="20" t="str">
        <f>FI102</f>
        <v>英語</v>
      </c>
      <c r="FQ102" s="20" t="s">
        <v>54</v>
      </c>
      <c r="FR102" s="20" t="str">
        <f>FI102&amp;"1/2"</f>
        <v>英語1/2</v>
      </c>
      <c r="FS102" s="20">
        <f>SUM(COUNTIF($B$10:$E$63,FR102),COUNTIF($AH$10:$AK$63,FR102),COUNTIF($BN$10:$BQ$63,FR102),COUNTIF($CT$10:$CW$72,FR102),COUNTIF($DZ$10:$EC$63,FR102))*0.5</f>
        <v>0</v>
      </c>
      <c r="FT102" s="14"/>
      <c r="FU102" s="14"/>
      <c r="FV102" s="20" t="str">
        <f t="shared" ca="1" si="4"/>
        <v>'(0)'!FM102</v>
      </c>
      <c r="FW102" s="20">
        <v>102</v>
      </c>
      <c r="FX102" s="20">
        <f t="shared" ca="1" si="5"/>
        <v>0</v>
      </c>
    </row>
    <row r="103" spans="162:180" ht="7.5" customHeight="1">
      <c r="FF103" s="14"/>
      <c r="FG103" s="155"/>
      <c r="FH103" s="156"/>
      <c r="FI103" s="80"/>
      <c r="FJ103" s="80"/>
      <c r="FK103" s="65" t="s">
        <v>89</v>
      </c>
      <c r="FL103" s="28">
        <f>SUM(COUNTIF($F$10:$I$63,FI102),COUNTIF($AL$10:$AO$63,FI102),COUNTIF($BR$10:$BU$63,FI102),COUNTIF($CX$10:$DA$72,FI102),COUNTIF($ED$10:$EG$63,FI102))+FS103</f>
        <v>0</v>
      </c>
      <c r="FM103" s="56">
        <f t="shared" ca="1" si="3"/>
        <v>0</v>
      </c>
      <c r="FN103" s="43"/>
      <c r="FO103" s="9"/>
      <c r="FP103" s="20" t="str">
        <f>FI102</f>
        <v>英語</v>
      </c>
      <c r="FQ103" s="25" t="s">
        <v>55</v>
      </c>
      <c r="FR103" s="20" t="str">
        <f>FI102&amp;"1/2"</f>
        <v>英語1/2</v>
      </c>
      <c r="FS103" s="20">
        <f>SUM(COUNTIF($F$10:$I$63,FR103),COUNTIF($AL$10:$AO$63,FR103),COUNTIF($BR$10:$BU$63,FR103),COUNTIF($CX$10:$DA$72,FR103),COUNTIF($ED$10:$EG$63,FR103))*0.5</f>
        <v>0</v>
      </c>
      <c r="FT103" s="20"/>
      <c r="FU103" s="20"/>
      <c r="FV103" s="20" t="str">
        <f t="shared" ca="1" si="4"/>
        <v>'(0)'!FM103</v>
      </c>
      <c r="FW103" s="20">
        <v>103</v>
      </c>
      <c r="FX103" s="20">
        <f t="shared" ca="1" si="5"/>
        <v>0</v>
      </c>
    </row>
    <row r="104" spans="162:180" ht="7.5" customHeight="1">
      <c r="FF104" s="14"/>
      <c r="FG104" s="155"/>
      <c r="FH104" s="156"/>
      <c r="FI104" s="80"/>
      <c r="FJ104" s="80"/>
      <c r="FK104" s="65" t="s">
        <v>90</v>
      </c>
      <c r="FL104" s="28">
        <f>SUM(COUNTIF($J$10:$M$63,FI102),COUNTIF($AP$10:$AS$63,FI102),COUNTIF($BV$10:$BY$63,FI102),COUNTIF($DB$10:$DE$72,FI102),COUNTIF($EH$10:$EK$63,FI102))+FS104</f>
        <v>0</v>
      </c>
      <c r="FM104" s="56">
        <f t="shared" ca="1" si="3"/>
        <v>0</v>
      </c>
      <c r="FN104" s="44"/>
      <c r="FO104" s="35"/>
      <c r="FP104" s="20" t="str">
        <f>FI102</f>
        <v>英語</v>
      </c>
      <c r="FQ104" s="20" t="s">
        <v>56</v>
      </c>
      <c r="FR104" s="20" t="str">
        <f>FI102&amp;"1/2"</f>
        <v>英語1/2</v>
      </c>
      <c r="FS104" s="20">
        <f>SUM(COUNTIF($J$10:$M$63,FR104),COUNTIF($AP$10:$AS$63,FR104),COUNTIF($BV$10:$BY$63,FR104),COUNTIF($DB$10:$DE$72,FR104),COUNTIF($EH$10:$EK$63,FR104))*0.5</f>
        <v>0</v>
      </c>
      <c r="FT104" s="20"/>
      <c r="FU104" s="20"/>
      <c r="FV104" s="20" t="str">
        <f t="shared" ca="1" si="4"/>
        <v>'(0)'!FM104</v>
      </c>
      <c r="FW104" s="20">
        <v>104</v>
      </c>
      <c r="FX104" s="20">
        <f t="shared" ca="1" si="5"/>
        <v>0</v>
      </c>
    </row>
    <row r="105" spans="162:180" ht="7.5" customHeight="1">
      <c r="FF105" s="14"/>
      <c r="FG105" s="155"/>
      <c r="FH105" s="156"/>
      <c r="FI105" s="80"/>
      <c r="FJ105" s="80"/>
      <c r="FK105" s="65" t="s">
        <v>91</v>
      </c>
      <c r="FL105" s="29">
        <f>SUM(COUNTIF($N$10:$Q$63,FI102),COUNTIF($AT$10:$AW$63,FI102),COUNTIF($BZ$10:$CC$63,FI102),COUNTIF($DF$10:$DI$72,FI102),COUNTIF($EL$10:$EO$63,FI102))+FS105</f>
        <v>0</v>
      </c>
      <c r="FM105" s="57">
        <f t="shared" ca="1" si="3"/>
        <v>0</v>
      </c>
      <c r="FN105" s="45"/>
      <c r="FO105" s="36"/>
      <c r="FP105" s="20" t="str">
        <f>FI102</f>
        <v>英語</v>
      </c>
      <c r="FQ105" s="20" t="s">
        <v>57</v>
      </c>
      <c r="FR105" s="20" t="str">
        <f>FI102&amp;"1/2"</f>
        <v>英語1/2</v>
      </c>
      <c r="FS105" s="20">
        <f>SUM(COUNTIF($N$10:$Q$63,FR105),COUNTIF($AT$10:$AW$63,FR105),COUNTIF($BZ$10:$CC$63,FR105),COUNTIF($DF$10:$DI$72,FR105),COUNTIF($EL$10:$EO$63,FR105))*0.5</f>
        <v>0</v>
      </c>
      <c r="FT105" s="14"/>
      <c r="FU105" s="14"/>
      <c r="FV105" s="20" t="str">
        <f t="shared" ca="1" si="4"/>
        <v>'(0)'!FM105</v>
      </c>
      <c r="FW105" s="20">
        <v>105</v>
      </c>
      <c r="FX105" s="20">
        <f t="shared" ca="1" si="5"/>
        <v>0</v>
      </c>
    </row>
    <row r="106" spans="162:180" ht="7.5" customHeight="1">
      <c r="FF106" s="14"/>
      <c r="FG106" s="155"/>
      <c r="FH106" s="156"/>
      <c r="FI106" s="80"/>
      <c r="FJ106" s="80"/>
      <c r="FK106" s="65" t="s">
        <v>92</v>
      </c>
      <c r="FL106" s="28">
        <f>SUM(COUNTIF($R$10:$U$63,FI102),COUNTIF($AX$10:$BA$63,FI102),COUNTIF($CD$10:$CG$63,FI102),COUNTIF($DJ$10:$DM$72,FI102),COUNTIF($EP$10:$ES$63,FI102))+FS106</f>
        <v>0</v>
      </c>
      <c r="FM106" s="56">
        <f t="shared" ca="1" si="3"/>
        <v>0</v>
      </c>
      <c r="FN106" s="43"/>
      <c r="FO106" s="9"/>
      <c r="FP106" s="20" t="str">
        <f>FI102</f>
        <v>英語</v>
      </c>
      <c r="FQ106" s="25" t="s">
        <v>58</v>
      </c>
      <c r="FR106" s="20" t="str">
        <f>FI102&amp;"1/2"</f>
        <v>英語1/2</v>
      </c>
      <c r="FS106" s="20">
        <f>SUM(COUNTIF($R$10:$U$63,FR106),COUNTIF($AX$10:$BA$63,FR106),COUNTIF($CD$10:$CG$63,FR106),COUNTIF($DJ$10:$DM$72,FR106),COUNTIF($EP$10:$ES$63,FR106))*0.5</f>
        <v>0</v>
      </c>
      <c r="FT106" s="20"/>
      <c r="FU106" s="20"/>
      <c r="FV106" s="20" t="str">
        <f t="shared" ca="1" si="4"/>
        <v>'(0)'!FM106</v>
      </c>
      <c r="FW106" s="20">
        <v>106</v>
      </c>
      <c r="FX106" s="20">
        <f t="shared" ca="1" si="5"/>
        <v>0</v>
      </c>
    </row>
    <row r="107" spans="162:180" ht="7.5" customHeight="1">
      <c r="FF107" s="14"/>
      <c r="FG107" s="155"/>
      <c r="FH107" s="156"/>
      <c r="FI107" s="80"/>
      <c r="FJ107" s="80"/>
      <c r="FK107" s="65" t="s">
        <v>93</v>
      </c>
      <c r="FL107" s="28">
        <f>SUM(COUNTIF($V$10:$Y$63,FI102),COUNTIF($BB$10:$BE$63,FI102),COUNTIF($CH$10:$CK$63,FI102),COUNTIF($DN$10:$DQ$72,FI102),COUNTIF($ET$10:$EW$63,FI102))+FS107</f>
        <v>0</v>
      </c>
      <c r="FM107" s="56">
        <f t="shared" ca="1" si="3"/>
        <v>0</v>
      </c>
      <c r="FN107" s="44"/>
      <c r="FO107" s="35"/>
      <c r="FP107" s="20" t="str">
        <f>FI102</f>
        <v>英語</v>
      </c>
      <c r="FQ107" s="20" t="s">
        <v>59</v>
      </c>
      <c r="FR107" s="20" t="str">
        <f>FI102&amp;"1/2"</f>
        <v>英語1/2</v>
      </c>
      <c r="FS107" s="20">
        <f>SUM(COUNTIF($V$10:$Y$63,FR107),COUNTIF($BB$10:$BE$63,FR107),COUNTIF($CH$10:$CK$63,FR107),COUNTIF($DN$10:$DQ$72,FR107),COUNTIF($ET$10:$EW$63,FR107))*0.5</f>
        <v>0</v>
      </c>
      <c r="FT107" s="20"/>
      <c r="FU107" s="20"/>
      <c r="FV107" s="20" t="str">
        <f t="shared" ca="1" si="4"/>
        <v>'(0)'!FM107</v>
      </c>
      <c r="FW107" s="20">
        <v>107</v>
      </c>
      <c r="FX107" s="20">
        <f t="shared" ca="1" si="5"/>
        <v>0</v>
      </c>
    </row>
    <row r="108" spans="162:180" ht="7.5" customHeight="1">
      <c r="FF108" s="14"/>
      <c r="FG108" s="155"/>
      <c r="FH108" s="156"/>
      <c r="FI108" s="80"/>
      <c r="FJ108" s="80"/>
      <c r="FK108" s="65" t="s">
        <v>94</v>
      </c>
      <c r="FL108" s="29">
        <f>SUM(COUNTIF($Z$10:$AC$63,FI102),COUNTIF($BF$10:$BI$63,FI102),COUNTIF($CL$10:$CO$63,FI102),COUNTIF($DR$10:$DU$72,FI102),COUNTIF($EX$10:$FA$63,FI102))+FS108</f>
        <v>0</v>
      </c>
      <c r="FM108" s="57">
        <f t="shared" ca="1" si="3"/>
        <v>0</v>
      </c>
      <c r="FN108" s="45"/>
      <c r="FO108" s="36"/>
      <c r="FP108" s="20" t="str">
        <f>FI102</f>
        <v>英語</v>
      </c>
      <c r="FQ108" s="20" t="s">
        <v>60</v>
      </c>
      <c r="FR108" s="20" t="str">
        <f>FI102&amp;"1/2"</f>
        <v>英語1/2</v>
      </c>
      <c r="FS108" s="20">
        <f>SUM(COUNTIF($Z$10:$AC$63,FR108),COUNTIF($BF$10:$BI$63,FR108),COUNTIF($CL$10:$CO$63,FR108),COUNTIF($DR$10:$DU$72,FR108),COUNTIF($EX$10:$FA$63,FR108))*0.5</f>
        <v>0</v>
      </c>
      <c r="FT108" s="14"/>
      <c r="FU108" s="14"/>
      <c r="FV108" s="20" t="str">
        <f t="shared" ca="1" si="4"/>
        <v>'(0)'!FM108</v>
      </c>
      <c r="FW108" s="20">
        <v>108</v>
      </c>
      <c r="FX108" s="20">
        <f t="shared" ca="1" si="5"/>
        <v>0</v>
      </c>
    </row>
    <row r="109" spans="162:180" ht="7.5" customHeight="1">
      <c r="FF109" s="14"/>
      <c r="FG109" s="157"/>
      <c r="FH109" s="158"/>
      <c r="FI109" s="81"/>
      <c r="FJ109" s="81"/>
      <c r="FK109" s="66" t="s">
        <v>95</v>
      </c>
      <c r="FL109" s="30">
        <f>SUM(COUNTIF($AD$10:$AG$63,FI102),COUNTIF($BJ$10:$BM$63,FI102),COUNTIF($CP$10:$CS$63,FI102),COUNTIF($DV$10:$DY$72,FI102),COUNTIF($FB$10:$FE$63,FI102))+FS109</f>
        <v>0</v>
      </c>
      <c r="FM109" s="58">
        <f t="shared" ca="1" si="3"/>
        <v>0</v>
      </c>
      <c r="FN109" s="46"/>
      <c r="FO109" s="26"/>
      <c r="FP109" s="20" t="str">
        <f>FI102</f>
        <v>英語</v>
      </c>
      <c r="FQ109" s="25" t="s">
        <v>61</v>
      </c>
      <c r="FR109" s="20" t="str">
        <f>FI102&amp;"1/2"</f>
        <v>英語1/2</v>
      </c>
      <c r="FS109" s="20">
        <f>SUM(COUNTIF($AD$10:$AG$63,FR109),COUNTIF($BJ$10:$BM$63,FR109),COUNTIF($CP$10:$CS$63,FR109),COUNTIF($DV$10:$DY$72,FR109),COUNTIF($FB$10:$FE$63,FR109))*0.5</f>
        <v>0</v>
      </c>
      <c r="FT109" s="20"/>
      <c r="FU109" s="20"/>
      <c r="FV109" s="20" t="str">
        <f t="shared" ca="1" si="4"/>
        <v>'(0)'!FM109</v>
      </c>
      <c r="FW109" s="20">
        <v>109</v>
      </c>
      <c r="FX109" s="20">
        <f t="shared" ca="1" si="5"/>
        <v>0</v>
      </c>
    </row>
    <row r="110" spans="162:180" ht="7.5" customHeight="1">
      <c r="FF110" s="14"/>
      <c r="FG110" s="79" t="s">
        <v>23</v>
      </c>
      <c r="FH110" s="79"/>
      <c r="FI110" s="79"/>
      <c r="FJ110" s="79"/>
      <c r="FK110" s="64" t="s">
        <v>88</v>
      </c>
      <c r="FL110" s="33">
        <f>SUM(COUNTIF($B$10:$E$63,FG110),COUNTIF($AH$10:$AK$63,FG110),COUNTIF($BN$10:$BQ$63,FG110),COUNTIF($CT$10:$CW$72,FG110),COUNTIF($DZ$10:$EC$63,FG110))+FS110</f>
        <v>0</v>
      </c>
      <c r="FM110" s="56">
        <f t="shared" ca="1" si="3"/>
        <v>0</v>
      </c>
      <c r="FN110" s="43"/>
      <c r="FO110" s="9"/>
      <c r="FP110" s="20" t="str">
        <f>FG110</f>
        <v>総合</v>
      </c>
      <c r="FQ110" s="25" t="s">
        <v>54</v>
      </c>
      <c r="FR110" s="20" t="str">
        <f>FG110&amp;"1/2"</f>
        <v>総合1/2</v>
      </c>
      <c r="FS110" s="20">
        <f>SUM(COUNTIF($B$10:$E$63,FR110),COUNTIF($AH$10:$AK$63,FR110),COUNTIF($BN$10:$BQ$63,FR110),COUNTIF($CT$10:$CW$72,FR110),COUNTIF($DZ$10:$EC$63,FR110))*0.5</f>
        <v>0</v>
      </c>
      <c r="FT110" s="20"/>
      <c r="FU110" s="20"/>
      <c r="FV110" s="20" t="str">
        <f t="shared" ca="1" si="4"/>
        <v>'(0)'!FM110</v>
      </c>
      <c r="FW110" s="20">
        <v>110</v>
      </c>
      <c r="FX110" s="20">
        <f t="shared" ca="1" si="5"/>
        <v>0</v>
      </c>
    </row>
    <row r="111" spans="162:180" ht="7.5" customHeight="1">
      <c r="FF111" s="14"/>
      <c r="FG111" s="79"/>
      <c r="FH111" s="79"/>
      <c r="FI111" s="79"/>
      <c r="FJ111" s="79"/>
      <c r="FK111" s="65" t="s">
        <v>89</v>
      </c>
      <c r="FL111" s="29">
        <f>SUM(COUNTIF($F$10:$I$63,FG110),COUNTIF($AL$10:$AO$63,FG110),COUNTIF($BR$10:$BU$63,FG110),COUNTIF($CX$10:$DA$72,FG110),COUNTIF($ED$10:$EG$63,FG110))+FS111</f>
        <v>0</v>
      </c>
      <c r="FM111" s="56">
        <f t="shared" ca="1" si="3"/>
        <v>0</v>
      </c>
      <c r="FN111" s="44"/>
      <c r="FO111" s="35"/>
      <c r="FP111" s="20" t="str">
        <f>FG110</f>
        <v>総合</v>
      </c>
      <c r="FQ111" s="20" t="s">
        <v>55</v>
      </c>
      <c r="FR111" s="20" t="str">
        <f>FG110&amp;"1/2"</f>
        <v>総合1/2</v>
      </c>
      <c r="FS111" s="20">
        <f>SUM(COUNTIF($F$10:$I$63,FR111),COUNTIF($AL$10:$AO$63,FR111),COUNTIF($BR$10:$BU$63,FR111),COUNTIF($CX$10:$DA$72,FR111),COUNTIF($ED$10:$EG$63,FR111))*0.5</f>
        <v>0</v>
      </c>
      <c r="FT111" s="20"/>
      <c r="FU111" s="20"/>
      <c r="FV111" s="20" t="str">
        <f t="shared" ca="1" si="4"/>
        <v>'(0)'!FM111</v>
      </c>
      <c r="FW111" s="20">
        <v>111</v>
      </c>
      <c r="FX111" s="20">
        <f t="shared" ca="1" si="5"/>
        <v>0</v>
      </c>
    </row>
    <row r="112" spans="162:180" ht="7.5" customHeight="1">
      <c r="FF112" s="14"/>
      <c r="FG112" s="79"/>
      <c r="FH112" s="79"/>
      <c r="FI112" s="79"/>
      <c r="FJ112" s="79"/>
      <c r="FK112" s="65" t="s">
        <v>90</v>
      </c>
      <c r="FL112" s="28">
        <f>SUM(COUNTIF($J$10:$M$63,FG110),COUNTIF($AP$10:$AS$63,FG110),COUNTIF($BV$10:$BY$63,FG110),COUNTIF($DB$10:$DE$72,FG110),COUNTIF($EH$10:$EK$63,FG110))+FS112</f>
        <v>0</v>
      </c>
      <c r="FM112" s="57">
        <f t="shared" ca="1" si="3"/>
        <v>0</v>
      </c>
      <c r="FN112" s="45"/>
      <c r="FO112" s="36"/>
      <c r="FP112" s="20" t="str">
        <f>FG110</f>
        <v>総合</v>
      </c>
      <c r="FQ112" s="20" t="s">
        <v>56</v>
      </c>
      <c r="FR112" s="20" t="str">
        <f>FG110&amp;"1/2"</f>
        <v>総合1/2</v>
      </c>
      <c r="FS112" s="20">
        <f>SUM(COUNTIF($J$10:$M$63,FR112),COUNTIF($AP$10:$AS$63,FR112),COUNTIF($BV$10:$BY$63,FR112),COUNTIF($DB$10:$DE$72,FR112),COUNTIF($EH$10:$EK$63,FR112))*0.5</f>
        <v>0</v>
      </c>
      <c r="FT112" s="14"/>
      <c r="FU112" s="14"/>
      <c r="FV112" s="20" t="str">
        <f t="shared" ca="1" si="4"/>
        <v>'(0)'!FM112</v>
      </c>
      <c r="FW112" s="20">
        <v>112</v>
      </c>
      <c r="FX112" s="20">
        <f t="shared" ca="1" si="5"/>
        <v>0</v>
      </c>
    </row>
    <row r="113" spans="162:180" ht="7.5" customHeight="1">
      <c r="FF113" s="14"/>
      <c r="FG113" s="79"/>
      <c r="FH113" s="79"/>
      <c r="FI113" s="79"/>
      <c r="FJ113" s="79"/>
      <c r="FK113" s="65" t="s">
        <v>91</v>
      </c>
      <c r="FL113" s="28">
        <f>SUM(COUNTIF($N$10:$Q$63,FG110),COUNTIF($AT$10:$AW$63,FG110),COUNTIF($BZ$10:$CC$63,FG110),COUNTIF($DF$10:$DI$72,FG110),COUNTIF($EL$10:$EO$63,FG110))+FS113</f>
        <v>0</v>
      </c>
      <c r="FM113" s="56">
        <f t="shared" ca="1" si="3"/>
        <v>0</v>
      </c>
      <c r="FN113" s="43"/>
      <c r="FO113" s="9"/>
      <c r="FP113" s="20" t="str">
        <f>FG110</f>
        <v>総合</v>
      </c>
      <c r="FQ113" s="25" t="s">
        <v>57</v>
      </c>
      <c r="FR113" s="20" t="str">
        <f>FG110&amp;"1/2"</f>
        <v>総合1/2</v>
      </c>
      <c r="FS113" s="20">
        <f>SUM(COUNTIF($N$10:$Q$63,FR113),COUNTIF($AT$10:$AW$63,FR113),COUNTIF($BZ$10:$CC$63,FR113),COUNTIF($DF$10:$DI$72,FR113),COUNTIF($EL$10:$EO$63,FR113))*0.5</f>
        <v>0</v>
      </c>
      <c r="FT113" s="20"/>
      <c r="FU113" s="20"/>
      <c r="FV113" s="20" t="str">
        <f t="shared" ca="1" si="4"/>
        <v>'(0)'!FM113</v>
      </c>
      <c r="FW113" s="20">
        <v>113</v>
      </c>
      <c r="FX113" s="20">
        <f t="shared" ca="1" si="5"/>
        <v>0</v>
      </c>
    </row>
    <row r="114" spans="162:180" ht="7.5" customHeight="1">
      <c r="FF114" s="14"/>
      <c r="FG114" s="79"/>
      <c r="FH114" s="79"/>
      <c r="FI114" s="79"/>
      <c r="FJ114" s="79"/>
      <c r="FK114" s="65" t="s">
        <v>92</v>
      </c>
      <c r="FL114" s="29">
        <f>SUM(COUNTIF($R$10:$U$63,FG110),COUNTIF($AX$10:$BA$63,FG110),COUNTIF($CD$10:$CG$63,FG110),COUNTIF($DJ$10:$DM$72,FG110),COUNTIF($EP$10:$ES$63,FG110))+FS114</f>
        <v>0</v>
      </c>
      <c r="FM114" s="56">
        <f t="shared" ca="1" si="3"/>
        <v>0</v>
      </c>
      <c r="FN114" s="44"/>
      <c r="FO114" s="35"/>
      <c r="FP114" s="20" t="str">
        <f>FG110</f>
        <v>総合</v>
      </c>
      <c r="FQ114" s="20" t="s">
        <v>58</v>
      </c>
      <c r="FR114" s="20" t="str">
        <f>FG110&amp;"1/2"</f>
        <v>総合1/2</v>
      </c>
      <c r="FS114" s="20">
        <f>SUM(COUNTIF($R$10:$U$63,FR114),COUNTIF($AX$10:$BA$63,FR114),COUNTIF($CD$10:$CG$63,FR114),COUNTIF($DJ$10:$DM$72,FR114),COUNTIF($EP$10:$ES$63,FR114))*0.5</f>
        <v>0</v>
      </c>
      <c r="FT114" s="20"/>
      <c r="FU114" s="20"/>
      <c r="FV114" s="20" t="str">
        <f t="shared" ca="1" si="4"/>
        <v>'(0)'!FM114</v>
      </c>
      <c r="FW114" s="20">
        <v>114</v>
      </c>
      <c r="FX114" s="20">
        <f t="shared" ca="1" si="5"/>
        <v>0</v>
      </c>
    </row>
    <row r="115" spans="162:180" ht="7.5" customHeight="1">
      <c r="FF115" s="14"/>
      <c r="FG115" s="79"/>
      <c r="FH115" s="79"/>
      <c r="FI115" s="79"/>
      <c r="FJ115" s="79"/>
      <c r="FK115" s="65" t="s">
        <v>93</v>
      </c>
      <c r="FL115" s="28">
        <f>SUM(COUNTIF($V$10:$Y$63,FG110),COUNTIF($BB$10:$BE$63,FG110),COUNTIF($CH$10:$CK$63,FG110),COUNTIF($DN$10:$DQ$72,FG110),COUNTIF($ET$10:$EW$63,FG110))+FS115</f>
        <v>0</v>
      </c>
      <c r="FM115" s="57">
        <f t="shared" ca="1" si="3"/>
        <v>0</v>
      </c>
      <c r="FN115" s="45"/>
      <c r="FO115" s="36"/>
      <c r="FP115" s="20" t="str">
        <f>FG110</f>
        <v>総合</v>
      </c>
      <c r="FQ115" s="20" t="s">
        <v>59</v>
      </c>
      <c r="FR115" s="20" t="str">
        <f>FG110&amp;"1/2"</f>
        <v>総合1/2</v>
      </c>
      <c r="FS115" s="20">
        <f>SUM(COUNTIF($V$10:$Y$63,FR115),COUNTIF($BB$10:$BE$63,FR115),COUNTIF($CH$10:$CK$63,FR115),COUNTIF($DN$10:$DQ$72,FR115),COUNTIF($ET$10:$EW$63,FR115))*0.5</f>
        <v>0</v>
      </c>
      <c r="FT115" s="14"/>
      <c r="FU115" s="14"/>
      <c r="FV115" s="20" t="str">
        <f t="shared" ca="1" si="4"/>
        <v>'(0)'!FM115</v>
      </c>
      <c r="FW115" s="20">
        <v>115</v>
      </c>
      <c r="FX115" s="20">
        <f t="shared" ca="1" si="5"/>
        <v>0</v>
      </c>
    </row>
    <row r="116" spans="162:180" ht="7.5" customHeight="1">
      <c r="FF116" s="14"/>
      <c r="FG116" s="79"/>
      <c r="FH116" s="79"/>
      <c r="FI116" s="79"/>
      <c r="FJ116" s="79"/>
      <c r="FK116" s="65" t="s">
        <v>94</v>
      </c>
      <c r="FL116" s="28">
        <f>SUM(COUNTIF($Z$10:$AC$63,FG110),COUNTIF($BF$10:$BI$63,FG110),COUNTIF($CL$10:$CO$63,FG110),COUNTIF($DR$10:$DU$72,FG110),COUNTIF($EX$10:$FA$63,FG110))+FS116</f>
        <v>0</v>
      </c>
      <c r="FM116" s="56">
        <f t="shared" ca="1" si="3"/>
        <v>0</v>
      </c>
      <c r="FN116" s="43"/>
      <c r="FO116" s="9"/>
      <c r="FP116" s="20" t="str">
        <f>FG110</f>
        <v>総合</v>
      </c>
      <c r="FQ116" s="25" t="s">
        <v>60</v>
      </c>
      <c r="FR116" s="20" t="str">
        <f>FG110&amp;"1/2"</f>
        <v>総合1/2</v>
      </c>
      <c r="FS116" s="20">
        <f>SUM(COUNTIF($Z$10:$AC$63,FR116),COUNTIF($BF$10:$BI$63,FR116),COUNTIF($CL$10:$CO$63,FR116),COUNTIF($DR$10:$DU$72,FR116),COUNTIF($EX$10:$FA$63,FR116))*0.5</f>
        <v>0</v>
      </c>
      <c r="FT116" s="20"/>
      <c r="FU116" s="20"/>
      <c r="FV116" s="20" t="str">
        <f t="shared" ca="1" si="4"/>
        <v>'(0)'!FM116</v>
      </c>
      <c r="FW116" s="20">
        <v>116</v>
      </c>
      <c r="FX116" s="20">
        <f t="shared" ca="1" si="5"/>
        <v>0</v>
      </c>
    </row>
    <row r="117" spans="162:180" ht="7.5" customHeight="1">
      <c r="FF117" s="14"/>
      <c r="FG117" s="79"/>
      <c r="FH117" s="79"/>
      <c r="FI117" s="79"/>
      <c r="FJ117" s="79"/>
      <c r="FK117" s="66" t="s">
        <v>95</v>
      </c>
      <c r="FL117" s="34">
        <f>SUM(COUNTIF($AD$10:$AG$63,FG110),COUNTIF($BJ$10:$BM$63,FG110),COUNTIF($CP$10:$CS$63,FG110),COUNTIF($DV$10:$DY$72,FG110),COUNTIF($FB$10:$FE$63,FG110))+FS117</f>
        <v>0</v>
      </c>
      <c r="FM117" s="58">
        <f t="shared" ca="1" si="3"/>
        <v>0</v>
      </c>
      <c r="FN117" s="50"/>
      <c r="FO117" s="39"/>
      <c r="FP117" s="20" t="str">
        <f>FG110</f>
        <v>総合</v>
      </c>
      <c r="FQ117" s="20" t="s">
        <v>61</v>
      </c>
      <c r="FR117" s="20" t="str">
        <f>FG110&amp;"1/2"</f>
        <v>総合1/2</v>
      </c>
      <c r="FS117" s="20">
        <f>SUM(COUNTIF($AD$10:$AG$63,FR117),COUNTIF($BJ$10:$BM$63,FR117),COUNTIF($CP$10:$CS$63,FR117),COUNTIF($DV$10:$DY$72,FR117),COUNTIF($FB$10:$FE$63,FR117))*0.5</f>
        <v>0</v>
      </c>
      <c r="FT117" s="20"/>
      <c r="FU117" s="20"/>
      <c r="FV117" s="20" t="str">
        <f t="shared" ca="1" si="4"/>
        <v>'(0)'!FM117</v>
      </c>
      <c r="FW117" s="20">
        <v>117</v>
      </c>
      <c r="FX117" s="20">
        <f t="shared" ca="1" si="5"/>
        <v>0</v>
      </c>
    </row>
    <row r="118" spans="162:180" ht="7.5" customHeight="1">
      <c r="FF118" s="14"/>
      <c r="FG118" s="79" t="s">
        <v>24</v>
      </c>
      <c r="FH118" s="79"/>
      <c r="FI118" s="79"/>
      <c r="FJ118" s="79"/>
      <c r="FK118" s="64" t="s">
        <v>88</v>
      </c>
      <c r="FL118" s="33">
        <f>SUM(COUNTIF($B$10:$E$63,FG118),COUNTIF($AH$10:$AK$63,FG118),COUNTIF($BN$10:$BQ$63,FG118),COUNTIF($CT$10:$CW$72,FG118),COUNTIF($DZ$10:$EC$63,FG118))+FS118</f>
        <v>0</v>
      </c>
      <c r="FM118" s="61">
        <f t="shared" ca="1" si="3"/>
        <v>0</v>
      </c>
      <c r="FN118" s="51"/>
      <c r="FO118" s="40"/>
      <c r="FP118" s="20" t="str">
        <f>FG118</f>
        <v>道徳</v>
      </c>
      <c r="FQ118" s="20" t="s">
        <v>54</v>
      </c>
      <c r="FR118" s="20" t="str">
        <f>FG118&amp;"1/2"</f>
        <v>道徳1/2</v>
      </c>
      <c r="FS118" s="20">
        <f>SUM(COUNTIF($B$10:$E$63,FR118),COUNTIF($AH$10:$AK$63,FR118),COUNTIF($BN$10:$BQ$63,FR118),COUNTIF($CT$10:$CW$72,FR118),COUNTIF($DZ$10:$EC$63,FR118))*0.5</f>
        <v>0</v>
      </c>
      <c r="FT118" s="20"/>
      <c r="FU118" s="20"/>
      <c r="FV118" s="20" t="str">
        <f t="shared" ca="1" si="4"/>
        <v>'(0)'!FM118</v>
      </c>
      <c r="FW118" s="20">
        <v>118</v>
      </c>
      <c r="FX118" s="20">
        <f t="shared" ca="1" si="5"/>
        <v>0</v>
      </c>
    </row>
    <row r="119" spans="162:180" ht="7.5" customHeight="1">
      <c r="FF119" s="14"/>
      <c r="FG119" s="79"/>
      <c r="FH119" s="79"/>
      <c r="FI119" s="79"/>
      <c r="FJ119" s="79"/>
      <c r="FK119" s="65" t="s">
        <v>89</v>
      </c>
      <c r="FL119" s="29">
        <f>SUM(COUNTIF($F$10:$I$63,FG118),COUNTIF($AL$10:$AO$63,FG118),COUNTIF($BR$10:$BU$63,FG118),COUNTIF($CX$10:$DA$72,FG118),COUNTIF($ED$10:$EG$63,FG118))+FS119</f>
        <v>0</v>
      </c>
      <c r="FM119" s="57">
        <f t="shared" ca="1" si="3"/>
        <v>0</v>
      </c>
      <c r="FN119" s="45"/>
      <c r="FO119" s="36"/>
      <c r="FP119" s="20" t="str">
        <f>FG118</f>
        <v>道徳</v>
      </c>
      <c r="FQ119" s="20" t="s">
        <v>55</v>
      </c>
      <c r="FR119" s="20" t="str">
        <f>FG118&amp;"1/2"</f>
        <v>道徳1/2</v>
      </c>
      <c r="FS119" s="20">
        <f>SUM(COUNTIF($F$10:$I$63,FR119),COUNTIF($AL$10:$AO$63,FR119),COUNTIF($BR$10:$BU$63,FR119),COUNTIF($CX$10:$DA$72,FR119),COUNTIF($ED$10:$EG$63,FR119))*0.5</f>
        <v>0</v>
      </c>
      <c r="FT119" s="14"/>
      <c r="FU119" s="14"/>
      <c r="FV119" s="20" t="str">
        <f t="shared" ca="1" si="4"/>
        <v>'(0)'!FM119</v>
      </c>
      <c r="FW119" s="20">
        <v>119</v>
      </c>
      <c r="FX119" s="20">
        <f t="shared" ca="1" si="5"/>
        <v>0</v>
      </c>
    </row>
    <row r="120" spans="162:180" ht="7.5" customHeight="1">
      <c r="FF120" s="14"/>
      <c r="FG120" s="79"/>
      <c r="FH120" s="79"/>
      <c r="FI120" s="79"/>
      <c r="FJ120" s="79"/>
      <c r="FK120" s="65" t="s">
        <v>90</v>
      </c>
      <c r="FL120" s="28">
        <f>SUM(COUNTIF($J$10:$M$63,FG118),COUNTIF($AP$10:$AS$63,FG118),COUNTIF($BV$10:$BY$63,FG118),COUNTIF($DB$10:$DE$72,FG118),COUNTIF($EH$10:$EK$63,FG118))+FS120</f>
        <v>0</v>
      </c>
      <c r="FM120" s="56">
        <f t="shared" ca="1" si="3"/>
        <v>0</v>
      </c>
      <c r="FN120" s="43"/>
      <c r="FO120" s="9"/>
      <c r="FP120" s="20" t="str">
        <f>FG118</f>
        <v>道徳</v>
      </c>
      <c r="FQ120" s="25" t="s">
        <v>56</v>
      </c>
      <c r="FR120" s="20" t="str">
        <f>FG118&amp;"1/2"</f>
        <v>道徳1/2</v>
      </c>
      <c r="FS120" s="20">
        <f>SUM(COUNTIF($J$10:$M$63,FR120),COUNTIF($AP$10:$AS$63,FR120),COUNTIF($BV$10:$BY$63,FR120),COUNTIF($DB$10:$DE$72,FR120),COUNTIF($EH$10:$EK$63,FR120))*0.5</f>
        <v>0</v>
      </c>
      <c r="FT120" s="20"/>
      <c r="FU120" s="20"/>
      <c r="FV120" s="20" t="str">
        <f t="shared" ca="1" si="4"/>
        <v>'(0)'!FM120</v>
      </c>
      <c r="FW120" s="20">
        <v>120</v>
      </c>
      <c r="FX120" s="20">
        <f t="shared" ca="1" si="5"/>
        <v>0</v>
      </c>
    </row>
    <row r="121" spans="162:180" ht="7.5" customHeight="1">
      <c r="FF121" s="14"/>
      <c r="FG121" s="79"/>
      <c r="FH121" s="79"/>
      <c r="FI121" s="79"/>
      <c r="FJ121" s="79"/>
      <c r="FK121" s="65" t="s">
        <v>91</v>
      </c>
      <c r="FL121" s="28">
        <f>SUM(COUNTIF($N$10:$Q$63,FG118),COUNTIF($AT$10:$AW$63,FG118),COUNTIF($BZ$10:$CC$63,FG118),COUNTIF($DF$10:$DI$72,FG118),COUNTIF($EL$10:$EO$63,FG118))+FS121</f>
        <v>0</v>
      </c>
      <c r="FM121" s="56">
        <f t="shared" ca="1" si="3"/>
        <v>0</v>
      </c>
      <c r="FN121" s="44"/>
      <c r="FO121" s="35"/>
      <c r="FP121" s="20" t="str">
        <f>FG118</f>
        <v>道徳</v>
      </c>
      <c r="FQ121" s="20" t="s">
        <v>57</v>
      </c>
      <c r="FR121" s="20" t="str">
        <f>FG118&amp;"1/2"</f>
        <v>道徳1/2</v>
      </c>
      <c r="FS121" s="20">
        <f>SUM(COUNTIF($N$10:$Q$63,FR121),COUNTIF($AT$10:$AW$63,FR121),COUNTIF($BZ$10:$CC$63,FR121),COUNTIF($DF$10:$DI$72,FR121),COUNTIF($EL$10:$EO$63,FR121))*0.5</f>
        <v>0</v>
      </c>
      <c r="FT121" s="20"/>
      <c r="FU121" s="20"/>
      <c r="FV121" s="20" t="str">
        <f t="shared" ca="1" si="4"/>
        <v>'(0)'!FM121</v>
      </c>
      <c r="FW121" s="20">
        <v>121</v>
      </c>
      <c r="FX121" s="20">
        <f t="shared" ca="1" si="5"/>
        <v>0</v>
      </c>
    </row>
    <row r="122" spans="162:180" ht="7.5" customHeight="1">
      <c r="FF122" s="14"/>
      <c r="FG122" s="79"/>
      <c r="FH122" s="79"/>
      <c r="FI122" s="79"/>
      <c r="FJ122" s="79"/>
      <c r="FK122" s="65" t="s">
        <v>92</v>
      </c>
      <c r="FL122" s="29">
        <f>SUM(COUNTIF($R$10:$U$63,FG118),COUNTIF($AX$10:$BA$63,FG118),COUNTIF($CD$10:$CG$63,FG118),COUNTIF($DJ$10:$DM$72,FG118),COUNTIF($EP$10:$ES$63,FG118))+FS122</f>
        <v>0</v>
      </c>
      <c r="FM122" s="57">
        <f t="shared" ca="1" si="3"/>
        <v>0</v>
      </c>
      <c r="FN122" s="45"/>
      <c r="FO122" s="36"/>
      <c r="FP122" s="20" t="str">
        <f>FG118</f>
        <v>道徳</v>
      </c>
      <c r="FQ122" s="20" t="s">
        <v>58</v>
      </c>
      <c r="FR122" s="20" t="str">
        <f>FG118&amp;"1/2"</f>
        <v>道徳1/2</v>
      </c>
      <c r="FS122" s="20">
        <f>SUM(COUNTIF($R$10:$U$63,FR122),COUNTIF($AX$10:$BA$63,FR122),COUNTIF($CD$10:$CG$63,FR122),COUNTIF($DJ$10:$DM$72,FR122),COUNTIF($EP$10:$ES$63,FR122))*0.5</f>
        <v>0</v>
      </c>
      <c r="FT122" s="14"/>
      <c r="FU122" s="14"/>
      <c r="FV122" s="20" t="str">
        <f t="shared" ca="1" si="4"/>
        <v>'(0)'!FM122</v>
      </c>
      <c r="FW122" s="20">
        <v>122</v>
      </c>
      <c r="FX122" s="20">
        <f t="shared" ca="1" si="5"/>
        <v>0</v>
      </c>
    </row>
    <row r="123" spans="162:180" ht="7.5" customHeight="1">
      <c r="FF123" s="14"/>
      <c r="FG123" s="79"/>
      <c r="FH123" s="79"/>
      <c r="FI123" s="79"/>
      <c r="FJ123" s="79"/>
      <c r="FK123" s="65" t="s">
        <v>93</v>
      </c>
      <c r="FL123" s="28">
        <f>SUM(COUNTIF($V$10:$Y$63,FG118),COUNTIF($BB$10:$BE$63,FG118),COUNTIF($CH$10:$CK$63,FG118),COUNTIF($DN$10:$DQ$72,FG118),COUNTIF($ET$10:$EW$63,FG118))+FS123</f>
        <v>0</v>
      </c>
      <c r="FM123" s="56">
        <f t="shared" ca="1" si="3"/>
        <v>0</v>
      </c>
      <c r="FN123" s="43"/>
      <c r="FO123" s="9"/>
      <c r="FP123" s="20" t="str">
        <f>FG118</f>
        <v>道徳</v>
      </c>
      <c r="FQ123" s="25" t="s">
        <v>59</v>
      </c>
      <c r="FR123" s="20" t="str">
        <f>FG118&amp;"1/2"</f>
        <v>道徳1/2</v>
      </c>
      <c r="FS123" s="20">
        <f>SUM(COUNTIF($V$10:$Y$63,FR123),COUNTIF($BB$10:$BE$63,FR123),COUNTIF($CH$10:$CK$63,FR123),COUNTIF($DN$10:$DQ$72,FR123),COUNTIF($ET$10:$EW$63,FR123))*0.5</f>
        <v>0</v>
      </c>
      <c r="FT123" s="20"/>
      <c r="FU123" s="20"/>
      <c r="FV123" s="20" t="str">
        <f t="shared" ca="1" si="4"/>
        <v>'(0)'!FM123</v>
      </c>
      <c r="FW123" s="20">
        <v>123</v>
      </c>
      <c r="FX123" s="20">
        <f t="shared" ca="1" si="5"/>
        <v>0</v>
      </c>
    </row>
    <row r="124" spans="162:180" ht="7.5" customHeight="1">
      <c r="FF124" s="14"/>
      <c r="FG124" s="79"/>
      <c r="FH124" s="79"/>
      <c r="FI124" s="79"/>
      <c r="FJ124" s="79"/>
      <c r="FK124" s="65" t="s">
        <v>94</v>
      </c>
      <c r="FL124" s="28">
        <f>SUM(COUNTIF($Z$10:$AC$63,FG118),COUNTIF($BF$10:$BI$63,FG118),COUNTIF($CL$10:$CO$63,FG118),COUNTIF($DR$10:$DU$72,FG118),COUNTIF($EX$10:$FA$63,FG118))+FS124</f>
        <v>0</v>
      </c>
      <c r="FM124" s="56">
        <f t="shared" ca="1" si="3"/>
        <v>0</v>
      </c>
      <c r="FN124" s="44"/>
      <c r="FO124" s="35"/>
      <c r="FP124" s="20" t="str">
        <f>FG118</f>
        <v>道徳</v>
      </c>
      <c r="FQ124" s="20" t="s">
        <v>60</v>
      </c>
      <c r="FR124" s="20" t="str">
        <f>FG118&amp;"1/2"</f>
        <v>道徳1/2</v>
      </c>
      <c r="FS124" s="20">
        <f>SUM(COUNTIF($Z$10:$AC$63,FR124),COUNTIF($BF$10:$BI$63,FR124),COUNTIF($CL$10:$CO$63,FR124),COUNTIF($DR$10:$DU$72,FR124),COUNTIF($EX$10:$FA$63,FR124))*0.5</f>
        <v>0</v>
      </c>
      <c r="FT124" s="20"/>
      <c r="FU124" s="20"/>
      <c r="FV124" s="20" t="str">
        <f t="shared" ca="1" si="4"/>
        <v>'(0)'!FM124</v>
      </c>
      <c r="FW124" s="20">
        <v>124</v>
      </c>
      <c r="FX124" s="20">
        <f t="shared" ca="1" si="5"/>
        <v>0</v>
      </c>
    </row>
    <row r="125" spans="162:180" ht="7.5" customHeight="1">
      <c r="FF125" s="14"/>
      <c r="FG125" s="79"/>
      <c r="FH125" s="79"/>
      <c r="FI125" s="79"/>
      <c r="FJ125" s="79"/>
      <c r="FK125" s="66" t="s">
        <v>95</v>
      </c>
      <c r="FL125" s="34">
        <f>SUM(COUNTIF($AD$10:$AG$63,FG118),COUNTIF($BJ$10:$BM$63,FG118),COUNTIF($CP$10:$CS$63,FG118),COUNTIF($DV$10:$DY$72,FG118),COUNTIF($FB$10:$FE$63,FG118))+FS125</f>
        <v>0</v>
      </c>
      <c r="FM125" s="62">
        <f t="shared" ca="1" si="3"/>
        <v>0</v>
      </c>
      <c r="FN125" s="52"/>
      <c r="FO125" s="41"/>
      <c r="FP125" s="20" t="str">
        <f>FG118</f>
        <v>道徳</v>
      </c>
      <c r="FQ125" s="20" t="s">
        <v>61</v>
      </c>
      <c r="FR125" s="20" t="str">
        <f>FG118&amp;"1/2"</f>
        <v>道徳1/2</v>
      </c>
      <c r="FS125" s="20">
        <f>SUM(COUNTIF($AD$10:$AG$63,FR125),COUNTIF($BJ$10:$BM$63,FR125),COUNTIF($CP$10:$CS$63,FR125),COUNTIF($DV$10:$DY$72,FR125),COUNTIF($FB$10:$FE$63,FR125))*0.5</f>
        <v>0</v>
      </c>
      <c r="FT125" s="14"/>
      <c r="FU125" s="14"/>
      <c r="FV125" s="20" t="str">
        <f t="shared" ca="1" si="4"/>
        <v>'(0)'!FM125</v>
      </c>
      <c r="FW125" s="20">
        <v>125</v>
      </c>
      <c r="FX125" s="20">
        <f t="shared" ca="1" si="5"/>
        <v>0</v>
      </c>
    </row>
    <row r="126" spans="162:180" ht="7.5" customHeight="1">
      <c r="FF126" s="14"/>
      <c r="FG126" s="79" t="s">
        <v>84</v>
      </c>
      <c r="FH126" s="79"/>
      <c r="FI126" s="79" t="s">
        <v>25</v>
      </c>
      <c r="FJ126" s="79"/>
      <c r="FK126" s="64" t="s">
        <v>88</v>
      </c>
      <c r="FL126" s="33">
        <f>SUM(COUNTIF($B$10:$E$63,FI126),COUNTIF($AH$10:$AK$63,FI126),COUNTIF($BN$10:$BQ$63,FI126),COUNTIF($CT$10:$CW$72,FI126),COUNTIF($DZ$10:$EC$63,FI126))+FS126</f>
        <v>0</v>
      </c>
      <c r="FM126" s="61">
        <f t="shared" ca="1" si="3"/>
        <v>0</v>
      </c>
      <c r="FN126" s="49"/>
      <c r="FO126" s="10"/>
      <c r="FP126" s="20" t="str">
        <f>FI126</f>
        <v>学活</v>
      </c>
      <c r="FQ126" s="25" t="s">
        <v>54</v>
      </c>
      <c r="FR126" s="20" t="str">
        <f>FI126&amp;"1/2"</f>
        <v>学活1/2</v>
      </c>
      <c r="FS126" s="20">
        <f>SUM(COUNTIF($B$10:$E$63,FR126),COUNTIF($AH$10:$AK$63,FR126),COUNTIF($BN$10:$BQ$63,FR126),COUNTIF($CT$10:$CW$72,FR126),COUNTIF($DZ$10:$EC$63,FR126))*0.5</f>
        <v>0</v>
      </c>
      <c r="FT126" s="20"/>
      <c r="FU126" s="20"/>
      <c r="FV126" s="20" t="str">
        <f t="shared" ca="1" si="4"/>
        <v>'(0)'!FM126</v>
      </c>
      <c r="FW126" s="20">
        <v>126</v>
      </c>
      <c r="FX126" s="20">
        <f t="shared" ca="1" si="5"/>
        <v>0</v>
      </c>
    </row>
    <row r="127" spans="162:180" ht="7.5" customHeight="1">
      <c r="FF127" s="14"/>
      <c r="FG127" s="79"/>
      <c r="FH127" s="79"/>
      <c r="FI127" s="79"/>
      <c r="FJ127" s="79"/>
      <c r="FK127" s="65" t="s">
        <v>89</v>
      </c>
      <c r="FL127" s="28">
        <f>SUM(COUNTIF($F$10:$I$63,FI126),COUNTIF($AL$10:$AO$63,FI126),COUNTIF($BR$10:$BU$63,FI126),COUNTIF($CX$10:$DA$72,FI126),COUNTIF($ED$10:$EG$63,FI126))+FS127</f>
        <v>0</v>
      </c>
      <c r="FM127" s="56">
        <f t="shared" ca="1" si="3"/>
        <v>0</v>
      </c>
      <c r="FN127" s="44"/>
      <c r="FO127" s="35"/>
      <c r="FP127" s="20" t="str">
        <f>FI126</f>
        <v>学活</v>
      </c>
      <c r="FQ127" s="20" t="s">
        <v>55</v>
      </c>
      <c r="FR127" s="20" t="str">
        <f>FI126&amp;"1/2"</f>
        <v>学活1/2</v>
      </c>
      <c r="FS127" s="20">
        <f>SUM(COUNTIF($F$10:$I$63,FR127),COUNTIF($AL$10:$AO$63,FR127),COUNTIF($BR$10:$BU$63,FR127),COUNTIF($CX$10:$DA$72,FR127),COUNTIF($ED$10:$EG$63,FR127))*0.5</f>
        <v>0</v>
      </c>
      <c r="FT127" s="20"/>
      <c r="FU127" s="20"/>
      <c r="FV127" s="20" t="str">
        <f t="shared" ca="1" si="4"/>
        <v>'(0)'!FM127</v>
      </c>
      <c r="FW127" s="20">
        <v>127</v>
      </c>
      <c r="FX127" s="20">
        <f t="shared" ca="1" si="5"/>
        <v>0</v>
      </c>
    </row>
    <row r="128" spans="162:180" ht="7.5" customHeight="1">
      <c r="FF128" s="14"/>
      <c r="FG128" s="79"/>
      <c r="FH128" s="79"/>
      <c r="FI128" s="79"/>
      <c r="FJ128" s="79"/>
      <c r="FK128" s="65" t="s">
        <v>90</v>
      </c>
      <c r="FL128" s="29">
        <f>SUM(COUNTIF($J$10:$M$63,FI126),COUNTIF($AP$10:$AS$63,FI126),COUNTIF($BV$10:$BY$63,FI126),COUNTIF($DB$10:$DE$72,FI126),COUNTIF($EH$10:$EK$63,FI126))+FS128</f>
        <v>0</v>
      </c>
      <c r="FM128" s="57">
        <f t="shared" ca="1" si="3"/>
        <v>0</v>
      </c>
      <c r="FN128" s="45"/>
      <c r="FO128" s="36"/>
      <c r="FP128" s="20" t="str">
        <f>FI126</f>
        <v>学活</v>
      </c>
      <c r="FQ128" s="20" t="s">
        <v>56</v>
      </c>
      <c r="FR128" s="20" t="str">
        <f>FI126&amp;"1/2"</f>
        <v>学活1/2</v>
      </c>
      <c r="FS128" s="20">
        <f>SUM(COUNTIF($J$10:$M$63,FR128),COUNTIF($AP$10:$AS$63,FR128),COUNTIF($BV$10:$BY$63,FR128),COUNTIF($DB$10:$DE$72,FR128),COUNTIF($EH$10:$EK$63,FR128))*0.5</f>
        <v>0</v>
      </c>
      <c r="FT128" s="14"/>
      <c r="FU128" s="14"/>
      <c r="FV128" s="20" t="str">
        <f t="shared" ca="1" si="4"/>
        <v>'(0)'!FM128</v>
      </c>
      <c r="FW128" s="20">
        <v>128</v>
      </c>
      <c r="FX128" s="20">
        <f t="shared" ca="1" si="5"/>
        <v>0</v>
      </c>
    </row>
    <row r="129" spans="162:180" ht="7.5" customHeight="1">
      <c r="FF129" s="14"/>
      <c r="FG129" s="79"/>
      <c r="FH129" s="79"/>
      <c r="FI129" s="79"/>
      <c r="FJ129" s="79"/>
      <c r="FK129" s="65" t="s">
        <v>91</v>
      </c>
      <c r="FL129" s="28">
        <f>SUM(COUNTIF($N$10:$Q$63,FI126),COUNTIF($AT$10:$AW$63,FI126),COUNTIF($BZ$10:$CC$63,FI126),COUNTIF($DF$10:$DI$72,FI126),COUNTIF($EL$10:$EO$63,FI126))+FS129</f>
        <v>0</v>
      </c>
      <c r="FM129" s="56">
        <f t="shared" ca="1" si="3"/>
        <v>0</v>
      </c>
      <c r="FN129" s="43"/>
      <c r="FO129" s="9"/>
      <c r="FP129" s="20" t="str">
        <f>FI126</f>
        <v>学活</v>
      </c>
      <c r="FQ129" s="25" t="s">
        <v>57</v>
      </c>
      <c r="FR129" s="20" t="str">
        <f>FI126&amp;"1/2"</f>
        <v>学活1/2</v>
      </c>
      <c r="FS129" s="20">
        <f>SUM(COUNTIF($N$10:$Q$63,FR129),COUNTIF($AT$10:$AW$63,FR129),COUNTIF($BZ$10:$CC$63,FR129),COUNTIF($DF$10:$DI$72,FR129),COUNTIF($EL$10:$EO$63,FR129))*0.5</f>
        <v>0</v>
      </c>
      <c r="FT129" s="20"/>
      <c r="FU129" s="20"/>
      <c r="FV129" s="20" t="str">
        <f t="shared" ca="1" si="4"/>
        <v>'(0)'!FM129</v>
      </c>
      <c r="FW129" s="20">
        <v>129</v>
      </c>
      <c r="FX129" s="20">
        <f t="shared" ca="1" si="5"/>
        <v>0</v>
      </c>
    </row>
    <row r="130" spans="162:180" ht="7.5" customHeight="1">
      <c r="FF130" s="14"/>
      <c r="FG130" s="79"/>
      <c r="FH130" s="79"/>
      <c r="FI130" s="79"/>
      <c r="FJ130" s="79"/>
      <c r="FK130" s="65" t="s">
        <v>92</v>
      </c>
      <c r="FL130" s="28">
        <f>SUM(COUNTIF($R$10:$U$63,FI126),COUNTIF($AX$10:$BA$63,FI126),COUNTIF($CD$10:$CG$63,FI126),COUNTIF($DJ$10:$DM$72,FI126),COUNTIF($EP$10:$ES$63,FI126))+FS130</f>
        <v>0</v>
      </c>
      <c r="FM130" s="56">
        <f t="shared" ca="1" si="3"/>
        <v>0</v>
      </c>
      <c r="FN130" s="44"/>
      <c r="FO130" s="35"/>
      <c r="FP130" s="20" t="str">
        <f>FI126</f>
        <v>学活</v>
      </c>
      <c r="FQ130" s="20" t="s">
        <v>58</v>
      </c>
      <c r="FR130" s="20" t="str">
        <f>FI126&amp;"1/2"</f>
        <v>学活1/2</v>
      </c>
      <c r="FS130" s="20">
        <f>SUM(COUNTIF($R$10:$U$63,FR130),COUNTIF($AX$10:$BA$63,FR130),COUNTIF($CD$10:$CG$63,FR130),COUNTIF($DJ$10:$DM$72,FR130),COUNTIF($EP$10:$ES$63,FR130))*0.5</f>
        <v>0</v>
      </c>
      <c r="FT130" s="20"/>
      <c r="FU130" s="20"/>
      <c r="FV130" s="20" t="str">
        <f t="shared" ca="1" si="4"/>
        <v>'(0)'!FM130</v>
      </c>
      <c r="FW130" s="20">
        <v>130</v>
      </c>
      <c r="FX130" s="20">
        <f t="shared" ca="1" si="5"/>
        <v>0</v>
      </c>
    </row>
    <row r="131" spans="162:180" ht="7.5" customHeight="1">
      <c r="FF131" s="14"/>
      <c r="FG131" s="79"/>
      <c r="FH131" s="79"/>
      <c r="FI131" s="79"/>
      <c r="FJ131" s="79"/>
      <c r="FK131" s="65" t="s">
        <v>93</v>
      </c>
      <c r="FL131" s="29">
        <f>SUM(COUNTIF($V$10:$Y$63,FI126),COUNTIF($BB$10:$BE$63,FI126),COUNTIF($CH$10:$CK$63,FI126),COUNTIF($DN$10:$DQ$72,FI126),COUNTIF($ET$10:$EW$63,FI126))+FS131</f>
        <v>0</v>
      </c>
      <c r="FM131" s="57">
        <f t="shared" ca="1" si="3"/>
        <v>0</v>
      </c>
      <c r="FN131" s="45"/>
      <c r="FO131" s="36"/>
      <c r="FP131" s="20" t="str">
        <f>FI126</f>
        <v>学活</v>
      </c>
      <c r="FQ131" s="20" t="s">
        <v>59</v>
      </c>
      <c r="FR131" s="20" t="str">
        <f>FI126&amp;"1/2"</f>
        <v>学活1/2</v>
      </c>
      <c r="FS131" s="20">
        <f>SUM(COUNTIF($V$10:$Y$63,FR131),COUNTIF($BB$10:$BE$63,FR131),COUNTIF($CH$10:$CK$63,FR131),COUNTIF($DN$10:$DQ$72,FR131),COUNTIF($ET$10:$EW$63,FR131))*0.5</f>
        <v>0</v>
      </c>
      <c r="FT131" s="14"/>
      <c r="FU131" s="14"/>
      <c r="FV131" s="20" t="str">
        <f t="shared" ca="1" si="4"/>
        <v>'(0)'!FM131</v>
      </c>
      <c r="FW131" s="20">
        <v>131</v>
      </c>
      <c r="FX131" s="20">
        <f t="shared" ca="1" si="5"/>
        <v>0</v>
      </c>
    </row>
    <row r="132" spans="162:180" ht="7.5" customHeight="1">
      <c r="FF132" s="14"/>
      <c r="FG132" s="79"/>
      <c r="FH132" s="79"/>
      <c r="FI132" s="79"/>
      <c r="FJ132" s="79"/>
      <c r="FK132" s="65" t="s">
        <v>94</v>
      </c>
      <c r="FL132" s="28">
        <f>SUM(COUNTIF($Z$10:$AC$63,FI126),COUNTIF($BF$10:$BI$63,FI126),COUNTIF($CL$10:$CO$63,FI126),COUNTIF($DR$10:$DU$72,FI126),COUNTIF($EX$10:$FA$63,FI126))+FS132</f>
        <v>0</v>
      </c>
      <c r="FM132" s="56">
        <f t="shared" ca="1" si="3"/>
        <v>0</v>
      </c>
      <c r="FN132" s="43"/>
      <c r="FO132" s="9"/>
      <c r="FP132" s="20" t="str">
        <f>FI126</f>
        <v>学活</v>
      </c>
      <c r="FQ132" s="25" t="s">
        <v>60</v>
      </c>
      <c r="FR132" s="20" t="str">
        <f>FI126&amp;"1/2"</f>
        <v>学活1/2</v>
      </c>
      <c r="FS132" s="20">
        <f>SUM(COUNTIF($Z$10:$AC$63,FR132),COUNTIF($BF$10:$BI$63,FR132),COUNTIF($CL$10:$CO$63,FR132),COUNTIF($DR$10:$DU$72,FR132),COUNTIF($EX$10:$FA$63,FR132))*0.5</f>
        <v>0</v>
      </c>
      <c r="FT132" s="20"/>
      <c r="FU132" s="20"/>
      <c r="FV132" s="20" t="str">
        <f t="shared" ca="1" si="4"/>
        <v>'(0)'!FM132</v>
      </c>
      <c r="FW132" s="20">
        <v>132</v>
      </c>
      <c r="FX132" s="20">
        <f t="shared" ca="1" si="5"/>
        <v>0</v>
      </c>
    </row>
    <row r="133" spans="162:180" ht="7.5" customHeight="1">
      <c r="FF133" s="14"/>
      <c r="FG133" s="82"/>
      <c r="FH133" s="82"/>
      <c r="FI133" s="79"/>
      <c r="FJ133" s="79"/>
      <c r="FK133" s="66" t="s">
        <v>95</v>
      </c>
      <c r="FL133" s="30">
        <f>SUM(COUNTIF($AD$10:$AG$63,FI126),COUNTIF($BJ$10:$BM$63,FI126),COUNTIF($CP$10:$CS$63,FI126),COUNTIF($DV$10:$DY$72,FI126),COUNTIF($FB$10:$FE$63,FI126))+FS133</f>
        <v>0</v>
      </c>
      <c r="FM133" s="58">
        <f t="shared" ca="1" si="3"/>
        <v>0</v>
      </c>
      <c r="FN133" s="50"/>
      <c r="FO133" s="39"/>
      <c r="FP133" s="20" t="str">
        <f>FI126</f>
        <v>学活</v>
      </c>
      <c r="FQ133" s="20" t="s">
        <v>61</v>
      </c>
      <c r="FR133" s="20" t="str">
        <f>FI126&amp;"1/2"</f>
        <v>学活1/2</v>
      </c>
      <c r="FS133" s="20">
        <f>SUM(COUNTIF($AD$10:$AG$63,FR133),COUNTIF($BJ$10:$BM$63,FR133),COUNTIF($CP$10:$CS$63,FR133),COUNTIF($DV$10:$DY$72,FR133),COUNTIF($FB$10:$FE$63,FR133))*0.5</f>
        <v>0</v>
      </c>
      <c r="FT133" s="20"/>
      <c r="FU133" s="20"/>
      <c r="FV133" s="20" t="str">
        <f t="shared" ca="1" si="4"/>
        <v>'(0)'!FM133</v>
      </c>
      <c r="FW133" s="20">
        <v>133</v>
      </c>
      <c r="FX133" s="20">
        <f t="shared" ca="1" si="5"/>
        <v>0</v>
      </c>
    </row>
    <row r="134" spans="162:180" ht="7.5" customHeight="1">
      <c r="FF134" s="14"/>
      <c r="FG134" s="77" t="s">
        <v>85</v>
      </c>
      <c r="FH134" s="77"/>
      <c r="FI134" s="77"/>
      <c r="FJ134" s="77"/>
      <c r="FK134" s="64" t="s">
        <v>88</v>
      </c>
      <c r="FL134" s="27">
        <f t="shared" ref="FL134:FL141" si="6">FL6+FL30+FL38+FL46+FL54+FL62+FL70+FL78+FL86+FL102+FL110+FL118+FL126</f>
        <v>0</v>
      </c>
      <c r="FM134" s="55">
        <f t="shared" ref="FM134:FM157" ca="1" si="7">IFERROR(FL134,0)+IFERROR(FX134,0)</f>
        <v>0</v>
      </c>
      <c r="FN134" s="42"/>
      <c r="FO134" s="8"/>
      <c r="FP134" s="20"/>
      <c r="FQ134" s="20"/>
      <c r="FR134" s="20"/>
      <c r="FS134" s="20"/>
      <c r="FT134" s="14"/>
      <c r="FU134" s="14"/>
      <c r="FV134" s="20" t="str">
        <f t="shared" ref="FV134:FV157" ca="1" si="8">"'("&amp;$FU$16&amp;")'!"&amp;"FM"&amp;FW134</f>
        <v>'(0)'!FM134</v>
      </c>
      <c r="FW134" s="20">
        <v>134</v>
      </c>
      <c r="FX134" s="20">
        <f t="shared" ref="FX134:FX157" ca="1" si="9">IFERROR(INDIRECT(FV134),0)</f>
        <v>0</v>
      </c>
    </row>
    <row r="135" spans="162:180" ht="7.5" customHeight="1">
      <c r="FF135" s="14"/>
      <c r="FG135" s="77"/>
      <c r="FH135" s="77"/>
      <c r="FI135" s="77"/>
      <c r="FJ135" s="77"/>
      <c r="FK135" s="65" t="s">
        <v>89</v>
      </c>
      <c r="FL135" s="28">
        <f t="shared" si="6"/>
        <v>0</v>
      </c>
      <c r="FM135" s="56">
        <f t="shared" ca="1" si="7"/>
        <v>0</v>
      </c>
      <c r="FN135" s="43"/>
      <c r="FO135" s="9"/>
      <c r="FP135" s="20"/>
      <c r="FQ135" s="25"/>
      <c r="FR135" s="20"/>
      <c r="FS135" s="20"/>
      <c r="FT135" s="20"/>
      <c r="FU135" s="20"/>
      <c r="FV135" s="20" t="str">
        <f t="shared" ca="1" si="8"/>
        <v>'(0)'!FM135</v>
      </c>
      <c r="FW135" s="20">
        <v>135</v>
      </c>
      <c r="FX135" s="20">
        <f t="shared" ca="1" si="9"/>
        <v>0</v>
      </c>
    </row>
    <row r="136" spans="162:180" ht="7.5" customHeight="1">
      <c r="FF136" s="14"/>
      <c r="FG136" s="77"/>
      <c r="FH136" s="77"/>
      <c r="FI136" s="77"/>
      <c r="FJ136" s="77"/>
      <c r="FK136" s="65" t="s">
        <v>90</v>
      </c>
      <c r="FL136" s="28">
        <f t="shared" si="6"/>
        <v>0</v>
      </c>
      <c r="FM136" s="56">
        <f t="shared" ca="1" si="7"/>
        <v>0</v>
      </c>
      <c r="FN136" s="44"/>
      <c r="FO136" s="35"/>
      <c r="FP136" s="20"/>
      <c r="FQ136" s="20"/>
      <c r="FR136" s="20"/>
      <c r="FS136" s="20"/>
      <c r="FT136" s="20"/>
      <c r="FU136" s="20"/>
      <c r="FV136" s="20" t="str">
        <f t="shared" ca="1" si="8"/>
        <v>'(0)'!FM136</v>
      </c>
      <c r="FW136" s="20">
        <v>136</v>
      </c>
      <c r="FX136" s="20">
        <f t="shared" ca="1" si="9"/>
        <v>0</v>
      </c>
    </row>
    <row r="137" spans="162:180" ht="7.5" customHeight="1">
      <c r="FF137" s="14"/>
      <c r="FG137" s="77"/>
      <c r="FH137" s="77"/>
      <c r="FI137" s="77"/>
      <c r="FJ137" s="77"/>
      <c r="FK137" s="65" t="s">
        <v>91</v>
      </c>
      <c r="FL137" s="29">
        <f t="shared" si="6"/>
        <v>0</v>
      </c>
      <c r="FM137" s="57">
        <f t="shared" ca="1" si="7"/>
        <v>0</v>
      </c>
      <c r="FN137" s="45"/>
      <c r="FO137" s="36"/>
      <c r="FP137" s="20"/>
      <c r="FQ137" s="20"/>
      <c r="FR137" s="20"/>
      <c r="FS137" s="20"/>
      <c r="FT137" s="14"/>
      <c r="FU137" s="14"/>
      <c r="FV137" s="20" t="str">
        <f t="shared" ca="1" si="8"/>
        <v>'(0)'!FM137</v>
      </c>
      <c r="FW137" s="20">
        <v>137</v>
      </c>
      <c r="FX137" s="20">
        <f t="shared" ca="1" si="9"/>
        <v>0</v>
      </c>
    </row>
    <row r="138" spans="162:180" ht="7.5" customHeight="1">
      <c r="FF138" s="14"/>
      <c r="FG138" s="77"/>
      <c r="FH138" s="77"/>
      <c r="FI138" s="77"/>
      <c r="FJ138" s="77"/>
      <c r="FK138" s="65" t="s">
        <v>92</v>
      </c>
      <c r="FL138" s="28">
        <f t="shared" si="6"/>
        <v>0</v>
      </c>
      <c r="FM138" s="56">
        <f t="shared" ca="1" si="7"/>
        <v>0</v>
      </c>
      <c r="FN138" s="43"/>
      <c r="FO138" s="9"/>
      <c r="FP138" s="20"/>
      <c r="FQ138" s="25"/>
      <c r="FR138" s="20"/>
      <c r="FS138" s="20"/>
      <c r="FT138" s="20"/>
      <c r="FU138" s="20"/>
      <c r="FV138" s="20" t="str">
        <f t="shared" ca="1" si="8"/>
        <v>'(0)'!FM138</v>
      </c>
      <c r="FW138" s="20">
        <v>138</v>
      </c>
      <c r="FX138" s="20">
        <f t="shared" ca="1" si="9"/>
        <v>0</v>
      </c>
    </row>
    <row r="139" spans="162:180" ht="7.5" customHeight="1">
      <c r="FF139" s="14"/>
      <c r="FG139" s="77"/>
      <c r="FH139" s="77"/>
      <c r="FI139" s="77"/>
      <c r="FJ139" s="77"/>
      <c r="FK139" s="65" t="s">
        <v>93</v>
      </c>
      <c r="FL139" s="28">
        <f t="shared" si="6"/>
        <v>0</v>
      </c>
      <c r="FM139" s="56">
        <f t="shared" ca="1" si="7"/>
        <v>0</v>
      </c>
      <c r="FN139" s="44"/>
      <c r="FO139" s="35"/>
      <c r="FP139" s="20"/>
      <c r="FQ139" s="20"/>
      <c r="FR139" s="20"/>
      <c r="FS139" s="20"/>
      <c r="FT139" s="20"/>
      <c r="FU139" s="20"/>
      <c r="FV139" s="20" t="str">
        <f t="shared" ca="1" si="8"/>
        <v>'(0)'!FM139</v>
      </c>
      <c r="FW139" s="20">
        <v>139</v>
      </c>
      <c r="FX139" s="20">
        <f t="shared" ca="1" si="9"/>
        <v>0</v>
      </c>
    </row>
    <row r="140" spans="162:180" ht="7.5" customHeight="1">
      <c r="FF140" s="14"/>
      <c r="FG140" s="77"/>
      <c r="FH140" s="77"/>
      <c r="FI140" s="77"/>
      <c r="FJ140" s="77"/>
      <c r="FK140" s="65" t="s">
        <v>94</v>
      </c>
      <c r="FL140" s="29">
        <f t="shared" si="6"/>
        <v>0</v>
      </c>
      <c r="FM140" s="57">
        <f t="shared" ca="1" si="7"/>
        <v>0</v>
      </c>
      <c r="FN140" s="45"/>
      <c r="FO140" s="36"/>
      <c r="FP140" s="20"/>
      <c r="FQ140" s="20"/>
      <c r="FR140" s="20"/>
      <c r="FS140" s="20"/>
      <c r="FT140" s="14"/>
      <c r="FU140" s="14"/>
      <c r="FV140" s="20" t="str">
        <f t="shared" ca="1" si="8"/>
        <v>'(0)'!FM140</v>
      </c>
      <c r="FW140" s="20">
        <v>140</v>
      </c>
      <c r="FX140" s="20">
        <f t="shared" ca="1" si="9"/>
        <v>0</v>
      </c>
    </row>
    <row r="141" spans="162:180" ht="7.5" customHeight="1">
      <c r="FF141" s="14"/>
      <c r="FG141" s="77"/>
      <c r="FH141" s="77"/>
      <c r="FI141" s="77"/>
      <c r="FJ141" s="77"/>
      <c r="FK141" s="66" t="s">
        <v>95</v>
      </c>
      <c r="FL141" s="30">
        <f t="shared" si="6"/>
        <v>0</v>
      </c>
      <c r="FM141" s="58">
        <f t="shared" ca="1" si="7"/>
        <v>0</v>
      </c>
      <c r="FN141" s="46"/>
      <c r="FO141" s="26"/>
      <c r="FP141" s="20"/>
      <c r="FQ141" s="25"/>
      <c r="FR141" s="20"/>
      <c r="FS141" s="20"/>
      <c r="FT141" s="20"/>
      <c r="FU141" s="20"/>
      <c r="FV141" s="20" t="str">
        <f t="shared" ca="1" si="8"/>
        <v>'(0)'!FM141</v>
      </c>
      <c r="FW141" s="20">
        <v>141</v>
      </c>
      <c r="FX141" s="20">
        <f t="shared" ca="1" si="9"/>
        <v>0</v>
      </c>
    </row>
    <row r="142" spans="162:180" ht="7.5" customHeight="1">
      <c r="FF142" s="14"/>
      <c r="FG142" s="77" t="s">
        <v>29</v>
      </c>
      <c r="FH142" s="77"/>
      <c r="FI142" s="77"/>
      <c r="FJ142" s="77"/>
      <c r="FK142" s="64" t="s">
        <v>88</v>
      </c>
      <c r="FL142" s="27">
        <f>SUM(COUNTIF($B$10:$E$63,FG142),COUNTIF($AH$10:$AK$63,FG142),COUNTIF($BN$10:$BQ$63,FG142),COUNTIF($CT$10:$CW$72,FG142),COUNTIF($DZ$10:$EC$63,FG142))+FS142</f>
        <v>0</v>
      </c>
      <c r="FM142" s="55">
        <f t="shared" ca="1" si="7"/>
        <v>0</v>
      </c>
      <c r="FN142" s="42"/>
      <c r="FO142" s="8"/>
      <c r="FP142" s="20" t="str">
        <f>FG142</f>
        <v>行事</v>
      </c>
      <c r="FQ142" s="20" t="s">
        <v>54</v>
      </c>
      <c r="FR142" s="20" t="str">
        <f>FG142&amp;"1/2"</f>
        <v>行事1/2</v>
      </c>
      <c r="FS142" s="20">
        <f>SUM(COUNTIF($B$10:$E$63,FR142),COUNTIF($AH$10:$AK$63,FR142),COUNTIF($BN$10:$BQ$63,FR142),COUNTIF($CT$10:$CW$72,FR142),COUNTIF($DZ$10:$EC$63,FR142))*0.5</f>
        <v>0</v>
      </c>
      <c r="FT142" s="14"/>
      <c r="FU142" s="14"/>
      <c r="FV142" s="20" t="str">
        <f t="shared" ca="1" si="8"/>
        <v>'(0)'!FM142</v>
      </c>
      <c r="FW142" s="20">
        <v>142</v>
      </c>
      <c r="FX142" s="20">
        <f t="shared" ca="1" si="9"/>
        <v>0</v>
      </c>
    </row>
    <row r="143" spans="162:180" ht="7.5" customHeight="1">
      <c r="FF143" s="14"/>
      <c r="FG143" s="77"/>
      <c r="FH143" s="77"/>
      <c r="FI143" s="77"/>
      <c r="FJ143" s="77"/>
      <c r="FK143" s="65" t="s">
        <v>89</v>
      </c>
      <c r="FL143" s="28">
        <f>SUM(COUNTIF($F$10:$I$63,FG142),COUNTIF($AL$10:$AO$63,FG142),COUNTIF($BR$10:$BU$63,FG142),COUNTIF($CX$10:$DA$72,FG142),COUNTIF($ED$10:$EG$63,FG142))+FS143</f>
        <v>0</v>
      </c>
      <c r="FM143" s="56">
        <f t="shared" ca="1" si="7"/>
        <v>0</v>
      </c>
      <c r="FN143" s="43"/>
      <c r="FO143" s="9"/>
      <c r="FP143" s="20" t="str">
        <f>FG142</f>
        <v>行事</v>
      </c>
      <c r="FQ143" s="25" t="s">
        <v>55</v>
      </c>
      <c r="FR143" s="20" t="str">
        <f>FG142&amp;"1/2"</f>
        <v>行事1/2</v>
      </c>
      <c r="FS143" s="20">
        <f>SUM(COUNTIF($F$10:$I$63,FR143),COUNTIF($AL$10:$AO$63,FR143),COUNTIF($BR$10:$BU$63,FR143),COUNTIF($CX$10:$DA$72,FR143),COUNTIF($ED$10:$EG$63,FR143))*0.5</f>
        <v>0</v>
      </c>
      <c r="FT143" s="20"/>
      <c r="FU143" s="20"/>
      <c r="FV143" s="20" t="str">
        <f t="shared" ca="1" si="8"/>
        <v>'(0)'!FM143</v>
      </c>
      <c r="FW143" s="20">
        <v>143</v>
      </c>
      <c r="FX143" s="20">
        <f t="shared" ca="1" si="9"/>
        <v>0</v>
      </c>
    </row>
    <row r="144" spans="162:180" ht="7.5" customHeight="1">
      <c r="FF144" s="14"/>
      <c r="FG144" s="77"/>
      <c r="FH144" s="77"/>
      <c r="FI144" s="77"/>
      <c r="FJ144" s="77"/>
      <c r="FK144" s="65" t="s">
        <v>90</v>
      </c>
      <c r="FL144" s="28">
        <f>SUM(COUNTIF($J$10:$M$63,FG142),COUNTIF($AP$10:$AS$63,FG142),COUNTIF($BV$10:$BY$63,FG142),COUNTIF($DB$10:$DE$72,FG142),COUNTIF($EH$10:$EK$63,FG142))+FS144</f>
        <v>0</v>
      </c>
      <c r="FM144" s="56">
        <f t="shared" ca="1" si="7"/>
        <v>0</v>
      </c>
      <c r="FN144" s="44"/>
      <c r="FO144" s="35"/>
      <c r="FP144" s="20" t="str">
        <f>FG142</f>
        <v>行事</v>
      </c>
      <c r="FQ144" s="20" t="s">
        <v>56</v>
      </c>
      <c r="FR144" s="20" t="str">
        <f>FG142&amp;"1/2"</f>
        <v>行事1/2</v>
      </c>
      <c r="FS144" s="20">
        <f>SUM(COUNTIF($J$10:$M$63,FR144),COUNTIF($AP$10:$AS$63,FR144),COUNTIF($BV$10:$BY$63,FR144),COUNTIF($DB$10:$DE$72,FR144),COUNTIF($EH$10:$EK$63,FR144))*0.5</f>
        <v>0</v>
      </c>
      <c r="FT144" s="20"/>
      <c r="FU144" s="20"/>
      <c r="FV144" s="20" t="str">
        <f t="shared" ca="1" si="8"/>
        <v>'(0)'!FM144</v>
      </c>
      <c r="FW144" s="20">
        <v>144</v>
      </c>
      <c r="FX144" s="20">
        <f t="shared" ca="1" si="9"/>
        <v>0</v>
      </c>
    </row>
    <row r="145" spans="162:180" ht="7.5" customHeight="1">
      <c r="FF145" s="14"/>
      <c r="FG145" s="77"/>
      <c r="FH145" s="77"/>
      <c r="FI145" s="77"/>
      <c r="FJ145" s="77"/>
      <c r="FK145" s="65" t="s">
        <v>91</v>
      </c>
      <c r="FL145" s="29">
        <f>SUM(COUNTIF($N$10:$Q$63,FG142),COUNTIF($AT$10:$AW$63,FG142),COUNTIF($BZ$10:$CC$63,FG142),COUNTIF($DF$10:$DI$72,FG142),COUNTIF($EL$10:$EO$63,FG142))+FS145</f>
        <v>0</v>
      </c>
      <c r="FM145" s="57">
        <f t="shared" ca="1" si="7"/>
        <v>0</v>
      </c>
      <c r="FN145" s="45"/>
      <c r="FO145" s="36"/>
      <c r="FP145" s="20" t="str">
        <f>FG142</f>
        <v>行事</v>
      </c>
      <c r="FQ145" s="20" t="s">
        <v>57</v>
      </c>
      <c r="FR145" s="20" t="str">
        <f>FG142&amp;"1/2"</f>
        <v>行事1/2</v>
      </c>
      <c r="FS145" s="20">
        <f>SUM(COUNTIF($N$10:$Q$63,FR145),COUNTIF($AT$10:$AW$63,FR145),COUNTIF($BZ$10:$CC$63,FR145),COUNTIF($DF$10:$DI$72,FR145),COUNTIF($EL$10:$EO$63,FR145))*0.5</f>
        <v>0</v>
      </c>
      <c r="FT145" s="14"/>
      <c r="FU145" s="14"/>
      <c r="FV145" s="20" t="str">
        <f t="shared" ca="1" si="8"/>
        <v>'(0)'!FM145</v>
      </c>
      <c r="FW145" s="20">
        <v>145</v>
      </c>
      <c r="FX145" s="20">
        <f t="shared" ca="1" si="9"/>
        <v>0</v>
      </c>
    </row>
    <row r="146" spans="162:180" ht="7.5" customHeight="1">
      <c r="FF146" s="14"/>
      <c r="FG146" s="77"/>
      <c r="FH146" s="77"/>
      <c r="FI146" s="77"/>
      <c r="FJ146" s="77"/>
      <c r="FK146" s="65" t="s">
        <v>92</v>
      </c>
      <c r="FL146" s="28">
        <f>SUM(COUNTIF($R$10:$U$63,FG142),COUNTIF($AX$10:$BA$63,FG142),COUNTIF($CD$10:$CG$63,FG142),COUNTIF($DJ$10:$DM$72,FG142),COUNTIF($EP$10:$ES$63,FG142))+FS146</f>
        <v>0</v>
      </c>
      <c r="FM146" s="56">
        <f t="shared" ca="1" si="7"/>
        <v>0</v>
      </c>
      <c r="FN146" s="43"/>
      <c r="FO146" s="9"/>
      <c r="FP146" s="20" t="str">
        <f>FG142</f>
        <v>行事</v>
      </c>
      <c r="FQ146" s="25" t="s">
        <v>58</v>
      </c>
      <c r="FR146" s="20" t="str">
        <f>FG142&amp;"1/2"</f>
        <v>行事1/2</v>
      </c>
      <c r="FS146" s="20">
        <f>SUM(COUNTIF($R$10:$U$63,FR146),COUNTIF($AX$10:$BA$63,FR146),COUNTIF($CD$10:$CG$63,FR146),COUNTIF($DJ$10:$DM$72,FR146),COUNTIF($EP$10:$ES$63,FR146))*0.5</f>
        <v>0</v>
      </c>
      <c r="FT146" s="20"/>
      <c r="FU146" s="20"/>
      <c r="FV146" s="20" t="str">
        <f t="shared" ca="1" si="8"/>
        <v>'(0)'!FM146</v>
      </c>
      <c r="FW146" s="20">
        <v>146</v>
      </c>
      <c r="FX146" s="20">
        <f t="shared" ca="1" si="9"/>
        <v>0</v>
      </c>
    </row>
    <row r="147" spans="162:180" ht="7.5" customHeight="1">
      <c r="FF147" s="14"/>
      <c r="FG147" s="77"/>
      <c r="FH147" s="77"/>
      <c r="FI147" s="77"/>
      <c r="FJ147" s="77"/>
      <c r="FK147" s="65" t="s">
        <v>93</v>
      </c>
      <c r="FL147" s="28">
        <f>SUM(COUNTIF($V$10:$Y$63,FG142),COUNTIF($BB$10:$BE$63,FG142),COUNTIF($CH$10:$CK$63,FG142),COUNTIF($DN$10:$DQ$72,FG142),COUNTIF($ET$10:$EW$63,FG142))+FS147</f>
        <v>0</v>
      </c>
      <c r="FM147" s="56">
        <f t="shared" ca="1" si="7"/>
        <v>0</v>
      </c>
      <c r="FN147" s="44"/>
      <c r="FO147" s="35"/>
      <c r="FP147" s="20" t="str">
        <f>FG142</f>
        <v>行事</v>
      </c>
      <c r="FQ147" s="20" t="s">
        <v>59</v>
      </c>
      <c r="FR147" s="20" t="str">
        <f>FG142&amp;"1/2"</f>
        <v>行事1/2</v>
      </c>
      <c r="FS147" s="20">
        <f>SUM(COUNTIF($V$10:$Y$63,FR147),COUNTIF($BB$10:$BE$63,FR147),COUNTIF($CH$10:$CK$63,FR147),COUNTIF($DN$10:$DQ$72,FR147),COUNTIF($ET$10:$EW$63,FR147))*0.5</f>
        <v>0</v>
      </c>
      <c r="FT147" s="20"/>
      <c r="FU147" s="20"/>
      <c r="FV147" s="20" t="str">
        <f t="shared" ca="1" si="8"/>
        <v>'(0)'!FM147</v>
      </c>
      <c r="FW147" s="20">
        <v>147</v>
      </c>
      <c r="FX147" s="20">
        <f t="shared" ca="1" si="9"/>
        <v>0</v>
      </c>
    </row>
    <row r="148" spans="162:180" ht="7.5" customHeight="1">
      <c r="FF148" s="14"/>
      <c r="FG148" s="77"/>
      <c r="FH148" s="77"/>
      <c r="FI148" s="77"/>
      <c r="FJ148" s="77"/>
      <c r="FK148" s="65" t="s">
        <v>94</v>
      </c>
      <c r="FL148" s="29">
        <f>SUM(COUNTIF($Z$10:$AC$63,FG142),COUNTIF($BF$10:$BI$63,FG142),COUNTIF($CL$10:$CO$63,FG142),COUNTIF($DR$10:$DU$72,FG142),COUNTIF($EX$10:$FA$63,FG142))+FS148</f>
        <v>0</v>
      </c>
      <c r="FM148" s="57">
        <f t="shared" ca="1" si="7"/>
        <v>0</v>
      </c>
      <c r="FN148" s="45"/>
      <c r="FO148" s="36"/>
      <c r="FP148" s="20" t="str">
        <f>FG142</f>
        <v>行事</v>
      </c>
      <c r="FQ148" s="20" t="s">
        <v>60</v>
      </c>
      <c r="FR148" s="20" t="str">
        <f>FG142&amp;"1/2"</f>
        <v>行事1/2</v>
      </c>
      <c r="FS148" s="20">
        <f>SUM(COUNTIF($Z$10:$AC$63,FR148),COUNTIF($BF$10:$BI$63,FR148),COUNTIF($CL$10:$CO$63,FR148),COUNTIF($DR$10:$DU$72,FR148),COUNTIF($EX$10:$FA$63,FR148))*0.5</f>
        <v>0</v>
      </c>
      <c r="FT148" s="14"/>
      <c r="FU148" s="14"/>
      <c r="FV148" s="20" t="str">
        <f t="shared" ca="1" si="8"/>
        <v>'(0)'!FM148</v>
      </c>
      <c r="FW148" s="20">
        <v>148</v>
      </c>
      <c r="FX148" s="20">
        <f t="shared" ca="1" si="9"/>
        <v>0</v>
      </c>
    </row>
    <row r="149" spans="162:180" ht="7.5" customHeight="1">
      <c r="FF149" s="14"/>
      <c r="FG149" s="77"/>
      <c r="FH149" s="77"/>
      <c r="FI149" s="77"/>
      <c r="FJ149" s="77"/>
      <c r="FK149" s="66" t="s">
        <v>95</v>
      </c>
      <c r="FL149" s="30">
        <f>SUM(COUNTIF($AD$10:$AG$63,FG142),COUNTIF($BJ$10:$BM$63,FG142),COUNTIF($CP$10:$CS$63,FG142),COUNTIF($DV$10:$DY$72,FG142),COUNTIF($FB$10:$FE$63,FG142))+FS149</f>
        <v>0</v>
      </c>
      <c r="FM149" s="58">
        <f t="shared" ca="1" si="7"/>
        <v>0</v>
      </c>
      <c r="FN149" s="46"/>
      <c r="FO149" s="26"/>
      <c r="FP149" s="20" t="str">
        <f>FG142</f>
        <v>行事</v>
      </c>
      <c r="FQ149" s="25" t="s">
        <v>61</v>
      </c>
      <c r="FR149" s="20" t="str">
        <f>FG142&amp;"1/2"</f>
        <v>行事1/2</v>
      </c>
      <c r="FS149" s="20">
        <f>SUM(COUNTIF($AD$10:$AG$63,FR149),COUNTIF($BJ$10:$BM$63,FR149),COUNTIF($CP$10:$CS$63,FR149),COUNTIF($DV$10:$DY$72,FR149),COUNTIF($FB$10:$FE$63,FR149))*0.5</f>
        <v>0</v>
      </c>
      <c r="FT149" s="20"/>
      <c r="FU149" s="20"/>
      <c r="FV149" s="20" t="str">
        <f t="shared" ca="1" si="8"/>
        <v>'(0)'!FM149</v>
      </c>
      <c r="FW149" s="20">
        <v>149</v>
      </c>
      <c r="FX149" s="20">
        <f t="shared" ca="1" si="9"/>
        <v>0</v>
      </c>
    </row>
    <row r="150" spans="162:180" ht="7.5" customHeight="1">
      <c r="FF150" s="14"/>
      <c r="FG150" s="78" t="s">
        <v>87</v>
      </c>
      <c r="FH150" s="79"/>
      <c r="FI150" s="79"/>
      <c r="FJ150" s="79"/>
      <c r="FK150" s="64" t="s">
        <v>88</v>
      </c>
      <c r="FL150" s="33">
        <f>FL134+FL142</f>
        <v>0</v>
      </c>
      <c r="FM150" s="61">
        <f t="shared" ca="1" si="7"/>
        <v>0</v>
      </c>
      <c r="FN150" s="49"/>
      <c r="FO150" s="10"/>
      <c r="FP150" s="20"/>
      <c r="FQ150" s="25"/>
      <c r="FR150" s="20"/>
      <c r="FS150" s="20"/>
      <c r="FT150" s="20"/>
      <c r="FU150" s="20"/>
      <c r="FV150" s="20" t="str">
        <f t="shared" ca="1" si="8"/>
        <v>'(0)'!FM150</v>
      </c>
      <c r="FW150" s="20">
        <v>150</v>
      </c>
      <c r="FX150" s="20">
        <f t="shared" ca="1" si="9"/>
        <v>0</v>
      </c>
    </row>
    <row r="151" spans="162:180" ht="7.5" customHeight="1">
      <c r="FF151" s="14"/>
      <c r="FG151" s="79"/>
      <c r="FH151" s="79"/>
      <c r="FI151" s="79"/>
      <c r="FJ151" s="79"/>
      <c r="FK151" s="65" t="s">
        <v>89</v>
      </c>
      <c r="FL151" s="33">
        <f>FL135+FL143</f>
        <v>0</v>
      </c>
      <c r="FM151" s="56">
        <f t="shared" ca="1" si="7"/>
        <v>0</v>
      </c>
      <c r="FN151" s="44"/>
      <c r="FO151" s="35"/>
      <c r="FP151" s="20"/>
      <c r="FQ151" s="20"/>
      <c r="FR151" s="20"/>
      <c r="FS151" s="20"/>
      <c r="FT151" s="20"/>
      <c r="FU151" s="20"/>
      <c r="FV151" s="20" t="str">
        <f t="shared" ca="1" si="8"/>
        <v>'(0)'!FM151</v>
      </c>
      <c r="FW151" s="20">
        <v>151</v>
      </c>
      <c r="FX151" s="20">
        <f t="shared" ca="1" si="9"/>
        <v>0</v>
      </c>
    </row>
    <row r="152" spans="162:180" ht="7.5" customHeight="1">
      <c r="FF152" s="14"/>
      <c r="FG152" s="79"/>
      <c r="FH152" s="79"/>
      <c r="FI152" s="79"/>
      <c r="FJ152" s="79"/>
      <c r="FK152" s="65" t="s">
        <v>90</v>
      </c>
      <c r="FL152" s="33">
        <f t="shared" ref="FL152:FL157" si="10">FL136+FL144</f>
        <v>0</v>
      </c>
      <c r="FM152" s="57">
        <f t="shared" ca="1" si="7"/>
        <v>0</v>
      </c>
      <c r="FN152" s="45"/>
      <c r="FO152" s="36"/>
      <c r="FP152" s="20"/>
      <c r="FQ152" s="20"/>
      <c r="FR152" s="20"/>
      <c r="FS152" s="20"/>
      <c r="FT152" s="14"/>
      <c r="FU152" s="14"/>
      <c r="FV152" s="20" t="str">
        <f t="shared" ca="1" si="8"/>
        <v>'(0)'!FM152</v>
      </c>
      <c r="FW152" s="20">
        <v>152</v>
      </c>
      <c r="FX152" s="20">
        <f t="shared" ca="1" si="9"/>
        <v>0</v>
      </c>
    </row>
    <row r="153" spans="162:180" ht="7.5" customHeight="1">
      <c r="FF153" s="14"/>
      <c r="FG153" s="79"/>
      <c r="FH153" s="79"/>
      <c r="FI153" s="79"/>
      <c r="FJ153" s="79"/>
      <c r="FK153" s="65" t="s">
        <v>91</v>
      </c>
      <c r="FL153" s="33">
        <f t="shared" si="10"/>
        <v>0</v>
      </c>
      <c r="FM153" s="56">
        <f t="shared" ca="1" si="7"/>
        <v>0</v>
      </c>
      <c r="FN153" s="43"/>
      <c r="FO153" s="9"/>
      <c r="FP153" s="20"/>
      <c r="FQ153" s="25"/>
      <c r="FR153" s="20"/>
      <c r="FS153" s="20"/>
      <c r="FT153" s="20"/>
      <c r="FU153" s="20"/>
      <c r="FV153" s="20" t="str">
        <f t="shared" ca="1" si="8"/>
        <v>'(0)'!FM153</v>
      </c>
      <c r="FW153" s="20">
        <v>153</v>
      </c>
      <c r="FX153" s="20">
        <f t="shared" ca="1" si="9"/>
        <v>0</v>
      </c>
    </row>
    <row r="154" spans="162:180" ht="7.5" customHeight="1">
      <c r="FF154" s="14"/>
      <c r="FG154" s="79"/>
      <c r="FH154" s="79"/>
      <c r="FI154" s="79"/>
      <c r="FJ154" s="79"/>
      <c r="FK154" s="65" t="s">
        <v>92</v>
      </c>
      <c r="FL154" s="33">
        <f t="shared" si="10"/>
        <v>0</v>
      </c>
      <c r="FM154" s="56">
        <f t="shared" ca="1" si="7"/>
        <v>0</v>
      </c>
      <c r="FN154" s="44"/>
      <c r="FO154" s="35"/>
      <c r="FP154" s="20"/>
      <c r="FQ154" s="20"/>
      <c r="FR154" s="20"/>
      <c r="FS154" s="20"/>
      <c r="FT154" s="20"/>
      <c r="FU154" s="20"/>
      <c r="FV154" s="20" t="str">
        <f t="shared" ca="1" si="8"/>
        <v>'(0)'!FM154</v>
      </c>
      <c r="FW154" s="20">
        <v>154</v>
      </c>
      <c r="FX154" s="20">
        <f t="shared" ca="1" si="9"/>
        <v>0</v>
      </c>
    </row>
    <row r="155" spans="162:180" ht="7.5" customHeight="1">
      <c r="FF155" s="14"/>
      <c r="FG155" s="79"/>
      <c r="FH155" s="79"/>
      <c r="FI155" s="79"/>
      <c r="FJ155" s="79"/>
      <c r="FK155" s="65" t="s">
        <v>93</v>
      </c>
      <c r="FL155" s="33">
        <f t="shared" si="10"/>
        <v>0</v>
      </c>
      <c r="FM155" s="57">
        <f t="shared" ca="1" si="7"/>
        <v>0</v>
      </c>
      <c r="FN155" s="45"/>
      <c r="FO155" s="36"/>
      <c r="FP155" s="20"/>
      <c r="FQ155" s="20"/>
      <c r="FR155" s="20"/>
      <c r="FS155" s="20"/>
      <c r="FT155" s="14"/>
      <c r="FU155" s="14"/>
      <c r="FV155" s="20" t="str">
        <f t="shared" ca="1" si="8"/>
        <v>'(0)'!FM155</v>
      </c>
      <c r="FW155" s="20">
        <v>155</v>
      </c>
      <c r="FX155" s="20">
        <f t="shared" ca="1" si="9"/>
        <v>0</v>
      </c>
    </row>
    <row r="156" spans="162:180" ht="7.5" customHeight="1">
      <c r="FF156" s="14"/>
      <c r="FG156" s="79"/>
      <c r="FH156" s="79"/>
      <c r="FI156" s="79"/>
      <c r="FJ156" s="79"/>
      <c r="FK156" s="65" t="s">
        <v>94</v>
      </c>
      <c r="FL156" s="33">
        <f t="shared" si="10"/>
        <v>0</v>
      </c>
      <c r="FM156" s="56">
        <f t="shared" ca="1" si="7"/>
        <v>0</v>
      </c>
      <c r="FN156" s="43"/>
      <c r="FO156" s="9"/>
      <c r="FP156" s="20"/>
      <c r="FQ156" s="25"/>
      <c r="FR156" s="20"/>
      <c r="FS156" s="20"/>
      <c r="FT156" s="20"/>
      <c r="FU156" s="20"/>
      <c r="FV156" s="20" t="str">
        <f t="shared" ca="1" si="8"/>
        <v>'(0)'!FM156</v>
      </c>
      <c r="FW156" s="20">
        <v>156</v>
      </c>
      <c r="FX156" s="20">
        <f t="shared" ca="1" si="9"/>
        <v>0</v>
      </c>
    </row>
    <row r="157" spans="162:180" ht="7.5" customHeight="1">
      <c r="FF157" s="14"/>
      <c r="FG157" s="79"/>
      <c r="FH157" s="79"/>
      <c r="FI157" s="79"/>
      <c r="FJ157" s="79"/>
      <c r="FK157" s="66" t="s">
        <v>95</v>
      </c>
      <c r="FL157" s="33">
        <f t="shared" si="10"/>
        <v>0</v>
      </c>
      <c r="FM157" s="58">
        <f t="shared" ca="1" si="7"/>
        <v>0</v>
      </c>
      <c r="FN157" s="50"/>
      <c r="FO157" s="39"/>
      <c r="FP157" s="20"/>
      <c r="FQ157" s="20"/>
      <c r="FR157" s="20"/>
      <c r="FS157" s="20"/>
      <c r="FT157" s="20"/>
      <c r="FU157" s="20"/>
      <c r="FV157" s="20" t="str">
        <f t="shared" ca="1" si="8"/>
        <v>'(0)'!FM157</v>
      </c>
      <c r="FW157" s="20">
        <v>157</v>
      </c>
      <c r="FX157" s="20">
        <f t="shared" ca="1" si="9"/>
        <v>0</v>
      </c>
    </row>
    <row r="158" spans="162:180">
      <c r="FF158" s="14"/>
      <c r="FG158" s="14"/>
      <c r="FH158" s="14"/>
      <c r="FI158" s="14"/>
      <c r="FJ158" s="14"/>
      <c r="FK158" s="14"/>
      <c r="FL158" s="14"/>
      <c r="FM158" s="14"/>
      <c r="FN158" s="14"/>
      <c r="FO158" s="14"/>
      <c r="FP158" s="14"/>
      <c r="FQ158" s="14"/>
      <c r="FR158" s="14"/>
      <c r="FS158" s="14"/>
      <c r="FT158" s="1"/>
      <c r="FU158" s="1"/>
      <c r="FV158" s="14"/>
      <c r="FW158" s="14"/>
      <c r="FX158" s="14"/>
    </row>
    <row r="159" spans="162:180">
      <c r="FF159" s="14"/>
      <c r="FG159" s="14"/>
      <c r="FH159" s="14"/>
      <c r="FI159" s="14"/>
      <c r="FJ159" s="14"/>
      <c r="FK159" s="14"/>
      <c r="FL159" s="14"/>
      <c r="FM159" s="14"/>
      <c r="FN159" s="14"/>
      <c r="FO159" s="14"/>
      <c r="FP159" s="14"/>
      <c r="FQ159" s="14"/>
      <c r="FR159" s="14"/>
      <c r="FS159" s="14"/>
      <c r="FT159" s="1"/>
      <c r="FU159" s="1"/>
      <c r="FV159" s="14"/>
      <c r="FW159" s="14"/>
      <c r="FX159" s="14"/>
    </row>
    <row r="160" spans="162:180">
      <c r="FF160" s="14"/>
      <c r="FG160" s="14"/>
      <c r="FH160" s="14"/>
      <c r="FI160" s="14"/>
      <c r="FJ160" s="14"/>
      <c r="FK160" s="14"/>
      <c r="FL160" s="14"/>
      <c r="FM160" s="14"/>
      <c r="FN160" s="14"/>
      <c r="FO160" s="14"/>
      <c r="FP160" s="14"/>
      <c r="FQ160" s="14"/>
      <c r="FR160" s="14"/>
      <c r="FS160" s="14"/>
      <c r="FT160" s="1"/>
      <c r="FU160" s="1"/>
      <c r="FV160" s="14"/>
      <c r="FW160" s="14"/>
      <c r="FX160" s="14"/>
    </row>
    <row r="161" spans="162:180">
      <c r="FF161" s="14"/>
      <c r="FG161" s="14"/>
      <c r="FH161" s="14"/>
      <c r="FI161" s="14"/>
      <c r="FJ161" s="14"/>
      <c r="FK161" s="14"/>
      <c r="FL161" s="14"/>
      <c r="FM161" s="14"/>
      <c r="FN161" s="14"/>
      <c r="FO161" s="14"/>
      <c r="FP161" s="14"/>
      <c r="FQ161" s="14"/>
      <c r="FR161" s="14"/>
      <c r="FS161" s="14"/>
      <c r="FT161" s="1"/>
      <c r="FU161" s="1"/>
      <c r="FV161" s="14"/>
      <c r="FW161" s="14"/>
      <c r="FX161" s="14"/>
    </row>
    <row r="162" spans="162:180">
      <c r="FF162" s="14"/>
      <c r="FG162" s="14"/>
      <c r="FH162" s="14"/>
      <c r="FI162" s="14"/>
      <c r="FJ162" s="14"/>
      <c r="FK162" s="14"/>
      <c r="FL162" s="14"/>
      <c r="FM162" s="14"/>
      <c r="FN162" s="14"/>
      <c r="FO162" s="14"/>
      <c r="FP162" s="14"/>
      <c r="FQ162" s="14"/>
      <c r="FR162" s="14"/>
      <c r="FS162" s="14"/>
      <c r="FT162" s="1"/>
      <c r="FU162" s="1"/>
      <c r="FV162" s="14"/>
      <c r="FW162" s="14"/>
      <c r="FX162" s="14"/>
    </row>
    <row r="163" spans="162:180">
      <c r="FF163" s="14"/>
      <c r="FG163" s="14"/>
      <c r="FH163" s="14"/>
      <c r="FI163" s="14"/>
      <c r="FJ163" s="14"/>
      <c r="FK163" s="14"/>
      <c r="FL163" s="14"/>
      <c r="FM163" s="14"/>
      <c r="FN163" s="14"/>
      <c r="FO163" s="14"/>
      <c r="FP163" s="14"/>
      <c r="FQ163" s="14"/>
      <c r="FR163" s="14"/>
      <c r="FS163" s="14"/>
      <c r="FT163" s="1"/>
      <c r="FU163" s="1"/>
      <c r="FV163" s="14"/>
      <c r="FW163" s="14"/>
      <c r="FX163" s="14"/>
    </row>
    <row r="164" spans="162:180">
      <c r="FF164" s="14"/>
      <c r="FG164" s="14"/>
      <c r="FH164" s="14"/>
      <c r="FI164" s="14"/>
      <c r="FJ164" s="14"/>
      <c r="FK164" s="14"/>
      <c r="FL164" s="14"/>
      <c r="FM164" s="14"/>
      <c r="FN164" s="14"/>
      <c r="FO164" s="14"/>
      <c r="FP164" s="14"/>
      <c r="FQ164" s="14"/>
      <c r="FR164" s="14"/>
      <c r="FS164" s="14"/>
      <c r="FT164" s="1"/>
      <c r="FU164" s="1"/>
      <c r="FV164" s="14"/>
      <c r="FW164" s="14"/>
      <c r="FX164" s="14"/>
    </row>
    <row r="165" spans="162:180">
      <c r="FF165" s="14"/>
      <c r="FG165" s="14"/>
      <c r="FH165" s="14"/>
      <c r="FI165" s="14"/>
      <c r="FJ165" s="14"/>
      <c r="FK165" s="14"/>
      <c r="FL165" s="14"/>
      <c r="FM165" s="14"/>
      <c r="FN165" s="14"/>
      <c r="FO165" s="14"/>
      <c r="FP165" s="14"/>
      <c r="FQ165" s="14"/>
      <c r="FR165" s="14"/>
      <c r="FS165" s="14"/>
      <c r="FT165" s="1"/>
      <c r="FU165" s="1"/>
      <c r="FV165" s="14"/>
      <c r="FW165" s="14"/>
      <c r="FX165" s="14"/>
    </row>
    <row r="166" spans="162:180">
      <c r="FF166" s="14"/>
      <c r="FG166" s="14"/>
      <c r="FH166" s="14"/>
      <c r="FI166" s="14"/>
      <c r="FJ166" s="14"/>
      <c r="FK166" s="14"/>
      <c r="FL166" s="14"/>
      <c r="FM166" s="14"/>
      <c r="FN166" s="14"/>
      <c r="FO166" s="14"/>
      <c r="FP166" s="14"/>
      <c r="FQ166" s="14"/>
      <c r="FR166" s="14"/>
      <c r="FS166" s="14"/>
      <c r="FT166" s="1"/>
      <c r="FU166" s="1"/>
      <c r="FV166" s="14"/>
      <c r="FW166" s="14"/>
      <c r="FX166" s="14"/>
    </row>
    <row r="167" spans="162:180">
      <c r="FF167" s="14"/>
      <c r="FG167" s="14"/>
      <c r="FH167" s="14"/>
      <c r="FI167" s="14"/>
      <c r="FJ167" s="14"/>
      <c r="FK167" s="14"/>
      <c r="FL167" s="14"/>
      <c r="FM167" s="14"/>
      <c r="FN167" s="14"/>
      <c r="FO167" s="14"/>
      <c r="FP167" s="14"/>
      <c r="FQ167" s="14"/>
      <c r="FR167" s="14"/>
      <c r="FS167" s="14"/>
      <c r="FT167" s="1"/>
      <c r="FU167" s="1"/>
      <c r="FV167" s="14"/>
      <c r="FW167" s="14"/>
      <c r="FX167" s="14"/>
    </row>
    <row r="168" spans="162:180">
      <c r="FF168" s="14"/>
      <c r="FG168" s="14"/>
      <c r="FH168" s="14"/>
      <c r="FI168" s="14"/>
      <c r="FJ168" s="14"/>
      <c r="FK168" s="14"/>
      <c r="FL168" s="14"/>
      <c r="FM168" s="14"/>
      <c r="FN168" s="14"/>
      <c r="FO168" s="14"/>
      <c r="FP168" s="14"/>
      <c r="FQ168" s="14"/>
      <c r="FR168" s="14"/>
      <c r="FS168" s="14"/>
      <c r="FT168" s="1"/>
      <c r="FU168" s="1"/>
      <c r="FV168" s="14"/>
      <c r="FW168" s="14"/>
      <c r="FX168" s="14"/>
    </row>
    <row r="169" spans="162:180">
      <c r="FF169" s="14"/>
      <c r="FG169" s="14"/>
      <c r="FH169" s="14"/>
      <c r="FI169" s="14"/>
      <c r="FJ169" s="14"/>
      <c r="FK169" s="14"/>
      <c r="FL169" s="14"/>
      <c r="FM169" s="14"/>
      <c r="FN169" s="14"/>
      <c r="FO169" s="14"/>
      <c r="FP169" s="14"/>
      <c r="FQ169" s="14"/>
      <c r="FR169" s="14"/>
      <c r="FS169" s="14"/>
      <c r="FT169" s="1"/>
      <c r="FU169" s="1"/>
      <c r="FV169" s="14"/>
      <c r="FW169" s="14"/>
      <c r="FX169" s="14"/>
    </row>
    <row r="170" spans="162:180">
      <c r="FF170" s="14"/>
      <c r="FG170" s="14"/>
      <c r="FH170" s="14"/>
      <c r="FI170" s="14"/>
      <c r="FJ170" s="14"/>
      <c r="FK170" s="14"/>
      <c r="FL170" s="14"/>
      <c r="FM170" s="14"/>
      <c r="FN170" s="14"/>
      <c r="FO170" s="14"/>
      <c r="FP170" s="14"/>
      <c r="FQ170" s="14"/>
      <c r="FR170" s="14"/>
      <c r="FS170" s="14"/>
      <c r="FT170" s="1"/>
      <c r="FU170" s="1"/>
      <c r="FV170" s="14"/>
      <c r="FW170" s="14"/>
      <c r="FX170" s="14"/>
    </row>
    <row r="171" spans="162:180">
      <c r="FF171" s="14"/>
      <c r="FG171" s="14"/>
      <c r="FH171" s="14"/>
      <c r="FI171" s="14"/>
      <c r="FJ171" s="14"/>
      <c r="FK171" s="14"/>
      <c r="FL171" s="14"/>
      <c r="FM171" s="14"/>
      <c r="FN171" s="14"/>
      <c r="FO171" s="14"/>
      <c r="FP171" s="14"/>
      <c r="FQ171" s="14"/>
      <c r="FR171" s="14"/>
      <c r="FS171" s="14"/>
      <c r="FT171" s="1"/>
      <c r="FU171" s="1"/>
      <c r="FV171" s="14"/>
      <c r="FW171" s="14"/>
      <c r="FX171" s="14"/>
    </row>
    <row r="172" spans="162:180">
      <c r="FF172" s="14"/>
      <c r="FG172" s="14"/>
      <c r="FH172" s="14"/>
      <c r="FI172" s="14"/>
      <c r="FJ172" s="14"/>
      <c r="FK172" s="14"/>
      <c r="FL172" s="14"/>
      <c r="FM172" s="14"/>
      <c r="FN172" s="14"/>
      <c r="FO172" s="14"/>
      <c r="FP172" s="14"/>
      <c r="FQ172" s="14"/>
      <c r="FR172" s="14"/>
      <c r="FS172" s="14"/>
      <c r="FT172" s="1"/>
      <c r="FU172" s="1"/>
      <c r="FV172" s="14"/>
      <c r="FW172" s="14"/>
      <c r="FX172" s="14"/>
    </row>
    <row r="173" spans="162:180">
      <c r="FF173" s="14"/>
      <c r="FG173" s="14"/>
      <c r="FH173" s="14"/>
      <c r="FI173" s="14"/>
      <c r="FJ173" s="14"/>
      <c r="FK173" s="14"/>
      <c r="FL173" s="14"/>
      <c r="FM173" s="14"/>
      <c r="FN173" s="14"/>
      <c r="FO173" s="14"/>
      <c r="FP173" s="14"/>
      <c r="FQ173" s="14"/>
      <c r="FR173" s="14"/>
      <c r="FS173" s="14"/>
      <c r="FT173" s="1"/>
      <c r="FU173" s="1"/>
      <c r="FV173" s="14"/>
      <c r="FW173" s="14"/>
      <c r="FX173" s="14"/>
    </row>
  </sheetData>
  <mergeCells count="1743">
    <mergeCell ref="FT2:FT3"/>
    <mergeCell ref="FU2:FU3"/>
    <mergeCell ref="FV2:FV3"/>
    <mergeCell ref="B3:AG3"/>
    <mergeCell ref="AH3:BM3"/>
    <mergeCell ref="BN3:CS3"/>
    <mergeCell ref="CT3:DY3"/>
    <mergeCell ref="DZ3:FE3"/>
    <mergeCell ref="FG3:FO3"/>
    <mergeCell ref="B1:N1"/>
    <mergeCell ref="R1:AD1"/>
    <mergeCell ref="AT1:BF1"/>
    <mergeCell ref="BJ1:BV1"/>
    <mergeCell ref="FG1:FI1"/>
    <mergeCell ref="FK1:FL1"/>
    <mergeCell ref="AX4:BA4"/>
    <mergeCell ref="BB4:BE4"/>
    <mergeCell ref="BF4:BI4"/>
    <mergeCell ref="BJ4:BM4"/>
    <mergeCell ref="BN4:BQ4"/>
    <mergeCell ref="BR4:BU4"/>
    <mergeCell ref="Z4:AC4"/>
    <mergeCell ref="AD4:AG4"/>
    <mergeCell ref="AH4:AK4"/>
    <mergeCell ref="AL4:AO4"/>
    <mergeCell ref="AP4:AS4"/>
    <mergeCell ref="AT4:AW4"/>
    <mergeCell ref="B4:E4"/>
    <mergeCell ref="F4:I4"/>
    <mergeCell ref="J4:M4"/>
    <mergeCell ref="N4:Q4"/>
    <mergeCell ref="R4:U4"/>
    <mergeCell ref="V4:Y4"/>
    <mergeCell ref="DR4:DU4"/>
    <mergeCell ref="DV4:DY4"/>
    <mergeCell ref="DZ4:EC4"/>
    <mergeCell ref="ED4:EG4"/>
    <mergeCell ref="EH4:EK4"/>
    <mergeCell ref="EL4:EO4"/>
    <mergeCell ref="CT4:CW4"/>
    <mergeCell ref="CX4:DA4"/>
    <mergeCell ref="DB4:DE4"/>
    <mergeCell ref="DF4:DI4"/>
    <mergeCell ref="DJ4:DM4"/>
    <mergeCell ref="DN4:DQ4"/>
    <mergeCell ref="BV4:BY4"/>
    <mergeCell ref="BZ4:CC4"/>
    <mergeCell ref="CD4:CG4"/>
    <mergeCell ref="CH4:CK4"/>
    <mergeCell ref="CL4:CO4"/>
    <mergeCell ref="CP4:CS4"/>
    <mergeCell ref="AZ5:BA5"/>
    <mergeCell ref="BD5:BE5"/>
    <mergeCell ref="BH5:BI5"/>
    <mergeCell ref="BL5:BM5"/>
    <mergeCell ref="BP5:BQ5"/>
    <mergeCell ref="BT5:BU5"/>
    <mergeCell ref="AB5:AC5"/>
    <mergeCell ref="AF5:AG5"/>
    <mergeCell ref="AJ5:AK5"/>
    <mergeCell ref="AN5:AO5"/>
    <mergeCell ref="AR5:AS5"/>
    <mergeCell ref="AV5:AW5"/>
    <mergeCell ref="FM4:FM5"/>
    <mergeCell ref="FN4:FN5"/>
    <mergeCell ref="FO4:FO5"/>
    <mergeCell ref="A5:A9"/>
    <mergeCell ref="D5:E5"/>
    <mergeCell ref="H5:I5"/>
    <mergeCell ref="L5:M5"/>
    <mergeCell ref="P5:Q5"/>
    <mergeCell ref="T5:U5"/>
    <mergeCell ref="X5:Y5"/>
    <mergeCell ref="EP4:ES4"/>
    <mergeCell ref="ET4:EW4"/>
    <mergeCell ref="EX4:FA4"/>
    <mergeCell ref="FB4:FE4"/>
    <mergeCell ref="FG4:FK5"/>
    <mergeCell ref="FL4:FL5"/>
    <mergeCell ref="ER5:ES5"/>
    <mergeCell ref="EV5:EW5"/>
    <mergeCell ref="EZ5:FA5"/>
    <mergeCell ref="FD5:FE5"/>
    <mergeCell ref="DT5:DU5"/>
    <mergeCell ref="DX5:DY5"/>
    <mergeCell ref="EB5:EC5"/>
    <mergeCell ref="EF5:EG5"/>
    <mergeCell ref="EJ5:EK5"/>
    <mergeCell ref="EN5:EO5"/>
    <mergeCell ref="CV5:CW5"/>
    <mergeCell ref="CZ5:DA5"/>
    <mergeCell ref="DD5:DE5"/>
    <mergeCell ref="DH5:DI5"/>
    <mergeCell ref="DL5:DM5"/>
    <mergeCell ref="DP5:DQ5"/>
    <mergeCell ref="BX5:BY5"/>
    <mergeCell ref="CB5:CC5"/>
    <mergeCell ref="CF5:CG5"/>
    <mergeCell ref="CJ5:CK5"/>
    <mergeCell ref="CN5:CO5"/>
    <mergeCell ref="CR5:CS5"/>
    <mergeCell ref="N6:N9"/>
    <mergeCell ref="O6:O9"/>
    <mergeCell ref="P6:P9"/>
    <mergeCell ref="Q6:Q9"/>
    <mergeCell ref="R6:R9"/>
    <mergeCell ref="S6:S9"/>
    <mergeCell ref="H6:H9"/>
    <mergeCell ref="I6:I9"/>
    <mergeCell ref="J6:J9"/>
    <mergeCell ref="K6:K9"/>
    <mergeCell ref="L6:L9"/>
    <mergeCell ref="M6:M9"/>
    <mergeCell ref="B6:B9"/>
    <mergeCell ref="C6:C9"/>
    <mergeCell ref="D6:D9"/>
    <mergeCell ref="E6:E9"/>
    <mergeCell ref="F6:F9"/>
    <mergeCell ref="G6:G9"/>
    <mergeCell ref="AF6:AF9"/>
    <mergeCell ref="AG6:AG9"/>
    <mergeCell ref="AH6:AH9"/>
    <mergeCell ref="AI6:AI9"/>
    <mergeCell ref="AJ6:AJ9"/>
    <mergeCell ref="AK6:AK9"/>
    <mergeCell ref="Z6:Z9"/>
    <mergeCell ref="AA6:AA9"/>
    <mergeCell ref="AB6:AB9"/>
    <mergeCell ref="AC6:AC9"/>
    <mergeCell ref="AD6:AD9"/>
    <mergeCell ref="AE6:AE9"/>
    <mergeCell ref="T6:T9"/>
    <mergeCell ref="U6:U9"/>
    <mergeCell ref="V6:V9"/>
    <mergeCell ref="W6:W9"/>
    <mergeCell ref="X6:X9"/>
    <mergeCell ref="Y6:Y9"/>
    <mergeCell ref="AX6:AX9"/>
    <mergeCell ref="AY6:AY9"/>
    <mergeCell ref="AZ6:AZ9"/>
    <mergeCell ref="BA6:BA9"/>
    <mergeCell ref="BB6:BB9"/>
    <mergeCell ref="BC6:BC9"/>
    <mergeCell ref="AR6:AR9"/>
    <mergeCell ref="AS6:AS9"/>
    <mergeCell ref="AT6:AT9"/>
    <mergeCell ref="AU6:AU9"/>
    <mergeCell ref="AV6:AV9"/>
    <mergeCell ref="AW6:AW9"/>
    <mergeCell ref="AL6:AL9"/>
    <mergeCell ref="AM6:AM9"/>
    <mergeCell ref="AN6:AN9"/>
    <mergeCell ref="AO6:AO9"/>
    <mergeCell ref="AP6:AP9"/>
    <mergeCell ref="AQ6:AQ9"/>
    <mergeCell ref="BP6:BP9"/>
    <mergeCell ref="BQ6:BQ9"/>
    <mergeCell ref="BR6:BR9"/>
    <mergeCell ref="BS6:BS9"/>
    <mergeCell ref="BT6:BT9"/>
    <mergeCell ref="BU6:BU9"/>
    <mergeCell ref="BJ6:BJ9"/>
    <mergeCell ref="BK6:BK9"/>
    <mergeCell ref="BL6:BL9"/>
    <mergeCell ref="BM6:BM9"/>
    <mergeCell ref="BN6:BN9"/>
    <mergeCell ref="BO6:BO9"/>
    <mergeCell ref="BD6:BD9"/>
    <mergeCell ref="BE6:BE9"/>
    <mergeCell ref="BF6:BF9"/>
    <mergeCell ref="BG6:BG9"/>
    <mergeCell ref="BH6:BH9"/>
    <mergeCell ref="BI6:BI9"/>
    <mergeCell ref="CH6:CH9"/>
    <mergeCell ref="CI6:CI9"/>
    <mergeCell ref="CJ6:CJ9"/>
    <mergeCell ref="CK6:CK9"/>
    <mergeCell ref="CL6:CL9"/>
    <mergeCell ref="CM6:CM9"/>
    <mergeCell ref="CB6:CB9"/>
    <mergeCell ref="CC6:CC9"/>
    <mergeCell ref="CD6:CD9"/>
    <mergeCell ref="CE6:CE9"/>
    <mergeCell ref="CF6:CF9"/>
    <mergeCell ref="CG6:CG9"/>
    <mergeCell ref="BV6:BV9"/>
    <mergeCell ref="BW6:BW9"/>
    <mergeCell ref="BX6:BX9"/>
    <mergeCell ref="BY6:BY9"/>
    <mergeCell ref="BZ6:BZ9"/>
    <mergeCell ref="CA6:CA9"/>
    <mergeCell ref="CZ6:CZ9"/>
    <mergeCell ref="DA6:DA9"/>
    <mergeCell ref="DB6:DB9"/>
    <mergeCell ref="DC6:DC9"/>
    <mergeCell ref="DD6:DD9"/>
    <mergeCell ref="DE6:DE9"/>
    <mergeCell ref="CT6:CT9"/>
    <mergeCell ref="CU6:CU9"/>
    <mergeCell ref="CV6:CV9"/>
    <mergeCell ref="CW6:CW9"/>
    <mergeCell ref="CX6:CX9"/>
    <mergeCell ref="CY6:CY9"/>
    <mergeCell ref="CN6:CN9"/>
    <mergeCell ref="CO6:CO9"/>
    <mergeCell ref="CP6:CP9"/>
    <mergeCell ref="CQ6:CQ9"/>
    <mergeCell ref="CR6:CR9"/>
    <mergeCell ref="CS6:CS9"/>
    <mergeCell ref="DR6:DR9"/>
    <mergeCell ref="DS6:DS9"/>
    <mergeCell ref="DT6:DT9"/>
    <mergeCell ref="DU6:DU9"/>
    <mergeCell ref="DV6:DV9"/>
    <mergeCell ref="DW6:DW9"/>
    <mergeCell ref="DL6:DL9"/>
    <mergeCell ref="DM6:DM9"/>
    <mergeCell ref="DN6:DN9"/>
    <mergeCell ref="DO6:DO9"/>
    <mergeCell ref="DP6:DP9"/>
    <mergeCell ref="DQ6:DQ9"/>
    <mergeCell ref="DF6:DF9"/>
    <mergeCell ref="DG6:DG9"/>
    <mergeCell ref="DH6:DH9"/>
    <mergeCell ref="DI6:DI9"/>
    <mergeCell ref="DJ6:DJ9"/>
    <mergeCell ref="DK6:DK9"/>
    <mergeCell ref="EJ6:EJ9"/>
    <mergeCell ref="EK6:EK9"/>
    <mergeCell ref="EL6:EL9"/>
    <mergeCell ref="EM6:EM9"/>
    <mergeCell ref="EN6:EN9"/>
    <mergeCell ref="EO6:EO9"/>
    <mergeCell ref="ED6:ED9"/>
    <mergeCell ref="EE6:EE9"/>
    <mergeCell ref="EF6:EF9"/>
    <mergeCell ref="EG6:EG9"/>
    <mergeCell ref="EH6:EH9"/>
    <mergeCell ref="EI6:EI9"/>
    <mergeCell ref="DX6:DX9"/>
    <mergeCell ref="DY6:DY9"/>
    <mergeCell ref="DZ6:DZ9"/>
    <mergeCell ref="EA6:EA9"/>
    <mergeCell ref="EB6:EB9"/>
    <mergeCell ref="EC6:EC9"/>
    <mergeCell ref="FB6:FB9"/>
    <mergeCell ref="FC6:FC9"/>
    <mergeCell ref="FD6:FD9"/>
    <mergeCell ref="FE6:FE9"/>
    <mergeCell ref="FG6:FH109"/>
    <mergeCell ref="FI6:FJ13"/>
    <mergeCell ref="FB19:FC21"/>
    <mergeCell ref="FD19:FE21"/>
    <mergeCell ref="FB34:FD36"/>
    <mergeCell ref="FE34:FE36"/>
    <mergeCell ref="EV6:EV9"/>
    <mergeCell ref="EW6:EW9"/>
    <mergeCell ref="EX6:EX9"/>
    <mergeCell ref="EY6:EY9"/>
    <mergeCell ref="EZ6:EZ9"/>
    <mergeCell ref="FA6:FA9"/>
    <mergeCell ref="EP6:EP9"/>
    <mergeCell ref="EQ6:EQ9"/>
    <mergeCell ref="ER6:ER9"/>
    <mergeCell ref="ES6:ES9"/>
    <mergeCell ref="ET6:ET9"/>
    <mergeCell ref="EU6:EU9"/>
    <mergeCell ref="X10:Y12"/>
    <mergeCell ref="Z10:AA12"/>
    <mergeCell ref="AB10:AC12"/>
    <mergeCell ref="AD10:AE12"/>
    <mergeCell ref="AF10:AG12"/>
    <mergeCell ref="AH10:AI12"/>
    <mergeCell ref="L10:M12"/>
    <mergeCell ref="N10:O12"/>
    <mergeCell ref="P10:Q12"/>
    <mergeCell ref="R10:S12"/>
    <mergeCell ref="T10:U12"/>
    <mergeCell ref="V10:W12"/>
    <mergeCell ref="A10:A18"/>
    <mergeCell ref="B10:C12"/>
    <mergeCell ref="D10:E12"/>
    <mergeCell ref="F10:G12"/>
    <mergeCell ref="H10:I12"/>
    <mergeCell ref="J10:K12"/>
    <mergeCell ref="CB10:CC12"/>
    <mergeCell ref="CD10:CE12"/>
    <mergeCell ref="BH10:BI12"/>
    <mergeCell ref="BJ10:BK12"/>
    <mergeCell ref="BL10:BM12"/>
    <mergeCell ref="BN10:BO12"/>
    <mergeCell ref="BP10:BQ12"/>
    <mergeCell ref="BR10:BS12"/>
    <mergeCell ref="AV10:AW12"/>
    <mergeCell ref="AX10:AY12"/>
    <mergeCell ref="AZ10:BA12"/>
    <mergeCell ref="BB10:BC12"/>
    <mergeCell ref="BD10:BE12"/>
    <mergeCell ref="BF10:BG12"/>
    <mergeCell ref="AJ10:AK12"/>
    <mergeCell ref="AL10:AM12"/>
    <mergeCell ref="AN10:AO12"/>
    <mergeCell ref="AP10:AQ12"/>
    <mergeCell ref="AR10:AS12"/>
    <mergeCell ref="AT10:AU12"/>
    <mergeCell ref="B13:E15"/>
    <mergeCell ref="F13:I15"/>
    <mergeCell ref="J13:M15"/>
    <mergeCell ref="N13:Q15"/>
    <mergeCell ref="R13:U15"/>
    <mergeCell ref="V13:Y15"/>
    <mergeCell ref="Z13:AC15"/>
    <mergeCell ref="EN10:EO12"/>
    <mergeCell ref="EP10:EQ12"/>
    <mergeCell ref="ER10:ES12"/>
    <mergeCell ref="ET10:EU12"/>
    <mergeCell ref="EV10:EW12"/>
    <mergeCell ref="EX10:EY12"/>
    <mergeCell ref="EB10:EC12"/>
    <mergeCell ref="ED10:EE12"/>
    <mergeCell ref="EF10:EG12"/>
    <mergeCell ref="EH10:EI12"/>
    <mergeCell ref="EJ10:EK12"/>
    <mergeCell ref="EL10:EM12"/>
    <mergeCell ref="DP10:DQ12"/>
    <mergeCell ref="DR10:DS12"/>
    <mergeCell ref="DT10:DU12"/>
    <mergeCell ref="DV10:DW12"/>
    <mergeCell ref="DX10:DY12"/>
    <mergeCell ref="DZ10:EA12"/>
    <mergeCell ref="DD10:DE12"/>
    <mergeCell ref="DF10:DG12"/>
    <mergeCell ref="DH10:DI12"/>
    <mergeCell ref="DJ10:DK12"/>
    <mergeCell ref="DL10:DM12"/>
    <mergeCell ref="DN10:DO12"/>
    <mergeCell ref="CR10:CS12"/>
    <mergeCell ref="CP13:CS15"/>
    <mergeCell ref="CT13:CW15"/>
    <mergeCell ref="BB13:BE15"/>
    <mergeCell ref="BF13:BI15"/>
    <mergeCell ref="BJ13:BM15"/>
    <mergeCell ref="BN13:BQ15"/>
    <mergeCell ref="BR13:BU15"/>
    <mergeCell ref="BV13:BY15"/>
    <mergeCell ref="AD13:AG15"/>
    <mergeCell ref="AH13:AK15"/>
    <mergeCell ref="AL13:AO15"/>
    <mergeCell ref="AP13:AS15"/>
    <mergeCell ref="AT13:AW15"/>
    <mergeCell ref="AX13:BA15"/>
    <mergeCell ref="EZ10:FA12"/>
    <mergeCell ref="FB10:FC12"/>
    <mergeCell ref="FD10:FE12"/>
    <mergeCell ref="CT10:CU12"/>
    <mergeCell ref="CV10:CW12"/>
    <mergeCell ref="CX10:CY12"/>
    <mergeCell ref="CZ10:DA12"/>
    <mergeCell ref="DB10:DC12"/>
    <mergeCell ref="CF10:CG12"/>
    <mergeCell ref="CH10:CI12"/>
    <mergeCell ref="CJ10:CK12"/>
    <mergeCell ref="CL10:CM12"/>
    <mergeCell ref="CN10:CO12"/>
    <mergeCell ref="CP10:CQ12"/>
    <mergeCell ref="BT10:BU12"/>
    <mergeCell ref="BV10:BW12"/>
    <mergeCell ref="BX10:BY12"/>
    <mergeCell ref="BZ10:CA12"/>
    <mergeCell ref="M16:M18"/>
    <mergeCell ref="N16:P18"/>
    <mergeCell ref="Q16:Q18"/>
    <mergeCell ref="R16:T18"/>
    <mergeCell ref="U16:U18"/>
    <mergeCell ref="V16:X18"/>
    <mergeCell ref="ET13:EW15"/>
    <mergeCell ref="EX13:FA15"/>
    <mergeCell ref="FB13:FE15"/>
    <mergeCell ref="FI14:FI21"/>
    <mergeCell ref="FJ14:FJ21"/>
    <mergeCell ref="B16:D18"/>
    <mergeCell ref="E16:E18"/>
    <mergeCell ref="F16:H18"/>
    <mergeCell ref="I16:I18"/>
    <mergeCell ref="J16:L18"/>
    <mergeCell ref="DV13:DY15"/>
    <mergeCell ref="DZ13:EC15"/>
    <mergeCell ref="ED13:EG15"/>
    <mergeCell ref="EH13:EK15"/>
    <mergeCell ref="EL13:EO15"/>
    <mergeCell ref="EP13:ES15"/>
    <mergeCell ref="CX13:DA15"/>
    <mergeCell ref="DB13:DE15"/>
    <mergeCell ref="DF13:DI15"/>
    <mergeCell ref="DJ13:DM15"/>
    <mergeCell ref="DN13:DQ15"/>
    <mergeCell ref="DR13:DU15"/>
    <mergeCell ref="BZ13:CC15"/>
    <mergeCell ref="CD13:CG15"/>
    <mergeCell ref="CH13:CK15"/>
    <mergeCell ref="CL13:CO15"/>
    <mergeCell ref="AW16:AW18"/>
    <mergeCell ref="AX16:AZ18"/>
    <mergeCell ref="BA16:BA18"/>
    <mergeCell ref="BB16:BD18"/>
    <mergeCell ref="BE16:BE18"/>
    <mergeCell ref="BF16:BH18"/>
    <mergeCell ref="AK16:AK18"/>
    <mergeCell ref="AL16:AN18"/>
    <mergeCell ref="AO16:AO18"/>
    <mergeCell ref="AP16:AR18"/>
    <mergeCell ref="AS16:AS18"/>
    <mergeCell ref="AT16:AV18"/>
    <mergeCell ref="Y16:Y18"/>
    <mergeCell ref="Z16:AB18"/>
    <mergeCell ref="AC16:AC18"/>
    <mergeCell ref="AD16:AF18"/>
    <mergeCell ref="AG16:AG18"/>
    <mergeCell ref="AH16:AJ18"/>
    <mergeCell ref="CG16:CG18"/>
    <mergeCell ref="CH16:CJ18"/>
    <mergeCell ref="CK16:CK18"/>
    <mergeCell ref="CL16:CN18"/>
    <mergeCell ref="CO16:CO18"/>
    <mergeCell ref="CP16:CR18"/>
    <mergeCell ref="BU16:BU18"/>
    <mergeCell ref="BV16:BX18"/>
    <mergeCell ref="BY16:BY18"/>
    <mergeCell ref="BZ16:CB18"/>
    <mergeCell ref="CC16:CC18"/>
    <mergeCell ref="CD16:CF18"/>
    <mergeCell ref="BI16:BI18"/>
    <mergeCell ref="BJ16:BL18"/>
    <mergeCell ref="BM16:BM18"/>
    <mergeCell ref="BN16:BP18"/>
    <mergeCell ref="BQ16:BQ18"/>
    <mergeCell ref="BR16:BT18"/>
    <mergeCell ref="EK16:EK18"/>
    <mergeCell ref="EL16:EN18"/>
    <mergeCell ref="DQ16:DQ18"/>
    <mergeCell ref="DR16:DT18"/>
    <mergeCell ref="DU16:DU18"/>
    <mergeCell ref="DV16:DX18"/>
    <mergeCell ref="DY16:DY18"/>
    <mergeCell ref="DZ16:EB18"/>
    <mergeCell ref="DE16:DE18"/>
    <mergeCell ref="DF16:DH18"/>
    <mergeCell ref="DI16:DI18"/>
    <mergeCell ref="DJ16:DL18"/>
    <mergeCell ref="DM16:DM18"/>
    <mergeCell ref="DN16:DP18"/>
    <mergeCell ref="CS16:CS18"/>
    <mergeCell ref="CT16:CV18"/>
    <mergeCell ref="CW16:CW18"/>
    <mergeCell ref="CX16:CZ18"/>
    <mergeCell ref="DA16:DA18"/>
    <mergeCell ref="DB16:DD18"/>
    <mergeCell ref="Z19:AA21"/>
    <mergeCell ref="AB19:AC21"/>
    <mergeCell ref="AD19:AE21"/>
    <mergeCell ref="AF19:AG21"/>
    <mergeCell ref="AH19:AI21"/>
    <mergeCell ref="AJ19:AK21"/>
    <mergeCell ref="N19:O21"/>
    <mergeCell ref="P19:Q21"/>
    <mergeCell ref="R19:S21"/>
    <mergeCell ref="T19:U21"/>
    <mergeCell ref="V19:W21"/>
    <mergeCell ref="X19:Y21"/>
    <mergeCell ref="FA16:FA18"/>
    <mergeCell ref="FB16:FD18"/>
    <mergeCell ref="FE16:FE18"/>
    <mergeCell ref="A19:A27"/>
    <mergeCell ref="B19:C21"/>
    <mergeCell ref="D19:E21"/>
    <mergeCell ref="F19:G21"/>
    <mergeCell ref="H19:I21"/>
    <mergeCell ref="J19:K21"/>
    <mergeCell ref="L19:M21"/>
    <mergeCell ref="EO16:EO18"/>
    <mergeCell ref="EP16:ER18"/>
    <mergeCell ref="ES16:ES18"/>
    <mergeCell ref="ET16:EV18"/>
    <mergeCell ref="EW16:EW18"/>
    <mergeCell ref="EX16:EZ18"/>
    <mergeCell ref="EC16:EC18"/>
    <mergeCell ref="ED16:EF18"/>
    <mergeCell ref="EG16:EG18"/>
    <mergeCell ref="EH16:EJ18"/>
    <mergeCell ref="BJ19:BK21"/>
    <mergeCell ref="BL19:BM21"/>
    <mergeCell ref="BN19:BO21"/>
    <mergeCell ref="BP19:BQ21"/>
    <mergeCell ref="BR19:BS21"/>
    <mergeCell ref="BT19:BU21"/>
    <mergeCell ref="AX19:AY21"/>
    <mergeCell ref="AZ19:BA21"/>
    <mergeCell ref="BB19:BC21"/>
    <mergeCell ref="BD19:BE21"/>
    <mergeCell ref="BF19:BG21"/>
    <mergeCell ref="BH19:BI21"/>
    <mergeCell ref="AL19:AM21"/>
    <mergeCell ref="AN19:AO21"/>
    <mergeCell ref="AP19:AQ21"/>
    <mergeCell ref="AR19:AS21"/>
    <mergeCell ref="AT19:AU21"/>
    <mergeCell ref="AV19:AW21"/>
    <mergeCell ref="DP19:DQ21"/>
    <mergeCell ref="CT19:CU21"/>
    <mergeCell ref="CV19:CW21"/>
    <mergeCell ref="CX19:CY21"/>
    <mergeCell ref="CZ19:DA21"/>
    <mergeCell ref="DB19:DC21"/>
    <mergeCell ref="DD19:DE21"/>
    <mergeCell ref="CH19:CI21"/>
    <mergeCell ref="CJ19:CK21"/>
    <mergeCell ref="CL19:CM21"/>
    <mergeCell ref="CN19:CO21"/>
    <mergeCell ref="CP19:CQ21"/>
    <mergeCell ref="CR19:CS21"/>
    <mergeCell ref="BV19:BW21"/>
    <mergeCell ref="BX19:BY21"/>
    <mergeCell ref="BZ19:CA21"/>
    <mergeCell ref="CB19:CC21"/>
    <mergeCell ref="CD19:CE21"/>
    <mergeCell ref="CF19:CG21"/>
    <mergeCell ref="AL22:AO24"/>
    <mergeCell ref="AP22:AS24"/>
    <mergeCell ref="AT22:AW24"/>
    <mergeCell ref="B22:E24"/>
    <mergeCell ref="F22:I24"/>
    <mergeCell ref="J22:M24"/>
    <mergeCell ref="N22:Q24"/>
    <mergeCell ref="R22:U24"/>
    <mergeCell ref="V22:Y24"/>
    <mergeCell ref="EP19:EQ21"/>
    <mergeCell ref="ER19:ES21"/>
    <mergeCell ref="ET19:EU21"/>
    <mergeCell ref="EV19:EW21"/>
    <mergeCell ref="EX19:EY21"/>
    <mergeCell ref="EZ19:FA21"/>
    <mergeCell ref="ED19:EE21"/>
    <mergeCell ref="EF19:EG21"/>
    <mergeCell ref="EH19:EI21"/>
    <mergeCell ref="EJ19:EK21"/>
    <mergeCell ref="EL19:EM21"/>
    <mergeCell ref="EN19:EO21"/>
    <mergeCell ref="DR19:DS21"/>
    <mergeCell ref="DT19:DU21"/>
    <mergeCell ref="DV19:DW21"/>
    <mergeCell ref="DX19:DY21"/>
    <mergeCell ref="DZ19:EA21"/>
    <mergeCell ref="EB19:EC21"/>
    <mergeCell ref="DF19:DG21"/>
    <mergeCell ref="DH19:DI21"/>
    <mergeCell ref="DJ19:DK21"/>
    <mergeCell ref="DL19:DM21"/>
    <mergeCell ref="DN19:DO21"/>
    <mergeCell ref="FJ22:FJ29"/>
    <mergeCell ref="EP25:ER27"/>
    <mergeCell ref="ES25:ES27"/>
    <mergeCell ref="ET25:EV27"/>
    <mergeCell ref="EW25:EW27"/>
    <mergeCell ref="DR22:DU24"/>
    <mergeCell ref="DV22:DY24"/>
    <mergeCell ref="DZ22:EC24"/>
    <mergeCell ref="ED22:EG24"/>
    <mergeCell ref="EH22:EK24"/>
    <mergeCell ref="EL22:EO24"/>
    <mergeCell ref="CT22:CW24"/>
    <mergeCell ref="CX22:DA24"/>
    <mergeCell ref="DB22:DE24"/>
    <mergeCell ref="DF22:DI24"/>
    <mergeCell ref="DJ22:DM24"/>
    <mergeCell ref="DN22:DQ24"/>
    <mergeCell ref="N25:P27"/>
    <mergeCell ref="Q25:Q27"/>
    <mergeCell ref="R25:T27"/>
    <mergeCell ref="U25:U27"/>
    <mergeCell ref="V25:X27"/>
    <mergeCell ref="Y25:Y27"/>
    <mergeCell ref="B25:D27"/>
    <mergeCell ref="E25:E27"/>
    <mergeCell ref="F25:H27"/>
    <mergeCell ref="I25:I27"/>
    <mergeCell ref="J25:L27"/>
    <mergeCell ref="M25:M27"/>
    <mergeCell ref="EP22:ES24"/>
    <mergeCell ref="ET22:EW24"/>
    <mergeCell ref="EX22:FA24"/>
    <mergeCell ref="FB22:FE24"/>
    <mergeCell ref="FI22:FI29"/>
    <mergeCell ref="BV22:BY24"/>
    <mergeCell ref="BZ22:CC24"/>
    <mergeCell ref="CD22:CG24"/>
    <mergeCell ref="CH22:CK24"/>
    <mergeCell ref="CL22:CO24"/>
    <mergeCell ref="CP22:CS24"/>
    <mergeCell ref="AX22:BA24"/>
    <mergeCell ref="BB22:BE24"/>
    <mergeCell ref="BF22:BI24"/>
    <mergeCell ref="BJ22:BM24"/>
    <mergeCell ref="BN22:BQ24"/>
    <mergeCell ref="BR22:BU24"/>
    <mergeCell ref="Z22:AC24"/>
    <mergeCell ref="AD22:AG24"/>
    <mergeCell ref="AH22:AK24"/>
    <mergeCell ref="AX25:AZ27"/>
    <mergeCell ref="BA25:BA27"/>
    <mergeCell ref="BB25:BD27"/>
    <mergeCell ref="BE25:BE27"/>
    <mergeCell ref="BF25:BH27"/>
    <mergeCell ref="BI25:BI27"/>
    <mergeCell ref="AL25:AN27"/>
    <mergeCell ref="AO25:AO27"/>
    <mergeCell ref="AP25:AR27"/>
    <mergeCell ref="AS25:AS27"/>
    <mergeCell ref="AT25:AV27"/>
    <mergeCell ref="AW25:AW27"/>
    <mergeCell ref="Z25:AB27"/>
    <mergeCell ref="AC25:AC27"/>
    <mergeCell ref="AD25:AF27"/>
    <mergeCell ref="AG25:AG27"/>
    <mergeCell ref="AH25:AJ27"/>
    <mergeCell ref="AK25:AK27"/>
    <mergeCell ref="DB25:DD27"/>
    <mergeCell ref="DE25:DE27"/>
    <mergeCell ref="CH25:CJ27"/>
    <mergeCell ref="CK25:CK27"/>
    <mergeCell ref="CL25:CN27"/>
    <mergeCell ref="CO25:CO27"/>
    <mergeCell ref="CP25:CR27"/>
    <mergeCell ref="CS25:CS27"/>
    <mergeCell ref="BV25:BX27"/>
    <mergeCell ref="BY25:BY27"/>
    <mergeCell ref="BZ25:CB27"/>
    <mergeCell ref="CC25:CC27"/>
    <mergeCell ref="CD25:CF27"/>
    <mergeCell ref="CG25:CG27"/>
    <mergeCell ref="BJ25:BL27"/>
    <mergeCell ref="BM25:BM27"/>
    <mergeCell ref="BN25:BP27"/>
    <mergeCell ref="BQ25:BQ27"/>
    <mergeCell ref="BR25:BT27"/>
    <mergeCell ref="BU25:BU27"/>
    <mergeCell ref="EX25:EZ27"/>
    <mergeCell ref="FA25:FA27"/>
    <mergeCell ref="FB25:FD27"/>
    <mergeCell ref="FE25:FE27"/>
    <mergeCell ref="A28:A36"/>
    <mergeCell ref="B28:C30"/>
    <mergeCell ref="D28:E30"/>
    <mergeCell ref="F28:G30"/>
    <mergeCell ref="H28:I30"/>
    <mergeCell ref="J28:K30"/>
    <mergeCell ref="ED25:EF27"/>
    <mergeCell ref="EG25:EG27"/>
    <mergeCell ref="EH25:EJ27"/>
    <mergeCell ref="EK25:EK27"/>
    <mergeCell ref="EL25:EN27"/>
    <mergeCell ref="EO25:EO27"/>
    <mergeCell ref="DR25:DT27"/>
    <mergeCell ref="DU25:DU27"/>
    <mergeCell ref="DV25:DX27"/>
    <mergeCell ref="DY25:DY27"/>
    <mergeCell ref="DZ25:EB27"/>
    <mergeCell ref="EC25:EC27"/>
    <mergeCell ref="DF25:DH27"/>
    <mergeCell ref="DI25:DI27"/>
    <mergeCell ref="DJ25:DL27"/>
    <mergeCell ref="DM25:DM27"/>
    <mergeCell ref="DN25:DP27"/>
    <mergeCell ref="DQ25:DQ27"/>
    <mergeCell ref="CT25:CV27"/>
    <mergeCell ref="CW25:CW27"/>
    <mergeCell ref="CX25:CZ27"/>
    <mergeCell ref="DA25:DA27"/>
    <mergeCell ref="AJ28:AK30"/>
    <mergeCell ref="AL28:AM30"/>
    <mergeCell ref="AN28:AO30"/>
    <mergeCell ref="AP28:AQ30"/>
    <mergeCell ref="AR28:AS30"/>
    <mergeCell ref="AT28:AU30"/>
    <mergeCell ref="X28:Y30"/>
    <mergeCell ref="Z28:AA30"/>
    <mergeCell ref="AB28:AC30"/>
    <mergeCell ref="AD28:AE30"/>
    <mergeCell ref="AF28:AG30"/>
    <mergeCell ref="AH28:AI30"/>
    <mergeCell ref="L28:M30"/>
    <mergeCell ref="N28:O30"/>
    <mergeCell ref="P28:Q30"/>
    <mergeCell ref="R28:S30"/>
    <mergeCell ref="T28:U30"/>
    <mergeCell ref="V28:W30"/>
    <mergeCell ref="BT28:BU30"/>
    <mergeCell ref="BV28:BW30"/>
    <mergeCell ref="BX28:BY30"/>
    <mergeCell ref="BZ28:CA30"/>
    <mergeCell ref="CB28:CC30"/>
    <mergeCell ref="CD28:CE30"/>
    <mergeCell ref="BH28:BI30"/>
    <mergeCell ref="BJ28:BK30"/>
    <mergeCell ref="BL28:BM30"/>
    <mergeCell ref="BN28:BO30"/>
    <mergeCell ref="BP28:BQ30"/>
    <mergeCell ref="BR28:BS30"/>
    <mergeCell ref="AV28:AW30"/>
    <mergeCell ref="AX28:AY30"/>
    <mergeCell ref="AZ28:BA30"/>
    <mergeCell ref="BB28:BC30"/>
    <mergeCell ref="BD28:BE30"/>
    <mergeCell ref="BF28:BG30"/>
    <mergeCell ref="DT28:DU30"/>
    <mergeCell ref="DV28:DW30"/>
    <mergeCell ref="DX28:DY30"/>
    <mergeCell ref="DZ28:EA30"/>
    <mergeCell ref="DD28:DE30"/>
    <mergeCell ref="DF28:DG30"/>
    <mergeCell ref="DH28:DI30"/>
    <mergeCell ref="DJ28:DK30"/>
    <mergeCell ref="DL28:DM30"/>
    <mergeCell ref="DN28:DO30"/>
    <mergeCell ref="CR28:CS30"/>
    <mergeCell ref="CT28:CU30"/>
    <mergeCell ref="CV28:CW30"/>
    <mergeCell ref="CX28:CY30"/>
    <mergeCell ref="CZ28:DA30"/>
    <mergeCell ref="DB28:DC30"/>
    <mergeCell ref="CF28:CG30"/>
    <mergeCell ref="CH28:CI30"/>
    <mergeCell ref="CJ28:CK30"/>
    <mergeCell ref="CL28:CM30"/>
    <mergeCell ref="CN28:CO30"/>
    <mergeCell ref="CP28:CQ30"/>
    <mergeCell ref="BN31:BQ33"/>
    <mergeCell ref="BR31:BU33"/>
    <mergeCell ref="Z31:AC33"/>
    <mergeCell ref="AD31:AG33"/>
    <mergeCell ref="AH31:AK33"/>
    <mergeCell ref="AL31:AO33"/>
    <mergeCell ref="AP31:AS33"/>
    <mergeCell ref="AT31:AW33"/>
    <mergeCell ref="EZ28:FA30"/>
    <mergeCell ref="FB28:FC30"/>
    <mergeCell ref="FD28:FE30"/>
    <mergeCell ref="FI30:FJ37"/>
    <mergeCell ref="B31:E33"/>
    <mergeCell ref="F31:I33"/>
    <mergeCell ref="J31:M33"/>
    <mergeCell ref="N31:Q33"/>
    <mergeCell ref="R31:U33"/>
    <mergeCell ref="V31:Y33"/>
    <mergeCell ref="EN28:EO30"/>
    <mergeCell ref="EP28:EQ30"/>
    <mergeCell ref="ER28:ES30"/>
    <mergeCell ref="ET28:EU30"/>
    <mergeCell ref="EV28:EW30"/>
    <mergeCell ref="EX28:EY30"/>
    <mergeCell ref="EB28:EC30"/>
    <mergeCell ref="ED28:EE30"/>
    <mergeCell ref="EF28:EG30"/>
    <mergeCell ref="EH28:EI30"/>
    <mergeCell ref="EJ28:EK30"/>
    <mergeCell ref="EL28:EM30"/>
    <mergeCell ref="DP28:DQ30"/>
    <mergeCell ref="DR28:DS30"/>
    <mergeCell ref="EP31:ES33"/>
    <mergeCell ref="ET31:EW33"/>
    <mergeCell ref="EX31:FA33"/>
    <mergeCell ref="FB31:FE33"/>
    <mergeCell ref="B34:D36"/>
    <mergeCell ref="E34:E36"/>
    <mergeCell ref="F34:H36"/>
    <mergeCell ref="I34:I36"/>
    <mergeCell ref="J34:L36"/>
    <mergeCell ref="M34:M36"/>
    <mergeCell ref="DR31:DU33"/>
    <mergeCell ref="DV31:DY33"/>
    <mergeCell ref="DZ31:EC33"/>
    <mergeCell ref="ED31:EG33"/>
    <mergeCell ref="EH31:EK33"/>
    <mergeCell ref="EL31:EO33"/>
    <mergeCell ref="CT31:CW33"/>
    <mergeCell ref="CX31:DA33"/>
    <mergeCell ref="DB31:DE33"/>
    <mergeCell ref="DF31:DI33"/>
    <mergeCell ref="DJ31:DM33"/>
    <mergeCell ref="DN31:DQ33"/>
    <mergeCell ref="BV31:BY33"/>
    <mergeCell ref="BZ31:CC33"/>
    <mergeCell ref="CD31:CG33"/>
    <mergeCell ref="CH31:CK33"/>
    <mergeCell ref="CL31:CO33"/>
    <mergeCell ref="CP31:CS33"/>
    <mergeCell ref="AX31:BA33"/>
    <mergeCell ref="BB31:BE33"/>
    <mergeCell ref="BF31:BI33"/>
    <mergeCell ref="BJ31:BM33"/>
    <mergeCell ref="AL34:AN36"/>
    <mergeCell ref="AO34:AO36"/>
    <mergeCell ref="AP34:AR36"/>
    <mergeCell ref="AS34:AS36"/>
    <mergeCell ref="AT34:AV36"/>
    <mergeCell ref="AW34:AW36"/>
    <mergeCell ref="Z34:AB36"/>
    <mergeCell ref="AC34:AC36"/>
    <mergeCell ref="AD34:AF36"/>
    <mergeCell ref="AG34:AG36"/>
    <mergeCell ref="AH34:AJ36"/>
    <mergeCell ref="AK34:AK36"/>
    <mergeCell ref="N34:P36"/>
    <mergeCell ref="Q34:Q36"/>
    <mergeCell ref="R34:T36"/>
    <mergeCell ref="U34:U36"/>
    <mergeCell ref="V34:X36"/>
    <mergeCell ref="Y34:Y36"/>
    <mergeCell ref="BV34:BX36"/>
    <mergeCell ref="BY34:BY36"/>
    <mergeCell ref="BZ34:CB36"/>
    <mergeCell ref="CC34:CC36"/>
    <mergeCell ref="CD34:CF36"/>
    <mergeCell ref="CG34:CG36"/>
    <mergeCell ref="BJ34:BL36"/>
    <mergeCell ref="BM34:BM36"/>
    <mergeCell ref="BN34:BP36"/>
    <mergeCell ref="BQ34:BQ36"/>
    <mergeCell ref="BR34:BT36"/>
    <mergeCell ref="BU34:BU36"/>
    <mergeCell ref="AX34:AZ36"/>
    <mergeCell ref="BA34:BA36"/>
    <mergeCell ref="BB34:BD36"/>
    <mergeCell ref="BE34:BE36"/>
    <mergeCell ref="BF34:BH36"/>
    <mergeCell ref="BI34:BI36"/>
    <mergeCell ref="DF34:DH36"/>
    <mergeCell ref="DI34:DI36"/>
    <mergeCell ref="DJ34:DL36"/>
    <mergeCell ref="DM34:DM36"/>
    <mergeCell ref="DN34:DP36"/>
    <mergeCell ref="DQ34:DQ36"/>
    <mergeCell ref="CT34:CV36"/>
    <mergeCell ref="CW34:CW36"/>
    <mergeCell ref="CX34:CZ36"/>
    <mergeCell ref="DA34:DA36"/>
    <mergeCell ref="DB34:DD36"/>
    <mergeCell ref="DE34:DE36"/>
    <mergeCell ref="CH34:CJ36"/>
    <mergeCell ref="CK34:CK36"/>
    <mergeCell ref="CL34:CN36"/>
    <mergeCell ref="CO34:CO36"/>
    <mergeCell ref="CP34:CR36"/>
    <mergeCell ref="CS34:CS36"/>
    <mergeCell ref="EP34:ER36"/>
    <mergeCell ref="ES34:ES36"/>
    <mergeCell ref="ET34:EV36"/>
    <mergeCell ref="EW34:EW36"/>
    <mergeCell ref="EX34:EZ36"/>
    <mergeCell ref="FA34:FA36"/>
    <mergeCell ref="ED34:EF36"/>
    <mergeCell ref="EG34:EG36"/>
    <mergeCell ref="EH34:EJ36"/>
    <mergeCell ref="EK34:EK36"/>
    <mergeCell ref="EL34:EN36"/>
    <mergeCell ref="EO34:EO36"/>
    <mergeCell ref="DR34:DT36"/>
    <mergeCell ref="DU34:DU36"/>
    <mergeCell ref="DV34:DX36"/>
    <mergeCell ref="DY34:DY36"/>
    <mergeCell ref="DZ34:EB36"/>
    <mergeCell ref="EC34:EC36"/>
    <mergeCell ref="X37:Y39"/>
    <mergeCell ref="Z37:AA39"/>
    <mergeCell ref="AB37:AC39"/>
    <mergeCell ref="AD37:AE39"/>
    <mergeCell ref="AF37:AG39"/>
    <mergeCell ref="AH37:AI39"/>
    <mergeCell ref="L37:M39"/>
    <mergeCell ref="N37:O39"/>
    <mergeCell ref="P37:Q39"/>
    <mergeCell ref="R37:S39"/>
    <mergeCell ref="T37:U39"/>
    <mergeCell ref="V37:W39"/>
    <mergeCell ref="A37:A45"/>
    <mergeCell ref="B37:C39"/>
    <mergeCell ref="D37:E39"/>
    <mergeCell ref="F37:G39"/>
    <mergeCell ref="H37:I39"/>
    <mergeCell ref="J37:K39"/>
    <mergeCell ref="CB37:CC39"/>
    <mergeCell ref="CD37:CE39"/>
    <mergeCell ref="BH37:BI39"/>
    <mergeCell ref="BJ37:BK39"/>
    <mergeCell ref="BL37:BM39"/>
    <mergeCell ref="BN37:BO39"/>
    <mergeCell ref="BP37:BQ39"/>
    <mergeCell ref="BR37:BS39"/>
    <mergeCell ref="AV37:AW39"/>
    <mergeCell ref="AX37:AY39"/>
    <mergeCell ref="AZ37:BA39"/>
    <mergeCell ref="BB37:BC39"/>
    <mergeCell ref="BD37:BE39"/>
    <mergeCell ref="BF37:BG39"/>
    <mergeCell ref="AJ37:AK39"/>
    <mergeCell ref="AL37:AM39"/>
    <mergeCell ref="AN37:AO39"/>
    <mergeCell ref="AP37:AQ39"/>
    <mergeCell ref="AR37:AS39"/>
    <mergeCell ref="AT37:AU39"/>
    <mergeCell ref="FI38:FJ45"/>
    <mergeCell ref="B40:E42"/>
    <mergeCell ref="F40:I42"/>
    <mergeCell ref="J40:M42"/>
    <mergeCell ref="N40:Q42"/>
    <mergeCell ref="R40:U42"/>
    <mergeCell ref="V40:Y42"/>
    <mergeCell ref="EN37:EO39"/>
    <mergeCell ref="EP37:EQ39"/>
    <mergeCell ref="ER37:ES39"/>
    <mergeCell ref="ET37:EU39"/>
    <mergeCell ref="EV37:EW39"/>
    <mergeCell ref="EX37:EY39"/>
    <mergeCell ref="EB37:EC39"/>
    <mergeCell ref="ED37:EE39"/>
    <mergeCell ref="EF37:EG39"/>
    <mergeCell ref="EH37:EI39"/>
    <mergeCell ref="EJ37:EK39"/>
    <mergeCell ref="EL37:EM39"/>
    <mergeCell ref="DP37:DQ39"/>
    <mergeCell ref="DR37:DS39"/>
    <mergeCell ref="DT37:DU39"/>
    <mergeCell ref="DV37:DW39"/>
    <mergeCell ref="DX37:DY39"/>
    <mergeCell ref="DZ37:EA39"/>
    <mergeCell ref="DD37:DE39"/>
    <mergeCell ref="DF37:DG39"/>
    <mergeCell ref="DH37:DI39"/>
    <mergeCell ref="DJ37:DK39"/>
    <mergeCell ref="DL37:DM39"/>
    <mergeCell ref="DN37:DO39"/>
    <mergeCell ref="CR37:CS39"/>
    <mergeCell ref="CL40:CO42"/>
    <mergeCell ref="CP40:CS42"/>
    <mergeCell ref="AX40:BA42"/>
    <mergeCell ref="BB40:BE42"/>
    <mergeCell ref="BF40:BI42"/>
    <mergeCell ref="BJ40:BM42"/>
    <mergeCell ref="BN40:BQ42"/>
    <mergeCell ref="BR40:BU42"/>
    <mergeCell ref="Z40:AC42"/>
    <mergeCell ref="AD40:AG42"/>
    <mergeCell ref="AH40:AK42"/>
    <mergeCell ref="AL40:AO42"/>
    <mergeCell ref="AP40:AS42"/>
    <mergeCell ref="AT40:AW42"/>
    <mergeCell ref="EZ37:FA39"/>
    <mergeCell ref="FB37:FC39"/>
    <mergeCell ref="FD37:FE39"/>
    <mergeCell ref="CT37:CU39"/>
    <mergeCell ref="CV37:CW39"/>
    <mergeCell ref="CX37:CY39"/>
    <mergeCell ref="CZ37:DA39"/>
    <mergeCell ref="DB37:DC39"/>
    <mergeCell ref="CF37:CG39"/>
    <mergeCell ref="CH37:CI39"/>
    <mergeCell ref="CJ37:CK39"/>
    <mergeCell ref="CL37:CM39"/>
    <mergeCell ref="CN37:CO39"/>
    <mergeCell ref="CP37:CQ39"/>
    <mergeCell ref="BT37:BU39"/>
    <mergeCell ref="BV37:BW39"/>
    <mergeCell ref="BX37:BY39"/>
    <mergeCell ref="BZ37:CA39"/>
    <mergeCell ref="N43:P45"/>
    <mergeCell ref="Q43:Q45"/>
    <mergeCell ref="R43:T45"/>
    <mergeCell ref="U43:U45"/>
    <mergeCell ref="V43:X45"/>
    <mergeCell ref="Y43:Y45"/>
    <mergeCell ref="EP40:ES42"/>
    <mergeCell ref="ET40:EW42"/>
    <mergeCell ref="EX40:FA42"/>
    <mergeCell ref="FB40:FE42"/>
    <mergeCell ref="B43:D45"/>
    <mergeCell ref="E43:E45"/>
    <mergeCell ref="F43:H45"/>
    <mergeCell ref="I43:I45"/>
    <mergeCell ref="J43:L45"/>
    <mergeCell ref="M43:M45"/>
    <mergeCell ref="DR40:DU42"/>
    <mergeCell ref="DV40:DY42"/>
    <mergeCell ref="DZ40:EC42"/>
    <mergeCell ref="ED40:EG42"/>
    <mergeCell ref="EH40:EK42"/>
    <mergeCell ref="EL40:EO42"/>
    <mergeCell ref="CT40:CW42"/>
    <mergeCell ref="CX40:DA42"/>
    <mergeCell ref="DB40:DE42"/>
    <mergeCell ref="DF40:DI42"/>
    <mergeCell ref="DJ40:DM42"/>
    <mergeCell ref="DN40:DQ42"/>
    <mergeCell ref="BV40:BY42"/>
    <mergeCell ref="BZ40:CC42"/>
    <mergeCell ref="CD40:CG42"/>
    <mergeCell ref="CH40:CK42"/>
    <mergeCell ref="AX43:AZ45"/>
    <mergeCell ref="BA43:BA45"/>
    <mergeCell ref="BB43:BD45"/>
    <mergeCell ref="BE43:BE45"/>
    <mergeCell ref="BF43:BH45"/>
    <mergeCell ref="BI43:BI45"/>
    <mergeCell ref="AL43:AN45"/>
    <mergeCell ref="AO43:AO45"/>
    <mergeCell ref="AP43:AR45"/>
    <mergeCell ref="AS43:AS45"/>
    <mergeCell ref="AT43:AV45"/>
    <mergeCell ref="AW43:AW45"/>
    <mergeCell ref="Z43:AB45"/>
    <mergeCell ref="AC43:AC45"/>
    <mergeCell ref="AD43:AF45"/>
    <mergeCell ref="AG43:AG45"/>
    <mergeCell ref="AH43:AJ45"/>
    <mergeCell ref="AK43:AK45"/>
    <mergeCell ref="CH43:CJ45"/>
    <mergeCell ref="CK43:CK45"/>
    <mergeCell ref="CL43:CN45"/>
    <mergeCell ref="CO43:CO45"/>
    <mergeCell ref="CP43:CR45"/>
    <mergeCell ref="CS43:CS45"/>
    <mergeCell ref="BV43:BX45"/>
    <mergeCell ref="BY43:BY45"/>
    <mergeCell ref="BZ43:CB45"/>
    <mergeCell ref="CC43:CC45"/>
    <mergeCell ref="CD43:CF45"/>
    <mergeCell ref="CG43:CG45"/>
    <mergeCell ref="BJ43:BL45"/>
    <mergeCell ref="BM43:BM45"/>
    <mergeCell ref="BN43:BP45"/>
    <mergeCell ref="BQ43:BQ45"/>
    <mergeCell ref="BR43:BT45"/>
    <mergeCell ref="BU43:BU45"/>
    <mergeCell ref="EL43:EN45"/>
    <mergeCell ref="EO43:EO45"/>
    <mergeCell ref="DR43:DT45"/>
    <mergeCell ref="DU43:DU45"/>
    <mergeCell ref="DV43:DX45"/>
    <mergeCell ref="DY43:DY45"/>
    <mergeCell ref="DZ43:EB45"/>
    <mergeCell ref="EC43:EC45"/>
    <mergeCell ref="DF43:DH45"/>
    <mergeCell ref="DI43:DI45"/>
    <mergeCell ref="DJ43:DL45"/>
    <mergeCell ref="DM43:DM45"/>
    <mergeCell ref="DN43:DP45"/>
    <mergeCell ref="DQ43:DQ45"/>
    <mergeCell ref="CT43:CV45"/>
    <mergeCell ref="CW43:CW45"/>
    <mergeCell ref="CX43:CZ45"/>
    <mergeCell ref="DA43:DA45"/>
    <mergeCell ref="DB43:DD45"/>
    <mergeCell ref="DE43:DE45"/>
    <mergeCell ref="AB46:AC48"/>
    <mergeCell ref="AD46:AE48"/>
    <mergeCell ref="AF46:AG48"/>
    <mergeCell ref="AH46:AI48"/>
    <mergeCell ref="AJ46:AK48"/>
    <mergeCell ref="AL46:AM48"/>
    <mergeCell ref="P46:Q48"/>
    <mergeCell ref="R46:S48"/>
    <mergeCell ref="T46:U48"/>
    <mergeCell ref="V46:W48"/>
    <mergeCell ref="X46:Y48"/>
    <mergeCell ref="Z46:AA48"/>
    <mergeCell ref="FB43:FD45"/>
    <mergeCell ref="FE43:FE45"/>
    <mergeCell ref="A46:A54"/>
    <mergeCell ref="B46:C48"/>
    <mergeCell ref="D46:E48"/>
    <mergeCell ref="F46:G48"/>
    <mergeCell ref="H46:I48"/>
    <mergeCell ref="J46:K48"/>
    <mergeCell ref="L46:M48"/>
    <mergeCell ref="N46:O48"/>
    <mergeCell ref="EP43:ER45"/>
    <mergeCell ref="ES43:ES45"/>
    <mergeCell ref="ET43:EV45"/>
    <mergeCell ref="EW43:EW45"/>
    <mergeCell ref="EX43:EZ45"/>
    <mergeCell ref="FA43:FA45"/>
    <mergeCell ref="ED43:EF45"/>
    <mergeCell ref="EG43:EG45"/>
    <mergeCell ref="EH43:EJ45"/>
    <mergeCell ref="EK43:EK45"/>
    <mergeCell ref="BL46:BM48"/>
    <mergeCell ref="BN46:BO48"/>
    <mergeCell ref="BP46:BQ48"/>
    <mergeCell ref="BR46:BS48"/>
    <mergeCell ref="BT46:BU48"/>
    <mergeCell ref="BV46:BW48"/>
    <mergeCell ref="AZ46:BA48"/>
    <mergeCell ref="BB46:BC48"/>
    <mergeCell ref="BD46:BE48"/>
    <mergeCell ref="BF46:BG48"/>
    <mergeCell ref="BH46:BI48"/>
    <mergeCell ref="BJ46:BK48"/>
    <mergeCell ref="AN46:AO48"/>
    <mergeCell ref="AP46:AQ48"/>
    <mergeCell ref="AR46:AS48"/>
    <mergeCell ref="AT46:AU48"/>
    <mergeCell ref="AV46:AW48"/>
    <mergeCell ref="AX46:AY48"/>
    <mergeCell ref="DP46:DQ48"/>
    <mergeCell ref="DR46:DS48"/>
    <mergeCell ref="CV46:CW48"/>
    <mergeCell ref="CX46:CY48"/>
    <mergeCell ref="CZ46:DA48"/>
    <mergeCell ref="DB46:DC48"/>
    <mergeCell ref="DD46:DE48"/>
    <mergeCell ref="DF46:DG48"/>
    <mergeCell ref="CJ46:CK48"/>
    <mergeCell ref="CL46:CM48"/>
    <mergeCell ref="CN46:CO48"/>
    <mergeCell ref="CP46:CQ48"/>
    <mergeCell ref="CR46:CS48"/>
    <mergeCell ref="CT46:CU48"/>
    <mergeCell ref="BX46:BY48"/>
    <mergeCell ref="BZ46:CA48"/>
    <mergeCell ref="CB46:CC48"/>
    <mergeCell ref="CD46:CE48"/>
    <mergeCell ref="CF46:CG48"/>
    <mergeCell ref="CH46:CI48"/>
    <mergeCell ref="FD46:FE48"/>
    <mergeCell ref="FI46:FJ53"/>
    <mergeCell ref="B49:E51"/>
    <mergeCell ref="F49:I51"/>
    <mergeCell ref="J49:M51"/>
    <mergeCell ref="N49:Q51"/>
    <mergeCell ref="R49:U51"/>
    <mergeCell ref="V49:Y51"/>
    <mergeCell ref="Z49:AC51"/>
    <mergeCell ref="AD49:AG51"/>
    <mergeCell ref="ER46:ES48"/>
    <mergeCell ref="ET46:EU48"/>
    <mergeCell ref="EV46:EW48"/>
    <mergeCell ref="EX46:EY48"/>
    <mergeCell ref="EZ46:FA48"/>
    <mergeCell ref="FB46:FC48"/>
    <mergeCell ref="EF46:EG48"/>
    <mergeCell ref="EH46:EI48"/>
    <mergeCell ref="EJ46:EK48"/>
    <mergeCell ref="EL46:EM48"/>
    <mergeCell ref="EN46:EO48"/>
    <mergeCell ref="EP46:EQ48"/>
    <mergeCell ref="DT46:DU48"/>
    <mergeCell ref="DV46:DW48"/>
    <mergeCell ref="DX46:DY48"/>
    <mergeCell ref="DZ46:EA48"/>
    <mergeCell ref="EB46:EC48"/>
    <mergeCell ref="ED46:EE48"/>
    <mergeCell ref="DH46:DI48"/>
    <mergeCell ref="DJ46:DK48"/>
    <mergeCell ref="DL46:DM48"/>
    <mergeCell ref="DN46:DO48"/>
    <mergeCell ref="DR49:DU51"/>
    <mergeCell ref="DV49:DY51"/>
    <mergeCell ref="CD49:CG51"/>
    <mergeCell ref="CH49:CK51"/>
    <mergeCell ref="CL49:CO51"/>
    <mergeCell ref="CP49:CS51"/>
    <mergeCell ref="CT49:CW51"/>
    <mergeCell ref="CX49:DA51"/>
    <mergeCell ref="BF49:BI51"/>
    <mergeCell ref="BJ49:BM51"/>
    <mergeCell ref="BN49:BQ51"/>
    <mergeCell ref="BR49:BU51"/>
    <mergeCell ref="BV49:BY51"/>
    <mergeCell ref="BZ49:CC51"/>
    <mergeCell ref="AH49:AK51"/>
    <mergeCell ref="AL49:AO51"/>
    <mergeCell ref="AP49:AS51"/>
    <mergeCell ref="AT49:AW51"/>
    <mergeCell ref="AX49:BA51"/>
    <mergeCell ref="BB49:BE51"/>
    <mergeCell ref="AD52:AF54"/>
    <mergeCell ref="AG52:AG54"/>
    <mergeCell ref="AH52:AJ54"/>
    <mergeCell ref="AK52:AK54"/>
    <mergeCell ref="AL52:AN54"/>
    <mergeCell ref="AO52:AO54"/>
    <mergeCell ref="R52:T54"/>
    <mergeCell ref="U52:U54"/>
    <mergeCell ref="V52:X54"/>
    <mergeCell ref="Y52:Y54"/>
    <mergeCell ref="Z52:AB54"/>
    <mergeCell ref="AC52:AC54"/>
    <mergeCell ref="EX49:FA51"/>
    <mergeCell ref="FB49:FE51"/>
    <mergeCell ref="B52:D54"/>
    <mergeCell ref="E52:E54"/>
    <mergeCell ref="F52:H54"/>
    <mergeCell ref="I52:I54"/>
    <mergeCell ref="J52:L54"/>
    <mergeCell ref="M52:M54"/>
    <mergeCell ref="N52:P54"/>
    <mergeCell ref="Q52:Q54"/>
    <mergeCell ref="DZ49:EC51"/>
    <mergeCell ref="ED49:EG51"/>
    <mergeCell ref="EH49:EK51"/>
    <mergeCell ref="EL49:EO51"/>
    <mergeCell ref="EP49:ES51"/>
    <mergeCell ref="ET49:EW51"/>
    <mergeCell ref="DB49:DE51"/>
    <mergeCell ref="DF49:DI51"/>
    <mergeCell ref="DJ49:DM51"/>
    <mergeCell ref="DN49:DQ51"/>
    <mergeCell ref="BN52:BP54"/>
    <mergeCell ref="BQ52:BQ54"/>
    <mergeCell ref="BR52:BT54"/>
    <mergeCell ref="BU52:BU54"/>
    <mergeCell ref="BV52:BX54"/>
    <mergeCell ref="BY52:BY54"/>
    <mergeCell ref="BB52:BD54"/>
    <mergeCell ref="BE52:BE54"/>
    <mergeCell ref="BF52:BH54"/>
    <mergeCell ref="BI52:BI54"/>
    <mergeCell ref="BJ52:BL54"/>
    <mergeCell ref="BM52:BM54"/>
    <mergeCell ref="AP52:AR54"/>
    <mergeCell ref="AS52:AS54"/>
    <mergeCell ref="AT52:AV54"/>
    <mergeCell ref="AW52:AW54"/>
    <mergeCell ref="AX52:AZ54"/>
    <mergeCell ref="BA52:BA54"/>
    <mergeCell ref="DR52:DT54"/>
    <mergeCell ref="DU52:DU54"/>
    <mergeCell ref="CX52:CZ54"/>
    <mergeCell ref="DA52:DA54"/>
    <mergeCell ref="DB52:DD54"/>
    <mergeCell ref="DE52:DE54"/>
    <mergeCell ref="DF52:DH54"/>
    <mergeCell ref="DI52:DI54"/>
    <mergeCell ref="CL52:CN54"/>
    <mergeCell ref="CO52:CO54"/>
    <mergeCell ref="CP52:CR54"/>
    <mergeCell ref="CS52:CS54"/>
    <mergeCell ref="CT52:CV54"/>
    <mergeCell ref="CW52:CW54"/>
    <mergeCell ref="BZ52:CB54"/>
    <mergeCell ref="CC52:CC54"/>
    <mergeCell ref="CD52:CF54"/>
    <mergeCell ref="CG52:CG54"/>
    <mergeCell ref="CH52:CJ54"/>
    <mergeCell ref="CK52:CK54"/>
    <mergeCell ref="FI54:FJ61"/>
    <mergeCell ref="A55:A63"/>
    <mergeCell ref="B55:C57"/>
    <mergeCell ref="D55:E57"/>
    <mergeCell ref="F55:G57"/>
    <mergeCell ref="H55:I57"/>
    <mergeCell ref="J55:K57"/>
    <mergeCell ref="L55:M57"/>
    <mergeCell ref="N55:O57"/>
    <mergeCell ref="P55:Q57"/>
    <mergeCell ref="ET52:EV54"/>
    <mergeCell ref="EW52:EW54"/>
    <mergeCell ref="EX52:EZ54"/>
    <mergeCell ref="FA52:FA54"/>
    <mergeCell ref="FB52:FD54"/>
    <mergeCell ref="FE52:FE54"/>
    <mergeCell ref="EH52:EJ54"/>
    <mergeCell ref="EK52:EK54"/>
    <mergeCell ref="EL52:EN54"/>
    <mergeCell ref="EO52:EO54"/>
    <mergeCell ref="EP52:ER54"/>
    <mergeCell ref="ES52:ES54"/>
    <mergeCell ref="DV52:DX54"/>
    <mergeCell ref="DY52:DY54"/>
    <mergeCell ref="DZ52:EB54"/>
    <mergeCell ref="EC52:EC54"/>
    <mergeCell ref="ED52:EF54"/>
    <mergeCell ref="EG52:EG54"/>
    <mergeCell ref="DJ52:DL54"/>
    <mergeCell ref="DM52:DM54"/>
    <mergeCell ref="DN52:DP54"/>
    <mergeCell ref="DQ52:DQ54"/>
    <mergeCell ref="AP55:AQ57"/>
    <mergeCell ref="AR55:AS57"/>
    <mergeCell ref="AT55:AU57"/>
    <mergeCell ref="AV55:AW57"/>
    <mergeCell ref="AX55:AY57"/>
    <mergeCell ref="AZ55:BA57"/>
    <mergeCell ref="AD55:AE57"/>
    <mergeCell ref="AF55:AG57"/>
    <mergeCell ref="AH55:AI57"/>
    <mergeCell ref="AJ55:AK57"/>
    <mergeCell ref="AL55:AM57"/>
    <mergeCell ref="AN55:AO57"/>
    <mergeCell ref="R55:S57"/>
    <mergeCell ref="T55:U57"/>
    <mergeCell ref="V55:W57"/>
    <mergeCell ref="X55:Y57"/>
    <mergeCell ref="Z55:AA57"/>
    <mergeCell ref="AB55:AC57"/>
    <mergeCell ref="BZ55:CA57"/>
    <mergeCell ref="CB55:CC57"/>
    <mergeCell ref="CD55:CE57"/>
    <mergeCell ref="CF55:CG57"/>
    <mergeCell ref="CH55:CI57"/>
    <mergeCell ref="CJ55:CK57"/>
    <mergeCell ref="BN55:BO57"/>
    <mergeCell ref="BP55:BQ57"/>
    <mergeCell ref="BR55:BS57"/>
    <mergeCell ref="BT55:BU57"/>
    <mergeCell ref="BV55:BW57"/>
    <mergeCell ref="BX55:BY57"/>
    <mergeCell ref="BB55:BC57"/>
    <mergeCell ref="BD55:BE57"/>
    <mergeCell ref="BF55:BG57"/>
    <mergeCell ref="BH55:BI57"/>
    <mergeCell ref="BJ55:BK57"/>
    <mergeCell ref="BL55:BM57"/>
    <mergeCell ref="DJ55:DK57"/>
    <mergeCell ref="DL55:DM57"/>
    <mergeCell ref="DN55:DO57"/>
    <mergeCell ref="DP55:DQ57"/>
    <mergeCell ref="DR55:DS57"/>
    <mergeCell ref="DT55:DU57"/>
    <mergeCell ref="CX55:CY57"/>
    <mergeCell ref="CZ55:DA57"/>
    <mergeCell ref="DB55:DC57"/>
    <mergeCell ref="DD55:DE57"/>
    <mergeCell ref="DF55:DG57"/>
    <mergeCell ref="DH55:DI57"/>
    <mergeCell ref="CL55:CM57"/>
    <mergeCell ref="CN55:CO57"/>
    <mergeCell ref="CP55:CQ57"/>
    <mergeCell ref="CR55:CS57"/>
    <mergeCell ref="CT55:CU57"/>
    <mergeCell ref="CV55:CW57"/>
    <mergeCell ref="ET55:EU57"/>
    <mergeCell ref="EV55:EW57"/>
    <mergeCell ref="EX55:EY57"/>
    <mergeCell ref="EZ55:FA57"/>
    <mergeCell ref="FB55:FC57"/>
    <mergeCell ref="FD55:FE57"/>
    <mergeCell ref="EH55:EI57"/>
    <mergeCell ref="EJ55:EK57"/>
    <mergeCell ref="EL55:EM57"/>
    <mergeCell ref="EN55:EO57"/>
    <mergeCell ref="EP55:EQ57"/>
    <mergeCell ref="ER55:ES57"/>
    <mergeCell ref="DV55:DW57"/>
    <mergeCell ref="DX55:DY57"/>
    <mergeCell ref="DZ55:EA57"/>
    <mergeCell ref="EB55:EC57"/>
    <mergeCell ref="ED55:EE57"/>
    <mergeCell ref="EF55:EG57"/>
    <mergeCell ref="CL58:CO60"/>
    <mergeCell ref="CP58:CS60"/>
    <mergeCell ref="AX58:BA60"/>
    <mergeCell ref="BB58:BE60"/>
    <mergeCell ref="BF58:BI60"/>
    <mergeCell ref="BJ58:BM60"/>
    <mergeCell ref="BN58:BQ60"/>
    <mergeCell ref="BR58:BU60"/>
    <mergeCell ref="Z58:AC60"/>
    <mergeCell ref="AD58:AG60"/>
    <mergeCell ref="AH58:AK60"/>
    <mergeCell ref="AL58:AO60"/>
    <mergeCell ref="AP58:AS60"/>
    <mergeCell ref="AT58:AW60"/>
    <mergeCell ref="B58:E60"/>
    <mergeCell ref="F58:I60"/>
    <mergeCell ref="J58:M60"/>
    <mergeCell ref="N58:Q60"/>
    <mergeCell ref="R58:U60"/>
    <mergeCell ref="V58:Y60"/>
    <mergeCell ref="N61:P63"/>
    <mergeCell ref="Q61:Q63"/>
    <mergeCell ref="R61:T63"/>
    <mergeCell ref="U61:U63"/>
    <mergeCell ref="V61:X63"/>
    <mergeCell ref="Y61:Y63"/>
    <mergeCell ref="EP58:ES60"/>
    <mergeCell ref="ET58:EW60"/>
    <mergeCell ref="EX58:FA60"/>
    <mergeCell ref="FB58:FE60"/>
    <mergeCell ref="B61:D63"/>
    <mergeCell ref="E61:E63"/>
    <mergeCell ref="F61:H63"/>
    <mergeCell ref="I61:I63"/>
    <mergeCell ref="J61:L63"/>
    <mergeCell ref="M61:M63"/>
    <mergeCell ref="DR58:DU60"/>
    <mergeCell ref="DV58:DY60"/>
    <mergeCell ref="DZ58:EC60"/>
    <mergeCell ref="ED58:EG60"/>
    <mergeCell ref="EH58:EK60"/>
    <mergeCell ref="EL58:EO60"/>
    <mergeCell ref="CT58:CW60"/>
    <mergeCell ref="CX58:DA60"/>
    <mergeCell ref="DB58:DE60"/>
    <mergeCell ref="DF58:DI60"/>
    <mergeCell ref="DJ58:DM60"/>
    <mergeCell ref="DN58:DQ60"/>
    <mergeCell ref="BV58:BY60"/>
    <mergeCell ref="BZ58:CC60"/>
    <mergeCell ref="CD58:CG60"/>
    <mergeCell ref="CH58:CK60"/>
    <mergeCell ref="AX61:AZ63"/>
    <mergeCell ref="BA61:BA63"/>
    <mergeCell ref="BB61:BD63"/>
    <mergeCell ref="BE61:BE63"/>
    <mergeCell ref="BF61:BH63"/>
    <mergeCell ref="BI61:BI63"/>
    <mergeCell ref="AL61:AN63"/>
    <mergeCell ref="AO61:AO63"/>
    <mergeCell ref="AP61:AR63"/>
    <mergeCell ref="AS61:AS63"/>
    <mergeCell ref="AT61:AV63"/>
    <mergeCell ref="AW61:AW63"/>
    <mergeCell ref="Z61:AB63"/>
    <mergeCell ref="AC61:AC63"/>
    <mergeCell ref="AD61:AF63"/>
    <mergeCell ref="AG61:AG63"/>
    <mergeCell ref="AH61:AJ63"/>
    <mergeCell ref="AK61:AK63"/>
    <mergeCell ref="CH61:CJ63"/>
    <mergeCell ref="CK61:CK63"/>
    <mergeCell ref="CL61:CN63"/>
    <mergeCell ref="CO61:CO63"/>
    <mergeCell ref="CP61:CR63"/>
    <mergeCell ref="CS61:CS63"/>
    <mergeCell ref="BV61:BX63"/>
    <mergeCell ref="BY61:BY63"/>
    <mergeCell ref="BZ61:CB63"/>
    <mergeCell ref="CC61:CC63"/>
    <mergeCell ref="CD61:CF63"/>
    <mergeCell ref="CG61:CG63"/>
    <mergeCell ref="BJ61:BL63"/>
    <mergeCell ref="BM61:BM63"/>
    <mergeCell ref="BN61:BP63"/>
    <mergeCell ref="BQ61:BQ63"/>
    <mergeCell ref="BR61:BT63"/>
    <mergeCell ref="BU61:BU63"/>
    <mergeCell ref="EL61:EN63"/>
    <mergeCell ref="EO61:EO63"/>
    <mergeCell ref="DR61:DT63"/>
    <mergeCell ref="DU61:DU63"/>
    <mergeCell ref="DV61:DX63"/>
    <mergeCell ref="DY61:DY63"/>
    <mergeCell ref="DZ61:EB63"/>
    <mergeCell ref="EC61:EC63"/>
    <mergeCell ref="DF61:DH63"/>
    <mergeCell ref="DI61:DI63"/>
    <mergeCell ref="DJ61:DL63"/>
    <mergeCell ref="DM61:DM63"/>
    <mergeCell ref="DN61:DP63"/>
    <mergeCell ref="DQ61:DQ63"/>
    <mergeCell ref="CT61:CV63"/>
    <mergeCell ref="CW61:CW63"/>
    <mergeCell ref="CX61:CZ63"/>
    <mergeCell ref="DA61:DA63"/>
    <mergeCell ref="DB61:DD63"/>
    <mergeCell ref="DE61:DE63"/>
    <mergeCell ref="Z64:AA66"/>
    <mergeCell ref="AB64:AC66"/>
    <mergeCell ref="AD64:AE66"/>
    <mergeCell ref="AF64:AG66"/>
    <mergeCell ref="AH64:AI66"/>
    <mergeCell ref="AJ64:AK66"/>
    <mergeCell ref="N64:O66"/>
    <mergeCell ref="P64:Q66"/>
    <mergeCell ref="R64:S66"/>
    <mergeCell ref="T64:U66"/>
    <mergeCell ref="V64:W66"/>
    <mergeCell ref="X64:Y66"/>
    <mergeCell ref="FB61:FD63"/>
    <mergeCell ref="FE61:FE63"/>
    <mergeCell ref="FI62:FJ69"/>
    <mergeCell ref="A64:A81"/>
    <mergeCell ref="B64:C66"/>
    <mergeCell ref="D64:E66"/>
    <mergeCell ref="F64:G66"/>
    <mergeCell ref="H64:I66"/>
    <mergeCell ref="J64:K66"/>
    <mergeCell ref="L64:M66"/>
    <mergeCell ref="EP61:ER63"/>
    <mergeCell ref="ES61:ES63"/>
    <mergeCell ref="ET61:EV63"/>
    <mergeCell ref="EW61:EW63"/>
    <mergeCell ref="EX61:EZ63"/>
    <mergeCell ref="FA61:FA63"/>
    <mergeCell ref="ED61:EF63"/>
    <mergeCell ref="EG61:EG63"/>
    <mergeCell ref="EH61:EJ63"/>
    <mergeCell ref="EK61:EK63"/>
    <mergeCell ref="BJ64:BK66"/>
    <mergeCell ref="BL64:BM66"/>
    <mergeCell ref="BN64:BO66"/>
    <mergeCell ref="BP64:BQ66"/>
    <mergeCell ref="BR64:BS66"/>
    <mergeCell ref="BT64:BU66"/>
    <mergeCell ref="AX64:AY66"/>
    <mergeCell ref="AZ64:BA66"/>
    <mergeCell ref="BB64:BC66"/>
    <mergeCell ref="BD64:BE66"/>
    <mergeCell ref="BF64:BG66"/>
    <mergeCell ref="BH64:BI66"/>
    <mergeCell ref="AL64:AM66"/>
    <mergeCell ref="AN64:AO66"/>
    <mergeCell ref="AP64:AQ66"/>
    <mergeCell ref="AR64:AS66"/>
    <mergeCell ref="AT64:AU66"/>
    <mergeCell ref="AV64:AW66"/>
    <mergeCell ref="DN64:DO66"/>
    <mergeCell ref="DP64:DQ66"/>
    <mergeCell ref="CT64:CU66"/>
    <mergeCell ref="CV64:CW66"/>
    <mergeCell ref="CX64:CY66"/>
    <mergeCell ref="CZ64:DA66"/>
    <mergeCell ref="DB64:DC66"/>
    <mergeCell ref="DD64:DE66"/>
    <mergeCell ref="CH64:CI66"/>
    <mergeCell ref="CJ64:CK66"/>
    <mergeCell ref="CL64:CM66"/>
    <mergeCell ref="CN64:CO66"/>
    <mergeCell ref="CP64:CQ66"/>
    <mergeCell ref="CR64:CS66"/>
    <mergeCell ref="BV64:BW66"/>
    <mergeCell ref="BX64:BY66"/>
    <mergeCell ref="BZ64:CA66"/>
    <mergeCell ref="CB64:CC66"/>
    <mergeCell ref="CD64:CE66"/>
    <mergeCell ref="CF64:CG66"/>
    <mergeCell ref="FB64:FC66"/>
    <mergeCell ref="FD64:FE66"/>
    <mergeCell ref="B67:E69"/>
    <mergeCell ref="F67:I69"/>
    <mergeCell ref="J67:M69"/>
    <mergeCell ref="N67:Q69"/>
    <mergeCell ref="R67:U69"/>
    <mergeCell ref="V67:Y69"/>
    <mergeCell ref="Z67:AC69"/>
    <mergeCell ref="AD67:AG69"/>
    <mergeCell ref="EP64:EQ66"/>
    <mergeCell ref="ER64:ES66"/>
    <mergeCell ref="ET64:EU66"/>
    <mergeCell ref="EV64:EW66"/>
    <mergeCell ref="EX64:EY66"/>
    <mergeCell ref="EZ64:FA66"/>
    <mergeCell ref="ED64:EE66"/>
    <mergeCell ref="EF64:EG66"/>
    <mergeCell ref="EH64:EI66"/>
    <mergeCell ref="EJ64:EK66"/>
    <mergeCell ref="EL64:EM66"/>
    <mergeCell ref="EN64:EO66"/>
    <mergeCell ref="DR64:DS66"/>
    <mergeCell ref="DT64:DU66"/>
    <mergeCell ref="DV64:DW66"/>
    <mergeCell ref="DX64:DY66"/>
    <mergeCell ref="DZ64:EA66"/>
    <mergeCell ref="EB64:EC66"/>
    <mergeCell ref="DF64:DG66"/>
    <mergeCell ref="DH64:DI66"/>
    <mergeCell ref="DJ64:DK66"/>
    <mergeCell ref="DL64:DM66"/>
    <mergeCell ref="DR67:DU69"/>
    <mergeCell ref="DV67:DY69"/>
    <mergeCell ref="CD67:CG69"/>
    <mergeCell ref="CH67:CK69"/>
    <mergeCell ref="CL67:CO69"/>
    <mergeCell ref="CP67:CS69"/>
    <mergeCell ref="CT67:CW69"/>
    <mergeCell ref="CX67:DA69"/>
    <mergeCell ref="BF67:BI69"/>
    <mergeCell ref="BJ67:BM69"/>
    <mergeCell ref="BN67:BQ69"/>
    <mergeCell ref="BR67:BU69"/>
    <mergeCell ref="BV67:BY69"/>
    <mergeCell ref="BZ67:CC69"/>
    <mergeCell ref="AH67:AK69"/>
    <mergeCell ref="AL67:AO69"/>
    <mergeCell ref="AP67:AS69"/>
    <mergeCell ref="AT67:AW69"/>
    <mergeCell ref="AX67:BA69"/>
    <mergeCell ref="BB67:BE69"/>
    <mergeCell ref="AD70:AF72"/>
    <mergeCell ref="AG70:AG72"/>
    <mergeCell ref="AH70:AJ72"/>
    <mergeCell ref="AK70:AK72"/>
    <mergeCell ref="AL70:AN72"/>
    <mergeCell ref="AO70:AO72"/>
    <mergeCell ref="R70:T72"/>
    <mergeCell ref="U70:U72"/>
    <mergeCell ref="V70:X72"/>
    <mergeCell ref="Y70:Y72"/>
    <mergeCell ref="Z70:AB72"/>
    <mergeCell ref="AC70:AC72"/>
    <mergeCell ref="EX67:FA69"/>
    <mergeCell ref="FB67:FE69"/>
    <mergeCell ref="B70:D72"/>
    <mergeCell ref="E70:E72"/>
    <mergeCell ref="F70:H72"/>
    <mergeCell ref="I70:I72"/>
    <mergeCell ref="J70:L72"/>
    <mergeCell ref="M70:M72"/>
    <mergeCell ref="N70:P72"/>
    <mergeCell ref="Q70:Q72"/>
    <mergeCell ref="DZ67:EC69"/>
    <mergeCell ref="ED67:EG69"/>
    <mergeCell ref="EH67:EK69"/>
    <mergeCell ref="EL67:EO69"/>
    <mergeCell ref="EP67:ES69"/>
    <mergeCell ref="ET67:EW69"/>
    <mergeCell ref="DB67:DE69"/>
    <mergeCell ref="DF67:DI69"/>
    <mergeCell ref="DJ67:DM69"/>
    <mergeCell ref="DN67:DQ69"/>
    <mergeCell ref="BN70:BP72"/>
    <mergeCell ref="BQ70:BQ72"/>
    <mergeCell ref="BR70:BT72"/>
    <mergeCell ref="BU70:BU72"/>
    <mergeCell ref="BV70:BX72"/>
    <mergeCell ref="BY70:BY72"/>
    <mergeCell ref="BB70:BD72"/>
    <mergeCell ref="BE70:BE72"/>
    <mergeCell ref="BF70:BH72"/>
    <mergeCell ref="BI70:BI72"/>
    <mergeCell ref="BJ70:BL72"/>
    <mergeCell ref="BM70:BM72"/>
    <mergeCell ref="AP70:AR72"/>
    <mergeCell ref="AS70:AS72"/>
    <mergeCell ref="AT70:AV72"/>
    <mergeCell ref="AW70:AW72"/>
    <mergeCell ref="AX70:AZ72"/>
    <mergeCell ref="BA70:BA72"/>
    <mergeCell ref="DR70:DT72"/>
    <mergeCell ref="DU70:DU72"/>
    <mergeCell ref="CX70:CZ72"/>
    <mergeCell ref="DA70:DA72"/>
    <mergeCell ref="DB70:DD72"/>
    <mergeCell ref="DE70:DE72"/>
    <mergeCell ref="DF70:DH72"/>
    <mergeCell ref="DI70:DI72"/>
    <mergeCell ref="CL70:CN72"/>
    <mergeCell ref="CO70:CO72"/>
    <mergeCell ref="CP70:CR72"/>
    <mergeCell ref="CS70:CS72"/>
    <mergeCell ref="CT70:CV72"/>
    <mergeCell ref="CW70:CW72"/>
    <mergeCell ref="BZ70:CB72"/>
    <mergeCell ref="CC70:CC72"/>
    <mergeCell ref="CD70:CF72"/>
    <mergeCell ref="CG70:CG72"/>
    <mergeCell ref="CH70:CJ72"/>
    <mergeCell ref="CK70:CK72"/>
    <mergeCell ref="FI70:FJ77"/>
    <mergeCell ref="B73:E81"/>
    <mergeCell ref="F73:I81"/>
    <mergeCell ref="J73:M81"/>
    <mergeCell ref="N73:Q81"/>
    <mergeCell ref="R73:U81"/>
    <mergeCell ref="V73:Y81"/>
    <mergeCell ref="Z73:AC81"/>
    <mergeCell ref="AD73:AG81"/>
    <mergeCell ref="AH73:AK81"/>
    <mergeCell ref="ET70:EV72"/>
    <mergeCell ref="EW70:EW72"/>
    <mergeCell ref="EX70:EZ72"/>
    <mergeCell ref="FA70:FA72"/>
    <mergeCell ref="FB70:FD72"/>
    <mergeCell ref="FE70:FE72"/>
    <mergeCell ref="EH70:EJ72"/>
    <mergeCell ref="EK70:EK72"/>
    <mergeCell ref="EL70:EN72"/>
    <mergeCell ref="EO70:EO72"/>
    <mergeCell ref="EP70:ER72"/>
    <mergeCell ref="ES70:ES72"/>
    <mergeCell ref="DV70:DX72"/>
    <mergeCell ref="DY70:DY72"/>
    <mergeCell ref="DZ70:EB72"/>
    <mergeCell ref="EC70:EC72"/>
    <mergeCell ref="ED70:EF72"/>
    <mergeCell ref="EG70:EG72"/>
    <mergeCell ref="DJ70:DL72"/>
    <mergeCell ref="DM70:DM72"/>
    <mergeCell ref="DN70:DP72"/>
    <mergeCell ref="DQ70:DQ72"/>
    <mergeCell ref="DN73:DQ81"/>
    <mergeCell ref="DR73:DU81"/>
    <mergeCell ref="DV73:DY81"/>
    <mergeCell ref="DZ73:EC81"/>
    <mergeCell ref="CH73:CK81"/>
    <mergeCell ref="CL73:CO81"/>
    <mergeCell ref="CP73:CS81"/>
    <mergeCell ref="CT73:CW81"/>
    <mergeCell ref="CX73:DA81"/>
    <mergeCell ref="DB73:DE81"/>
    <mergeCell ref="BJ73:BM81"/>
    <mergeCell ref="BN73:BQ81"/>
    <mergeCell ref="BR73:BU81"/>
    <mergeCell ref="BV73:BY81"/>
    <mergeCell ref="BZ73:CC81"/>
    <mergeCell ref="CD73:CG81"/>
    <mergeCell ref="AL73:AO81"/>
    <mergeCell ref="AP73:AS81"/>
    <mergeCell ref="AT73:AW81"/>
    <mergeCell ref="AX73:BA81"/>
    <mergeCell ref="BB73:BE81"/>
    <mergeCell ref="BF73:BI81"/>
    <mergeCell ref="FG142:FJ149"/>
    <mergeCell ref="FG150:FJ157"/>
    <mergeCell ref="FI102:FJ109"/>
    <mergeCell ref="FG110:FJ117"/>
    <mergeCell ref="FG118:FJ125"/>
    <mergeCell ref="FG126:FH133"/>
    <mergeCell ref="FI126:FJ133"/>
    <mergeCell ref="FG134:FJ141"/>
    <mergeCell ref="BN84:CS90"/>
    <mergeCell ref="CT84:DY90"/>
    <mergeCell ref="DZ84:FE90"/>
    <mergeCell ref="FI86:FJ93"/>
    <mergeCell ref="FI94:FI101"/>
    <mergeCell ref="FJ94:FJ101"/>
    <mergeCell ref="FB73:FE81"/>
    <mergeCell ref="FI78:FJ85"/>
    <mergeCell ref="A82:A90"/>
    <mergeCell ref="B82:AG83"/>
    <mergeCell ref="AH82:BM83"/>
    <mergeCell ref="BN82:CS83"/>
    <mergeCell ref="CT82:DY83"/>
    <mergeCell ref="DZ82:FE83"/>
    <mergeCell ref="B84:AG90"/>
    <mergeCell ref="AH84:BM90"/>
    <mergeCell ref="ED73:EG81"/>
    <mergeCell ref="EH73:EK81"/>
    <mergeCell ref="EL73:EO81"/>
    <mergeCell ref="EP73:ES81"/>
    <mergeCell ref="ET73:EW81"/>
    <mergeCell ref="EX73:FA81"/>
    <mergeCell ref="DF73:DI81"/>
    <mergeCell ref="DJ73:DM81"/>
  </mergeCells>
  <phoneticPr fontId="2"/>
  <pageMargins left="0.78740157480314965" right="0.78740157480314965" top="0.27559055118110237" bottom="0.19685039370078741" header="0.23622047244094491" footer="0.23622047244094491"/>
  <pageSetup paperSize="9" scale="49"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FX173"/>
  <sheetViews>
    <sheetView tabSelected="1" view="pageBreakPreview" zoomScale="85" zoomScaleNormal="55" zoomScaleSheetLayoutView="85" workbookViewId="0">
      <selection activeCell="DJ13" sqref="DJ13:DM15"/>
    </sheetView>
  </sheetViews>
  <sheetFormatPr defaultRowHeight="13.5"/>
  <cols>
    <col min="1" max="1" width="6.875" style="13" customWidth="1"/>
    <col min="2" max="2" width="2.625" style="13" customWidth="1"/>
    <col min="3" max="4" width="0.625" style="13" customWidth="1"/>
    <col min="5" max="5" width="0.5" style="13" customWidth="1"/>
    <col min="6" max="6" width="2.625" style="13" customWidth="1"/>
    <col min="7" max="8" width="0.625" style="13" customWidth="1"/>
    <col min="9" max="9" width="0.5" style="13" customWidth="1"/>
    <col min="10" max="10" width="2.625" style="13" customWidth="1"/>
    <col min="11" max="12" width="0.625" style="13" customWidth="1"/>
    <col min="13" max="13" width="0.5" style="13" customWidth="1"/>
    <col min="14" max="14" width="2.625" style="13" customWidth="1"/>
    <col min="15" max="16" width="0.625" style="13" customWidth="1"/>
    <col min="17" max="17" width="0.5" style="13" customWidth="1"/>
    <col min="18" max="18" width="2.625" style="13" customWidth="1"/>
    <col min="19" max="20" width="0.625" style="13" customWidth="1"/>
    <col min="21" max="21" width="0.5" style="13" customWidth="1"/>
    <col min="22" max="22" width="2.625" style="13" customWidth="1"/>
    <col min="23" max="24" width="0.625" style="13" customWidth="1"/>
    <col min="25" max="25" width="0.5" style="13" customWidth="1"/>
    <col min="26" max="26" width="2.625" style="13" customWidth="1"/>
    <col min="27" max="28" width="0.625" style="13" customWidth="1"/>
    <col min="29" max="29" width="0.5" style="13" customWidth="1"/>
    <col min="30" max="30" width="2.625" style="13" customWidth="1"/>
    <col min="31" max="32" width="0.625" style="13" customWidth="1"/>
    <col min="33" max="33" width="0.5" style="13" customWidth="1"/>
    <col min="34" max="34" width="2.625" style="13" customWidth="1"/>
    <col min="35" max="36" width="0.625" style="13" customWidth="1"/>
    <col min="37" max="37" width="0.5" style="13" customWidth="1"/>
    <col min="38" max="38" width="2.625" style="13" customWidth="1"/>
    <col min="39" max="40" width="0.625" style="13" customWidth="1"/>
    <col min="41" max="41" width="0.5" style="13" customWidth="1"/>
    <col min="42" max="42" width="2.625" style="13" customWidth="1"/>
    <col min="43" max="44" width="0.625" style="13" customWidth="1"/>
    <col min="45" max="45" width="0.5" style="13" customWidth="1"/>
    <col min="46" max="46" width="2.625" style="13" customWidth="1"/>
    <col min="47" max="48" width="0.625" style="13" customWidth="1"/>
    <col min="49" max="49" width="0.5" style="13" customWidth="1"/>
    <col min="50" max="50" width="2.625" style="13" customWidth="1"/>
    <col min="51" max="52" width="0.625" style="13" customWidth="1"/>
    <col min="53" max="53" width="0.5" style="13" customWidth="1"/>
    <col min="54" max="54" width="2.625" style="13" customWidth="1"/>
    <col min="55" max="56" width="0.625" style="13" customWidth="1"/>
    <col min="57" max="57" width="0.5" style="13" customWidth="1"/>
    <col min="58" max="58" width="2.625" style="13" customWidth="1"/>
    <col min="59" max="60" width="0.625" style="13" customWidth="1"/>
    <col min="61" max="61" width="0.5" style="13" customWidth="1"/>
    <col min="62" max="62" width="2.625" style="13" customWidth="1"/>
    <col min="63" max="64" width="0.625" style="13" customWidth="1"/>
    <col min="65" max="65" width="0.5" style="13" customWidth="1"/>
    <col min="66" max="66" width="2.625" style="13" customWidth="1"/>
    <col min="67" max="68" width="0.625" style="13" customWidth="1"/>
    <col min="69" max="69" width="0.5" style="13" customWidth="1"/>
    <col min="70" max="70" width="2.625" style="13" customWidth="1"/>
    <col min="71" max="72" width="0.625" style="13" customWidth="1"/>
    <col min="73" max="73" width="0.5" style="13" customWidth="1"/>
    <col min="74" max="74" width="2.625" style="13" customWidth="1"/>
    <col min="75" max="76" width="0.625" style="13" customWidth="1"/>
    <col min="77" max="77" width="0.5" style="13" customWidth="1"/>
    <col min="78" max="78" width="2.625" style="13" customWidth="1"/>
    <col min="79" max="80" width="0.625" style="13" customWidth="1"/>
    <col min="81" max="81" width="0.5" style="13" customWidth="1"/>
    <col min="82" max="82" width="2.625" style="13" customWidth="1"/>
    <col min="83" max="84" width="0.625" style="13" customWidth="1"/>
    <col min="85" max="85" width="0.5" style="13" customWidth="1"/>
    <col min="86" max="86" width="2.625" style="13" customWidth="1"/>
    <col min="87" max="88" width="0.625" style="13" customWidth="1"/>
    <col min="89" max="89" width="0.5" style="13" customWidth="1"/>
    <col min="90" max="90" width="2.625" style="13" customWidth="1"/>
    <col min="91" max="92" width="0.625" style="13" customWidth="1"/>
    <col min="93" max="93" width="0.5" style="13" customWidth="1"/>
    <col min="94" max="94" width="2.625" style="13" customWidth="1"/>
    <col min="95" max="96" width="0.625" style="13" customWidth="1"/>
    <col min="97" max="97" width="0.5" style="13" customWidth="1"/>
    <col min="98" max="98" width="2.625" style="13" customWidth="1"/>
    <col min="99" max="100" width="0.625" style="13" customWidth="1"/>
    <col min="101" max="101" width="0.5" style="13" customWidth="1"/>
    <col min="102" max="102" width="2.625" style="13" customWidth="1"/>
    <col min="103" max="104" width="0.625" style="13" customWidth="1"/>
    <col min="105" max="105" width="0.5" style="13" customWidth="1"/>
    <col min="106" max="106" width="2.625" style="13" customWidth="1"/>
    <col min="107" max="108" width="0.625" style="13" customWidth="1"/>
    <col min="109" max="109" width="0.5" style="13" customWidth="1"/>
    <col min="110" max="110" width="2.625" style="13" customWidth="1"/>
    <col min="111" max="112" width="0.625" style="13" customWidth="1"/>
    <col min="113" max="113" width="0.5" style="13" customWidth="1"/>
    <col min="114" max="114" width="2.625" style="13" customWidth="1"/>
    <col min="115" max="116" width="0.625" style="13" customWidth="1"/>
    <col min="117" max="117" width="0.5" style="13" customWidth="1"/>
    <col min="118" max="118" width="2.625" style="13" customWidth="1"/>
    <col min="119" max="120" width="0.625" style="13" customWidth="1"/>
    <col min="121" max="121" width="0.5" style="13" customWidth="1"/>
    <col min="122" max="122" width="2.625" style="13" customWidth="1"/>
    <col min="123" max="124" width="0.625" style="13" customWidth="1"/>
    <col min="125" max="125" width="0.5" style="13" customWidth="1"/>
    <col min="126" max="126" width="2.625" style="13" customWidth="1"/>
    <col min="127" max="128" width="0.625" style="13" customWidth="1"/>
    <col min="129" max="129" width="0.5" style="13" customWidth="1"/>
    <col min="130" max="130" width="2.625" style="13" customWidth="1"/>
    <col min="131" max="132" width="0.625" style="13" customWidth="1"/>
    <col min="133" max="133" width="0.5" style="13" customWidth="1"/>
    <col min="134" max="134" width="2.625" style="13" customWidth="1"/>
    <col min="135" max="136" width="0.625" style="13" customWidth="1"/>
    <col min="137" max="137" width="0.5" style="13" customWidth="1"/>
    <col min="138" max="138" width="2.625" style="13" customWidth="1"/>
    <col min="139" max="140" width="0.625" style="13" customWidth="1"/>
    <col min="141" max="141" width="0.5" style="13" customWidth="1"/>
    <col min="142" max="142" width="2.625" style="13" customWidth="1"/>
    <col min="143" max="144" width="0.625" style="13" customWidth="1"/>
    <col min="145" max="145" width="0.5" style="13" customWidth="1"/>
    <col min="146" max="146" width="2.625" style="13" customWidth="1"/>
    <col min="147" max="148" width="0.625" style="13" customWidth="1"/>
    <col min="149" max="149" width="0.5" style="13" customWidth="1"/>
    <col min="150" max="150" width="2.625" style="13" customWidth="1"/>
    <col min="151" max="152" width="0.625" style="13" customWidth="1"/>
    <col min="153" max="153" width="0.5" style="13" customWidth="1"/>
    <col min="154" max="154" width="2.625" style="13" customWidth="1"/>
    <col min="155" max="156" width="0.625" style="13" customWidth="1"/>
    <col min="157" max="157" width="0.5" style="13" customWidth="1"/>
    <col min="158" max="158" width="2.625" style="13" customWidth="1"/>
    <col min="159" max="160" width="0.625" style="13" customWidth="1"/>
    <col min="161" max="161" width="0.5" style="13" customWidth="1"/>
    <col min="162" max="162" width="2.375" style="13" customWidth="1"/>
    <col min="163" max="163" width="2.625" style="13" customWidth="1"/>
    <col min="164" max="164" width="1.625" style="13" customWidth="1"/>
    <col min="165" max="165" width="2.625" style="13" customWidth="1"/>
    <col min="166" max="166" width="5.875" style="13" customWidth="1"/>
    <col min="167" max="167" width="4.125" style="13" customWidth="1"/>
    <col min="168" max="168" width="4.375" style="13" customWidth="1"/>
    <col min="169" max="171" width="5.875" style="13" customWidth="1"/>
    <col min="172" max="172" width="8.5" style="13" customWidth="1"/>
    <col min="173" max="173" width="9" style="13" customWidth="1"/>
    <col min="174" max="175" width="13" style="13" customWidth="1"/>
    <col min="176" max="176" width="17.625" style="13" customWidth="1"/>
    <col min="177" max="177" width="9" style="13" customWidth="1"/>
    <col min="178" max="180" width="13" style="13" customWidth="1"/>
  </cols>
  <sheetData>
    <row r="1" spans="1:180" ht="41.25" customHeight="1">
      <c r="A1" s="5">
        <v>1</v>
      </c>
      <c r="B1" s="184" t="s">
        <v>48</v>
      </c>
      <c r="C1" s="184"/>
      <c r="D1" s="184"/>
      <c r="E1" s="184"/>
      <c r="F1" s="184"/>
      <c r="G1" s="184"/>
      <c r="H1" s="184"/>
      <c r="I1" s="184"/>
      <c r="J1" s="184"/>
      <c r="K1" s="184"/>
      <c r="L1" s="184"/>
      <c r="M1" s="184"/>
      <c r="N1" s="184"/>
      <c r="O1" s="14"/>
      <c r="P1" s="14"/>
      <c r="Q1" s="14"/>
      <c r="R1" s="185">
        <v>1</v>
      </c>
      <c r="S1" s="185"/>
      <c r="T1" s="185"/>
      <c r="U1" s="185"/>
      <c r="V1" s="185"/>
      <c r="W1" s="185"/>
      <c r="X1" s="185"/>
      <c r="Y1" s="185"/>
      <c r="Z1" s="185"/>
      <c r="AA1" s="185"/>
      <c r="AB1" s="185"/>
      <c r="AC1" s="185"/>
      <c r="AD1" s="185"/>
      <c r="AE1" s="14"/>
      <c r="AF1" s="14"/>
      <c r="AG1" s="14"/>
      <c r="AH1" s="14"/>
      <c r="AI1" s="14"/>
      <c r="AJ1" s="14"/>
      <c r="AK1" s="14"/>
      <c r="AL1" s="7"/>
      <c r="AM1" s="7"/>
      <c r="AN1" s="7"/>
      <c r="AO1" s="7"/>
      <c r="AP1" s="7"/>
      <c r="AQ1" s="7"/>
      <c r="AR1" s="7"/>
      <c r="AS1" s="7"/>
      <c r="AT1" s="186">
        <f ca="1">DATE(FT2,FU2,FV2+(7*(FU14-1)))</f>
        <v>46118</v>
      </c>
      <c r="AU1" s="186"/>
      <c r="AV1" s="186"/>
      <c r="AW1" s="186"/>
      <c r="AX1" s="186"/>
      <c r="AY1" s="186"/>
      <c r="AZ1" s="186"/>
      <c r="BA1" s="186"/>
      <c r="BB1" s="186"/>
      <c r="BC1" s="186"/>
      <c r="BD1" s="186"/>
      <c r="BE1" s="186"/>
      <c r="BF1" s="186"/>
      <c r="BG1" s="63"/>
      <c r="BH1" s="63"/>
      <c r="BI1" s="63"/>
      <c r="BJ1" s="187">
        <f ca="1">AT1+4</f>
        <v>46122</v>
      </c>
      <c r="BK1" s="187"/>
      <c r="BL1" s="187"/>
      <c r="BM1" s="187"/>
      <c r="BN1" s="187"/>
      <c r="BO1" s="187"/>
      <c r="BP1" s="187"/>
      <c r="BQ1" s="187"/>
      <c r="BR1" s="187"/>
      <c r="BS1" s="187"/>
      <c r="BT1" s="187"/>
      <c r="BU1" s="187"/>
      <c r="BV1" s="187"/>
      <c r="BW1" s="14"/>
      <c r="BX1" s="14"/>
      <c r="BY1" s="14"/>
      <c r="BZ1" s="12"/>
      <c r="CA1" s="14"/>
      <c r="CB1" s="14"/>
      <c r="CC1" s="14"/>
      <c r="CD1" s="14"/>
      <c r="CE1" s="14"/>
      <c r="CF1" s="14"/>
      <c r="CG1" s="14"/>
      <c r="CH1" s="14"/>
      <c r="CI1" s="14"/>
      <c r="CJ1" s="14"/>
      <c r="CK1" s="14"/>
      <c r="CL1" s="12"/>
      <c r="CM1" s="14"/>
      <c r="CN1" s="14"/>
      <c r="CO1" s="14"/>
      <c r="CP1" s="14"/>
      <c r="CQ1" s="14"/>
      <c r="CR1" s="14"/>
      <c r="CS1" s="14"/>
      <c r="CT1" s="11"/>
      <c r="CU1" s="14"/>
      <c r="CV1" s="14"/>
      <c r="CW1" s="14"/>
      <c r="CX1" s="14"/>
      <c r="CY1" s="14"/>
      <c r="CZ1" s="14"/>
      <c r="DA1" s="14"/>
      <c r="DB1" s="14"/>
      <c r="DC1" s="14"/>
      <c r="DD1" s="14"/>
      <c r="DE1" s="14"/>
      <c r="DS1" s="14"/>
      <c r="DT1" s="14"/>
      <c r="DU1" s="14"/>
      <c r="DV1" s="14"/>
      <c r="DW1" s="14"/>
      <c r="DX1" s="14"/>
      <c r="DY1" s="14"/>
      <c r="DZ1" s="15"/>
      <c r="EA1" s="14"/>
      <c r="EB1" s="14"/>
      <c r="EC1" s="14"/>
      <c r="ED1" s="14"/>
      <c r="EE1" s="14"/>
      <c r="EF1" s="14"/>
      <c r="EG1" s="14"/>
      <c r="EH1" s="14"/>
      <c r="EI1" s="14"/>
      <c r="EJ1" s="14"/>
      <c r="EK1" s="16"/>
      <c r="EL1" s="15"/>
      <c r="EM1" s="14"/>
      <c r="EN1" s="14"/>
      <c r="EO1" s="14"/>
      <c r="EP1" s="14"/>
      <c r="EQ1" s="14"/>
      <c r="ER1" s="14"/>
      <c r="ES1" s="14"/>
      <c r="ET1" s="14"/>
      <c r="EU1" s="14"/>
      <c r="EV1" s="14"/>
      <c r="EW1" s="16"/>
      <c r="EX1" s="15"/>
      <c r="EY1" s="14"/>
      <c r="EZ1" s="14"/>
      <c r="FA1" s="14"/>
      <c r="FB1" s="14"/>
      <c r="FC1" s="14"/>
      <c r="FD1" s="14"/>
      <c r="FE1" s="14"/>
      <c r="FF1" s="17" t="s">
        <v>49</v>
      </c>
      <c r="FG1" s="188"/>
      <c r="FH1" s="189"/>
      <c r="FI1" s="190"/>
      <c r="FJ1" s="2"/>
      <c r="FK1" s="191"/>
      <c r="FL1" s="190"/>
      <c r="FM1" s="18"/>
      <c r="FN1" s="4"/>
      <c r="FO1" s="6"/>
      <c r="FP1" s="14"/>
      <c r="FQ1" s="14"/>
      <c r="FR1" s="14"/>
      <c r="FS1" s="14"/>
      <c r="FT1" s="19" t="s">
        <v>50</v>
      </c>
      <c r="FU1" s="19" t="s">
        <v>51</v>
      </c>
      <c r="FV1" s="19" t="s">
        <v>52</v>
      </c>
      <c r="FW1" s="14"/>
      <c r="FX1" s="14"/>
    </row>
    <row r="2" spans="1:180" ht="4.5" customHeight="1">
      <c r="A2" s="14"/>
      <c r="B2" s="14"/>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c r="AJ2" s="14"/>
      <c r="AK2" s="14"/>
      <c r="AL2" s="14"/>
      <c r="AM2" s="14"/>
      <c r="AN2" s="14"/>
      <c r="AO2" s="14"/>
      <c r="AP2" s="14"/>
      <c r="AQ2" s="14"/>
      <c r="AR2" s="14"/>
      <c r="AS2" s="14"/>
      <c r="AT2" s="14"/>
      <c r="AU2" s="14"/>
      <c r="AV2" s="14"/>
      <c r="AW2" s="14"/>
      <c r="AX2" s="14"/>
      <c r="AY2" s="14"/>
      <c r="AZ2" s="14"/>
      <c r="BA2" s="14"/>
      <c r="BB2" s="14"/>
      <c r="BC2" s="14"/>
      <c r="BD2" s="14"/>
      <c r="BE2" s="14"/>
      <c r="BF2" s="14"/>
      <c r="BG2" s="14"/>
      <c r="BH2" s="14"/>
      <c r="BI2" s="14"/>
      <c r="BJ2" s="14"/>
      <c r="BK2" s="14"/>
      <c r="BL2" s="14"/>
      <c r="BM2" s="14"/>
      <c r="BN2" s="14"/>
      <c r="BO2" s="14"/>
      <c r="BP2" s="14"/>
      <c r="BQ2" s="14"/>
      <c r="BR2" s="14"/>
      <c r="BS2" s="14"/>
      <c r="BT2" s="14"/>
      <c r="BU2" s="14"/>
      <c r="BV2" s="14"/>
      <c r="BW2" s="14"/>
      <c r="BX2" s="14"/>
      <c r="BY2" s="14"/>
      <c r="BZ2" s="14"/>
      <c r="CA2" s="14"/>
      <c r="CB2" s="14"/>
      <c r="CC2" s="14"/>
      <c r="CD2" s="14"/>
      <c r="CE2" s="14"/>
      <c r="CF2" s="14"/>
      <c r="CG2" s="14"/>
      <c r="CH2" s="14"/>
      <c r="CI2" s="14"/>
      <c r="CJ2" s="14"/>
      <c r="CK2" s="14"/>
      <c r="CL2" s="14"/>
      <c r="CM2" s="14"/>
      <c r="CN2" s="14"/>
      <c r="CO2" s="14"/>
      <c r="CP2" s="14"/>
      <c r="CQ2" s="14"/>
      <c r="CR2" s="14"/>
      <c r="CS2" s="14"/>
      <c r="CT2" s="14"/>
      <c r="CU2" s="14"/>
      <c r="CV2" s="14"/>
      <c r="CW2" s="14"/>
      <c r="CX2" s="14"/>
      <c r="CY2" s="14"/>
      <c r="CZ2" s="14"/>
      <c r="DA2" s="14"/>
      <c r="DB2" s="14"/>
      <c r="DC2" s="14"/>
      <c r="DD2" s="14"/>
      <c r="DE2" s="14"/>
      <c r="DF2" s="14"/>
      <c r="DG2" s="14"/>
      <c r="DH2" s="14"/>
      <c r="DI2" s="14"/>
      <c r="DJ2" s="14"/>
      <c r="DK2" s="14"/>
      <c r="DL2" s="14"/>
      <c r="DM2" s="14"/>
      <c r="DN2" s="14"/>
      <c r="DO2" s="14"/>
      <c r="DP2" s="14"/>
      <c r="DQ2" s="14"/>
      <c r="DR2" s="14"/>
      <c r="DS2" s="14"/>
      <c r="DT2" s="14"/>
      <c r="DU2" s="14"/>
      <c r="DV2" s="14"/>
      <c r="DW2" s="14"/>
      <c r="DX2" s="14"/>
      <c r="DY2" s="14"/>
      <c r="DZ2" s="14"/>
      <c r="EA2" s="14"/>
      <c r="EB2" s="14"/>
      <c r="EC2" s="14"/>
      <c r="ED2" s="14"/>
      <c r="EE2" s="14"/>
      <c r="EF2" s="14"/>
      <c r="EG2" s="14"/>
      <c r="EH2" s="14"/>
      <c r="EI2" s="14"/>
      <c r="EJ2" s="14"/>
      <c r="EK2" s="14"/>
      <c r="EL2" s="14"/>
      <c r="EM2" s="14"/>
      <c r="EN2" s="14"/>
      <c r="EO2" s="14"/>
      <c r="EP2" s="14"/>
      <c r="EQ2" s="14"/>
      <c r="ER2" s="14"/>
      <c r="ES2" s="14"/>
      <c r="ET2" s="14"/>
      <c r="EU2" s="14"/>
      <c r="EV2" s="14"/>
      <c r="EW2" s="14"/>
      <c r="EX2" s="14"/>
      <c r="EY2" s="14"/>
      <c r="EZ2" s="14"/>
      <c r="FA2" s="14"/>
      <c r="FB2" s="14"/>
      <c r="FC2" s="14"/>
      <c r="FD2" s="14"/>
      <c r="FE2" s="14"/>
      <c r="FF2" s="14"/>
      <c r="FG2" s="14"/>
      <c r="FH2" s="14"/>
      <c r="FI2" s="14"/>
      <c r="FJ2" s="14"/>
      <c r="FK2" s="14"/>
      <c r="FL2" s="3"/>
      <c r="FM2" s="14"/>
      <c r="FN2" s="14"/>
      <c r="FO2" s="14"/>
      <c r="FP2" s="14"/>
      <c r="FQ2" s="14"/>
      <c r="FR2" s="14"/>
      <c r="FS2" s="14"/>
      <c r="FT2" s="79">
        <v>2026</v>
      </c>
      <c r="FU2" s="79">
        <v>4</v>
      </c>
      <c r="FV2" s="79">
        <v>6</v>
      </c>
      <c r="FW2" s="14"/>
      <c r="FX2" s="14"/>
    </row>
    <row r="3" spans="1:180" ht="27" customHeight="1">
      <c r="A3" s="19"/>
      <c r="B3" s="177">
        <f ca="1">DATE($FT$2,$FU$2,$FV$2+7*(VALUE($FU$14)-1))</f>
        <v>46118</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67"/>
      <c r="AH3" s="179">
        <f ca="1">B3+1</f>
        <v>46119</v>
      </c>
      <c r="AI3" s="178"/>
      <c r="AJ3" s="178"/>
      <c r="AK3" s="178"/>
      <c r="AL3" s="178"/>
      <c r="AM3" s="178"/>
      <c r="AN3" s="178"/>
      <c r="AO3" s="178"/>
      <c r="AP3" s="178"/>
      <c r="AQ3" s="178"/>
      <c r="AR3" s="178"/>
      <c r="AS3" s="178"/>
      <c r="AT3" s="178"/>
      <c r="AU3" s="178"/>
      <c r="AV3" s="178"/>
      <c r="AW3" s="178"/>
      <c r="AX3" s="178"/>
      <c r="AY3" s="178"/>
      <c r="AZ3" s="178"/>
      <c r="BA3" s="178"/>
      <c r="BB3" s="178"/>
      <c r="BC3" s="178"/>
      <c r="BD3" s="178"/>
      <c r="BE3" s="178"/>
      <c r="BF3" s="178"/>
      <c r="BG3" s="178"/>
      <c r="BH3" s="178"/>
      <c r="BI3" s="178"/>
      <c r="BJ3" s="178"/>
      <c r="BK3" s="178"/>
      <c r="BL3" s="178"/>
      <c r="BM3" s="167"/>
      <c r="BN3" s="179">
        <f ca="1">AH3+1</f>
        <v>46120</v>
      </c>
      <c r="BO3" s="178"/>
      <c r="BP3" s="178"/>
      <c r="BQ3" s="178"/>
      <c r="BR3" s="178"/>
      <c r="BS3" s="178"/>
      <c r="BT3" s="178"/>
      <c r="BU3" s="178"/>
      <c r="BV3" s="178"/>
      <c r="BW3" s="178"/>
      <c r="BX3" s="178"/>
      <c r="BY3" s="178"/>
      <c r="BZ3" s="178"/>
      <c r="CA3" s="178"/>
      <c r="CB3" s="178"/>
      <c r="CC3" s="178"/>
      <c r="CD3" s="178"/>
      <c r="CE3" s="178"/>
      <c r="CF3" s="178"/>
      <c r="CG3" s="178"/>
      <c r="CH3" s="178"/>
      <c r="CI3" s="178"/>
      <c r="CJ3" s="178"/>
      <c r="CK3" s="178"/>
      <c r="CL3" s="178"/>
      <c r="CM3" s="178"/>
      <c r="CN3" s="178"/>
      <c r="CO3" s="178"/>
      <c r="CP3" s="178"/>
      <c r="CQ3" s="178"/>
      <c r="CR3" s="178"/>
      <c r="CS3" s="167"/>
      <c r="CT3" s="180">
        <f ca="1">BN3+1</f>
        <v>46121</v>
      </c>
      <c r="CU3" s="178"/>
      <c r="CV3" s="178"/>
      <c r="CW3" s="178"/>
      <c r="CX3" s="178"/>
      <c r="CY3" s="178"/>
      <c r="CZ3" s="178"/>
      <c r="DA3" s="178"/>
      <c r="DB3" s="178"/>
      <c r="DC3" s="178"/>
      <c r="DD3" s="178"/>
      <c r="DE3" s="178"/>
      <c r="DF3" s="178"/>
      <c r="DG3" s="178"/>
      <c r="DH3" s="178"/>
      <c r="DI3" s="178"/>
      <c r="DJ3" s="178"/>
      <c r="DK3" s="178"/>
      <c r="DL3" s="178"/>
      <c r="DM3" s="178"/>
      <c r="DN3" s="178"/>
      <c r="DO3" s="178"/>
      <c r="DP3" s="178"/>
      <c r="DQ3" s="178"/>
      <c r="DR3" s="178"/>
      <c r="DS3" s="178"/>
      <c r="DT3" s="178"/>
      <c r="DU3" s="178"/>
      <c r="DV3" s="178"/>
      <c r="DW3" s="178"/>
      <c r="DX3" s="178"/>
      <c r="DY3" s="167"/>
      <c r="DZ3" s="181">
        <f ca="1">CT3+1</f>
        <v>46122</v>
      </c>
      <c r="EA3" s="178"/>
      <c r="EB3" s="178"/>
      <c r="EC3" s="178"/>
      <c r="ED3" s="178"/>
      <c r="EE3" s="178"/>
      <c r="EF3" s="178"/>
      <c r="EG3" s="178"/>
      <c r="EH3" s="178"/>
      <c r="EI3" s="178"/>
      <c r="EJ3" s="178"/>
      <c r="EK3" s="178"/>
      <c r="EL3" s="178"/>
      <c r="EM3" s="178"/>
      <c r="EN3" s="178"/>
      <c r="EO3" s="178"/>
      <c r="EP3" s="178"/>
      <c r="EQ3" s="178"/>
      <c r="ER3" s="178"/>
      <c r="ES3" s="178"/>
      <c r="ET3" s="178"/>
      <c r="EU3" s="178"/>
      <c r="EV3" s="178"/>
      <c r="EW3" s="178"/>
      <c r="EX3" s="178"/>
      <c r="EY3" s="178"/>
      <c r="EZ3" s="178"/>
      <c r="FA3" s="178"/>
      <c r="FB3" s="178"/>
      <c r="FC3" s="178"/>
      <c r="FD3" s="178"/>
      <c r="FE3" s="167"/>
      <c r="FF3" s="14"/>
      <c r="FG3" s="182" t="s">
        <v>53</v>
      </c>
      <c r="FH3" s="183"/>
      <c r="FI3" s="183"/>
      <c r="FJ3" s="183"/>
      <c r="FK3" s="183"/>
      <c r="FL3" s="183"/>
      <c r="FM3" s="183"/>
      <c r="FN3" s="183"/>
      <c r="FO3" s="167"/>
      <c r="FP3" s="14"/>
      <c r="FQ3" s="14"/>
      <c r="FR3" s="14"/>
      <c r="FS3" s="14"/>
      <c r="FT3" s="127"/>
      <c r="FU3" s="127"/>
      <c r="FV3" s="127"/>
      <c r="FW3" s="14"/>
      <c r="FX3" s="14"/>
    </row>
    <row r="4" spans="1:180" ht="13.5" customHeight="1">
      <c r="A4" s="19"/>
      <c r="B4" s="176" t="s">
        <v>96</v>
      </c>
      <c r="C4" s="170"/>
      <c r="D4" s="170"/>
      <c r="E4" s="171"/>
      <c r="F4" s="169" t="s">
        <v>97</v>
      </c>
      <c r="G4" s="170"/>
      <c r="H4" s="170"/>
      <c r="I4" s="171"/>
      <c r="J4" s="172" t="s">
        <v>98</v>
      </c>
      <c r="K4" s="173"/>
      <c r="L4" s="173"/>
      <c r="M4" s="174"/>
      <c r="N4" s="175" t="s">
        <v>99</v>
      </c>
      <c r="O4" s="170"/>
      <c r="P4" s="170"/>
      <c r="Q4" s="171"/>
      <c r="R4" s="169" t="s">
        <v>100</v>
      </c>
      <c r="S4" s="170"/>
      <c r="T4" s="170"/>
      <c r="U4" s="171"/>
      <c r="V4" s="172" t="s">
        <v>101</v>
      </c>
      <c r="W4" s="173"/>
      <c r="X4" s="173"/>
      <c r="Y4" s="174"/>
      <c r="Z4" s="175" t="s">
        <v>102</v>
      </c>
      <c r="AA4" s="170"/>
      <c r="AB4" s="170"/>
      <c r="AC4" s="171"/>
      <c r="AD4" s="169" t="s">
        <v>103</v>
      </c>
      <c r="AE4" s="170"/>
      <c r="AF4" s="170"/>
      <c r="AG4" s="171"/>
      <c r="AH4" s="176" t="s">
        <v>96</v>
      </c>
      <c r="AI4" s="170"/>
      <c r="AJ4" s="170"/>
      <c r="AK4" s="171"/>
      <c r="AL4" s="169" t="s">
        <v>97</v>
      </c>
      <c r="AM4" s="170"/>
      <c r="AN4" s="170"/>
      <c r="AO4" s="171"/>
      <c r="AP4" s="172" t="s">
        <v>98</v>
      </c>
      <c r="AQ4" s="173"/>
      <c r="AR4" s="173"/>
      <c r="AS4" s="174"/>
      <c r="AT4" s="175" t="s">
        <v>99</v>
      </c>
      <c r="AU4" s="170"/>
      <c r="AV4" s="170"/>
      <c r="AW4" s="171"/>
      <c r="AX4" s="169" t="s">
        <v>100</v>
      </c>
      <c r="AY4" s="170"/>
      <c r="AZ4" s="170"/>
      <c r="BA4" s="171"/>
      <c r="BB4" s="172" t="s">
        <v>101</v>
      </c>
      <c r="BC4" s="173"/>
      <c r="BD4" s="173"/>
      <c r="BE4" s="174"/>
      <c r="BF4" s="175" t="s">
        <v>102</v>
      </c>
      <c r="BG4" s="170"/>
      <c r="BH4" s="170"/>
      <c r="BI4" s="171"/>
      <c r="BJ4" s="169" t="s">
        <v>103</v>
      </c>
      <c r="BK4" s="170"/>
      <c r="BL4" s="170"/>
      <c r="BM4" s="171"/>
      <c r="BN4" s="176" t="s">
        <v>96</v>
      </c>
      <c r="BO4" s="170"/>
      <c r="BP4" s="170"/>
      <c r="BQ4" s="171"/>
      <c r="BR4" s="169" t="s">
        <v>97</v>
      </c>
      <c r="BS4" s="170"/>
      <c r="BT4" s="170"/>
      <c r="BU4" s="171"/>
      <c r="BV4" s="172" t="s">
        <v>98</v>
      </c>
      <c r="BW4" s="173"/>
      <c r="BX4" s="173"/>
      <c r="BY4" s="174"/>
      <c r="BZ4" s="175" t="s">
        <v>99</v>
      </c>
      <c r="CA4" s="170"/>
      <c r="CB4" s="170"/>
      <c r="CC4" s="171"/>
      <c r="CD4" s="169" t="s">
        <v>100</v>
      </c>
      <c r="CE4" s="170"/>
      <c r="CF4" s="170"/>
      <c r="CG4" s="171"/>
      <c r="CH4" s="172" t="s">
        <v>101</v>
      </c>
      <c r="CI4" s="173"/>
      <c r="CJ4" s="173"/>
      <c r="CK4" s="174"/>
      <c r="CL4" s="175" t="s">
        <v>102</v>
      </c>
      <c r="CM4" s="170"/>
      <c r="CN4" s="170"/>
      <c r="CO4" s="171"/>
      <c r="CP4" s="169" t="s">
        <v>103</v>
      </c>
      <c r="CQ4" s="170"/>
      <c r="CR4" s="170"/>
      <c r="CS4" s="171"/>
      <c r="CT4" s="176" t="s">
        <v>96</v>
      </c>
      <c r="CU4" s="170"/>
      <c r="CV4" s="170"/>
      <c r="CW4" s="171"/>
      <c r="CX4" s="169" t="s">
        <v>97</v>
      </c>
      <c r="CY4" s="170"/>
      <c r="CZ4" s="170"/>
      <c r="DA4" s="171"/>
      <c r="DB4" s="172" t="s">
        <v>98</v>
      </c>
      <c r="DC4" s="173"/>
      <c r="DD4" s="173"/>
      <c r="DE4" s="174"/>
      <c r="DF4" s="175" t="s">
        <v>99</v>
      </c>
      <c r="DG4" s="170"/>
      <c r="DH4" s="170"/>
      <c r="DI4" s="171"/>
      <c r="DJ4" s="169" t="s">
        <v>100</v>
      </c>
      <c r="DK4" s="170"/>
      <c r="DL4" s="170"/>
      <c r="DM4" s="171"/>
      <c r="DN4" s="172" t="s">
        <v>101</v>
      </c>
      <c r="DO4" s="173"/>
      <c r="DP4" s="173"/>
      <c r="DQ4" s="174"/>
      <c r="DR4" s="175" t="s">
        <v>102</v>
      </c>
      <c r="DS4" s="170"/>
      <c r="DT4" s="170"/>
      <c r="DU4" s="171"/>
      <c r="DV4" s="169" t="s">
        <v>103</v>
      </c>
      <c r="DW4" s="170"/>
      <c r="DX4" s="170"/>
      <c r="DY4" s="171"/>
      <c r="DZ4" s="176" t="s">
        <v>96</v>
      </c>
      <c r="EA4" s="170"/>
      <c r="EB4" s="170"/>
      <c r="EC4" s="171"/>
      <c r="ED4" s="169" t="s">
        <v>97</v>
      </c>
      <c r="EE4" s="170"/>
      <c r="EF4" s="170"/>
      <c r="EG4" s="171"/>
      <c r="EH4" s="172" t="s">
        <v>98</v>
      </c>
      <c r="EI4" s="173"/>
      <c r="EJ4" s="173"/>
      <c r="EK4" s="174"/>
      <c r="EL4" s="175" t="s">
        <v>99</v>
      </c>
      <c r="EM4" s="170"/>
      <c r="EN4" s="170"/>
      <c r="EO4" s="171"/>
      <c r="EP4" s="169" t="s">
        <v>100</v>
      </c>
      <c r="EQ4" s="170"/>
      <c r="ER4" s="170"/>
      <c r="ES4" s="171"/>
      <c r="ET4" s="172" t="s">
        <v>101</v>
      </c>
      <c r="EU4" s="173"/>
      <c r="EV4" s="173"/>
      <c r="EW4" s="174"/>
      <c r="EX4" s="175" t="s">
        <v>102</v>
      </c>
      <c r="EY4" s="170"/>
      <c r="EZ4" s="170"/>
      <c r="FA4" s="171"/>
      <c r="FB4" s="169" t="s">
        <v>103</v>
      </c>
      <c r="FC4" s="173"/>
      <c r="FD4" s="173"/>
      <c r="FE4" s="249"/>
      <c r="FF4" s="14"/>
      <c r="FG4" s="94"/>
      <c r="FH4" s="165"/>
      <c r="FI4" s="165"/>
      <c r="FJ4" s="165"/>
      <c r="FK4" s="165"/>
      <c r="FL4" s="80" t="s">
        <v>62</v>
      </c>
      <c r="FM4" s="80" t="s">
        <v>63</v>
      </c>
      <c r="FN4" s="80" t="s">
        <v>64</v>
      </c>
      <c r="FO4" s="166" t="s">
        <v>65</v>
      </c>
      <c r="FP4" s="14"/>
      <c r="FQ4" s="14"/>
      <c r="FR4" s="14"/>
      <c r="FS4" s="14"/>
      <c r="FT4" s="20" t="s">
        <v>66</v>
      </c>
      <c r="FU4" s="20" t="str">
        <f ca="1">CELL("filename",A1)</f>
        <v>C:\Users\koma6\Desktop\週案系\[週案_8人版.xlsx](1)</v>
      </c>
      <c r="FV4" s="21"/>
      <c r="FW4" s="14"/>
      <c r="FX4" s="14"/>
    </row>
    <row r="5" spans="1:180" ht="27.75" customHeight="1">
      <c r="A5" s="168" t="s">
        <v>86</v>
      </c>
      <c r="B5" s="230"/>
      <c r="C5" s="231"/>
      <c r="D5" s="161"/>
      <c r="E5" s="195"/>
      <c r="F5" s="232"/>
      <c r="G5" s="232"/>
      <c r="H5" s="162"/>
      <c r="I5" s="204"/>
      <c r="J5" s="233"/>
      <c r="K5" s="234"/>
      <c r="L5" s="164"/>
      <c r="M5" s="199"/>
      <c r="N5" s="234"/>
      <c r="O5" s="231"/>
      <c r="P5" s="161"/>
      <c r="Q5" s="195"/>
      <c r="R5" s="232"/>
      <c r="S5" s="232"/>
      <c r="T5" s="162"/>
      <c r="U5" s="204"/>
      <c r="V5" s="233"/>
      <c r="W5" s="234"/>
      <c r="X5" s="164"/>
      <c r="Y5" s="199"/>
      <c r="Z5" s="234"/>
      <c r="AA5" s="231"/>
      <c r="AB5" s="161"/>
      <c r="AC5" s="195"/>
      <c r="AD5" s="232"/>
      <c r="AE5" s="232"/>
      <c r="AF5" s="162"/>
      <c r="AG5" s="204"/>
      <c r="AH5" s="230"/>
      <c r="AI5" s="231"/>
      <c r="AJ5" s="161"/>
      <c r="AK5" s="195"/>
      <c r="AL5" s="232"/>
      <c r="AM5" s="232"/>
      <c r="AN5" s="162"/>
      <c r="AO5" s="204"/>
      <c r="AP5" s="233"/>
      <c r="AQ5" s="234"/>
      <c r="AR5" s="164"/>
      <c r="AS5" s="199"/>
      <c r="AT5" s="234"/>
      <c r="AU5" s="231"/>
      <c r="AV5" s="161"/>
      <c r="AW5" s="195"/>
      <c r="AX5" s="232"/>
      <c r="AY5" s="232"/>
      <c r="AZ5" s="162"/>
      <c r="BA5" s="204"/>
      <c r="BB5" s="233"/>
      <c r="BC5" s="234"/>
      <c r="BD5" s="164"/>
      <c r="BE5" s="199"/>
      <c r="BF5" s="234"/>
      <c r="BG5" s="231"/>
      <c r="BH5" s="161"/>
      <c r="BI5" s="195"/>
      <c r="BJ5" s="232"/>
      <c r="BK5" s="232"/>
      <c r="BL5" s="162"/>
      <c r="BM5" s="204"/>
      <c r="BN5" s="230"/>
      <c r="BO5" s="231"/>
      <c r="BP5" s="161"/>
      <c r="BQ5" s="195"/>
      <c r="BR5" s="232"/>
      <c r="BS5" s="232"/>
      <c r="BT5" s="162"/>
      <c r="BU5" s="204"/>
      <c r="BV5" s="233"/>
      <c r="BW5" s="234"/>
      <c r="BX5" s="164"/>
      <c r="BY5" s="199"/>
      <c r="BZ5" s="234"/>
      <c r="CA5" s="231"/>
      <c r="CB5" s="161"/>
      <c r="CC5" s="195"/>
      <c r="CD5" s="232"/>
      <c r="CE5" s="232"/>
      <c r="CF5" s="162"/>
      <c r="CG5" s="204"/>
      <c r="CH5" s="233"/>
      <c r="CI5" s="234"/>
      <c r="CJ5" s="164"/>
      <c r="CK5" s="199"/>
      <c r="CL5" s="234"/>
      <c r="CM5" s="231"/>
      <c r="CN5" s="161"/>
      <c r="CO5" s="195"/>
      <c r="CP5" s="232"/>
      <c r="CQ5" s="232"/>
      <c r="CR5" s="162"/>
      <c r="CS5" s="204"/>
      <c r="CT5" s="230"/>
      <c r="CU5" s="231"/>
      <c r="CV5" s="161"/>
      <c r="CW5" s="195"/>
      <c r="CX5" s="232"/>
      <c r="CY5" s="232"/>
      <c r="CZ5" s="162"/>
      <c r="DA5" s="204"/>
      <c r="DB5" s="233"/>
      <c r="DC5" s="234"/>
      <c r="DD5" s="164"/>
      <c r="DE5" s="199"/>
      <c r="DF5" s="234"/>
      <c r="DG5" s="231"/>
      <c r="DH5" s="161"/>
      <c r="DI5" s="195"/>
      <c r="DJ5" s="232"/>
      <c r="DK5" s="232"/>
      <c r="DL5" s="162"/>
      <c r="DM5" s="204"/>
      <c r="DN5" s="233"/>
      <c r="DO5" s="234"/>
      <c r="DP5" s="164"/>
      <c r="DQ5" s="199"/>
      <c r="DR5" s="234"/>
      <c r="DS5" s="231"/>
      <c r="DT5" s="161"/>
      <c r="DU5" s="195"/>
      <c r="DV5" s="232"/>
      <c r="DW5" s="232"/>
      <c r="DX5" s="162"/>
      <c r="DY5" s="204"/>
      <c r="DZ5" s="230"/>
      <c r="EA5" s="234"/>
      <c r="EB5" s="163"/>
      <c r="EC5" s="199"/>
      <c r="ED5" s="234"/>
      <c r="EE5" s="234"/>
      <c r="EF5" s="163"/>
      <c r="EG5" s="199"/>
      <c r="EH5" s="234"/>
      <c r="EI5" s="234"/>
      <c r="EJ5" s="164"/>
      <c r="EK5" s="199"/>
      <c r="EL5" s="234"/>
      <c r="EM5" s="234"/>
      <c r="EN5" s="163"/>
      <c r="EO5" s="199"/>
      <c r="EP5" s="234"/>
      <c r="EQ5" s="234"/>
      <c r="ER5" s="163"/>
      <c r="ES5" s="199"/>
      <c r="ET5" s="234"/>
      <c r="EU5" s="234"/>
      <c r="EV5" s="164"/>
      <c r="EW5" s="199"/>
      <c r="EX5" s="234"/>
      <c r="EY5" s="234"/>
      <c r="EZ5" s="163"/>
      <c r="FA5" s="199"/>
      <c r="FB5" s="232"/>
      <c r="FC5" s="232"/>
      <c r="FD5" s="162"/>
      <c r="FE5" s="210"/>
      <c r="FF5" s="14"/>
      <c r="FG5" s="165"/>
      <c r="FH5" s="165"/>
      <c r="FI5" s="165"/>
      <c r="FJ5" s="165"/>
      <c r="FK5" s="165"/>
      <c r="FL5" s="165"/>
      <c r="FM5" s="165"/>
      <c r="FN5" s="165"/>
      <c r="FO5" s="167"/>
      <c r="FP5" s="14"/>
      <c r="FQ5" s="14"/>
      <c r="FR5" s="14"/>
      <c r="FS5" s="14"/>
      <c r="FT5" s="14"/>
      <c r="FU5" s="14"/>
      <c r="FV5" s="14"/>
      <c r="FW5" s="14"/>
      <c r="FX5" s="14"/>
    </row>
    <row r="6" spans="1:180" ht="7.5" customHeight="1">
      <c r="A6" s="126"/>
      <c r="B6" s="235"/>
      <c r="C6" s="236"/>
      <c r="D6" s="151"/>
      <c r="E6" s="159"/>
      <c r="F6" s="237"/>
      <c r="G6" s="236"/>
      <c r="H6" s="151"/>
      <c r="I6" s="159"/>
      <c r="J6" s="237"/>
      <c r="K6" s="236"/>
      <c r="L6" s="151"/>
      <c r="M6" s="159"/>
      <c r="N6" s="236"/>
      <c r="O6" s="236"/>
      <c r="P6" s="151"/>
      <c r="Q6" s="159"/>
      <c r="R6" s="237"/>
      <c r="S6" s="236"/>
      <c r="T6" s="151"/>
      <c r="U6" s="159"/>
      <c r="V6" s="237"/>
      <c r="W6" s="236"/>
      <c r="X6" s="151"/>
      <c r="Y6" s="159"/>
      <c r="Z6" s="236"/>
      <c r="AA6" s="236"/>
      <c r="AB6" s="151"/>
      <c r="AC6" s="159"/>
      <c r="AD6" s="237"/>
      <c r="AE6" s="236"/>
      <c r="AF6" s="151"/>
      <c r="AG6" s="159"/>
      <c r="AH6" s="235"/>
      <c r="AI6" s="236"/>
      <c r="AJ6" s="151"/>
      <c r="AK6" s="159"/>
      <c r="AL6" s="237"/>
      <c r="AM6" s="236"/>
      <c r="AN6" s="151"/>
      <c r="AO6" s="159"/>
      <c r="AP6" s="237"/>
      <c r="AQ6" s="236"/>
      <c r="AR6" s="151"/>
      <c r="AS6" s="159"/>
      <c r="AT6" s="236"/>
      <c r="AU6" s="236"/>
      <c r="AV6" s="151"/>
      <c r="AW6" s="159"/>
      <c r="AX6" s="237"/>
      <c r="AY6" s="236"/>
      <c r="AZ6" s="151"/>
      <c r="BA6" s="159"/>
      <c r="BB6" s="237"/>
      <c r="BC6" s="236"/>
      <c r="BD6" s="151"/>
      <c r="BE6" s="159"/>
      <c r="BF6" s="236"/>
      <c r="BG6" s="236"/>
      <c r="BH6" s="151"/>
      <c r="BI6" s="159"/>
      <c r="BJ6" s="237"/>
      <c r="BK6" s="236"/>
      <c r="BL6" s="151"/>
      <c r="BM6" s="159"/>
      <c r="BN6" s="235"/>
      <c r="BO6" s="236"/>
      <c r="BP6" s="151"/>
      <c r="BQ6" s="159"/>
      <c r="BR6" s="237"/>
      <c r="BS6" s="236"/>
      <c r="BT6" s="151"/>
      <c r="BU6" s="159"/>
      <c r="BV6" s="237"/>
      <c r="BW6" s="236"/>
      <c r="BX6" s="151"/>
      <c r="BY6" s="159"/>
      <c r="BZ6" s="236"/>
      <c r="CA6" s="236"/>
      <c r="CB6" s="151"/>
      <c r="CC6" s="159"/>
      <c r="CD6" s="237"/>
      <c r="CE6" s="236"/>
      <c r="CF6" s="151"/>
      <c r="CG6" s="159"/>
      <c r="CH6" s="237"/>
      <c r="CI6" s="236"/>
      <c r="CJ6" s="151"/>
      <c r="CK6" s="159"/>
      <c r="CL6" s="236"/>
      <c r="CM6" s="236"/>
      <c r="CN6" s="151"/>
      <c r="CO6" s="159"/>
      <c r="CP6" s="237"/>
      <c r="CQ6" s="236"/>
      <c r="CR6" s="151"/>
      <c r="CS6" s="159"/>
      <c r="CT6" s="235"/>
      <c r="CU6" s="236"/>
      <c r="CV6" s="151"/>
      <c r="CW6" s="159"/>
      <c r="CX6" s="237"/>
      <c r="CY6" s="236"/>
      <c r="CZ6" s="151"/>
      <c r="DA6" s="159"/>
      <c r="DB6" s="237"/>
      <c r="DC6" s="236"/>
      <c r="DD6" s="151"/>
      <c r="DE6" s="159"/>
      <c r="DF6" s="236"/>
      <c r="DG6" s="236"/>
      <c r="DH6" s="151"/>
      <c r="DI6" s="159"/>
      <c r="DJ6" s="237"/>
      <c r="DK6" s="236"/>
      <c r="DL6" s="151"/>
      <c r="DM6" s="159"/>
      <c r="DN6" s="237"/>
      <c r="DO6" s="236"/>
      <c r="DP6" s="151"/>
      <c r="DQ6" s="159"/>
      <c r="DR6" s="236"/>
      <c r="DS6" s="236"/>
      <c r="DT6" s="151"/>
      <c r="DU6" s="159"/>
      <c r="DV6" s="237"/>
      <c r="DW6" s="236"/>
      <c r="DX6" s="151"/>
      <c r="DY6" s="159"/>
      <c r="DZ6" s="235"/>
      <c r="EA6" s="236"/>
      <c r="EB6" s="151"/>
      <c r="EC6" s="159"/>
      <c r="ED6" s="237"/>
      <c r="EE6" s="236"/>
      <c r="EF6" s="151"/>
      <c r="EG6" s="159"/>
      <c r="EH6" s="237"/>
      <c r="EI6" s="236"/>
      <c r="EJ6" s="151"/>
      <c r="EK6" s="159"/>
      <c r="EL6" s="236"/>
      <c r="EM6" s="236"/>
      <c r="EN6" s="151"/>
      <c r="EO6" s="159"/>
      <c r="EP6" s="237"/>
      <c r="EQ6" s="236"/>
      <c r="ER6" s="151"/>
      <c r="ES6" s="159"/>
      <c r="ET6" s="237"/>
      <c r="EU6" s="236"/>
      <c r="EV6" s="151"/>
      <c r="EW6" s="159"/>
      <c r="EX6" s="236"/>
      <c r="EY6" s="236"/>
      <c r="EZ6" s="151"/>
      <c r="FA6" s="159"/>
      <c r="FB6" s="237"/>
      <c r="FC6" s="236"/>
      <c r="FD6" s="151"/>
      <c r="FE6" s="152"/>
      <c r="FF6" s="14"/>
      <c r="FG6" s="153" t="s">
        <v>67</v>
      </c>
      <c r="FH6" s="154"/>
      <c r="FI6" s="80" t="s">
        <v>3</v>
      </c>
      <c r="FJ6" s="80"/>
      <c r="FK6" s="64" t="s">
        <v>88</v>
      </c>
      <c r="FL6" s="27">
        <f>SUM(COUNTIF($B$10:$E$63,FI6),COUNTIF($AH$10:$AK$63,FI6),COUNTIF($BN$10:$BQ$63,FI6),COUNTIF($CT$10:$CW$72,FI6),COUNTIF($DZ$10:$EC$63,FI6))+FS6</f>
        <v>0</v>
      </c>
      <c r="FM6" s="55">
        <f t="shared" ref="FM6:FM37" ca="1" si="0">IFERROR(FL6,0)+IFERROR(FX6,0)</f>
        <v>0</v>
      </c>
      <c r="FN6" s="42"/>
      <c r="FO6" s="8"/>
      <c r="FP6" s="20" t="str">
        <f>FI6</f>
        <v>国語</v>
      </c>
      <c r="FQ6" s="20" t="s">
        <v>54</v>
      </c>
      <c r="FR6" s="20" t="str">
        <f>FI6&amp;"1/2"</f>
        <v>国語1/2</v>
      </c>
      <c r="FS6" s="20">
        <f>SUM(COUNTIF($B$10:$E$63,FR6),COUNTIF($AH$10:$AK$63,FR6),COUNTIF($BN$10:$BQ$63,FR6),COUNTIF($CT$10:$CW$72,FR6),COUNTIF($DZ$10:$EC$63,FR6))*0.5</f>
        <v>0</v>
      </c>
      <c r="FT6" s="14"/>
      <c r="FU6" s="14"/>
      <c r="FV6" s="20" t="str">
        <f t="shared" ref="FV6:FV69" ca="1" si="1">"'("&amp;$FU$16&amp;")'!"&amp;"FM"&amp;FW6</f>
        <v>'(0)'!FM6</v>
      </c>
      <c r="FW6" s="20">
        <v>6</v>
      </c>
      <c r="FX6" s="20">
        <f t="shared" ref="FX6:FX37" ca="1" si="2">IFERROR(INDIRECT(FV6),0)</f>
        <v>0</v>
      </c>
    </row>
    <row r="7" spans="1:180" ht="7.5" customHeight="1">
      <c r="A7" s="126"/>
      <c r="B7" s="202"/>
      <c r="C7" s="203"/>
      <c r="D7" s="203"/>
      <c r="E7" s="204"/>
      <c r="F7" s="205"/>
      <c r="G7" s="203"/>
      <c r="H7" s="203"/>
      <c r="I7" s="204"/>
      <c r="J7" s="205"/>
      <c r="K7" s="203"/>
      <c r="L7" s="203"/>
      <c r="M7" s="204"/>
      <c r="N7" s="203"/>
      <c r="O7" s="203"/>
      <c r="P7" s="203"/>
      <c r="Q7" s="204"/>
      <c r="R7" s="205"/>
      <c r="S7" s="203"/>
      <c r="T7" s="203"/>
      <c r="U7" s="204"/>
      <c r="V7" s="205"/>
      <c r="W7" s="203"/>
      <c r="X7" s="203"/>
      <c r="Y7" s="204"/>
      <c r="Z7" s="203"/>
      <c r="AA7" s="203"/>
      <c r="AB7" s="203"/>
      <c r="AC7" s="204"/>
      <c r="AD7" s="205"/>
      <c r="AE7" s="203"/>
      <c r="AF7" s="203"/>
      <c r="AG7" s="204"/>
      <c r="AH7" s="202"/>
      <c r="AI7" s="203"/>
      <c r="AJ7" s="203"/>
      <c r="AK7" s="204"/>
      <c r="AL7" s="205"/>
      <c r="AM7" s="203"/>
      <c r="AN7" s="203"/>
      <c r="AO7" s="204"/>
      <c r="AP7" s="205"/>
      <c r="AQ7" s="203"/>
      <c r="AR7" s="203"/>
      <c r="AS7" s="204"/>
      <c r="AT7" s="203"/>
      <c r="AU7" s="203"/>
      <c r="AV7" s="203"/>
      <c r="AW7" s="204"/>
      <c r="AX7" s="205"/>
      <c r="AY7" s="203"/>
      <c r="AZ7" s="203"/>
      <c r="BA7" s="204"/>
      <c r="BB7" s="205"/>
      <c r="BC7" s="203"/>
      <c r="BD7" s="203"/>
      <c r="BE7" s="204"/>
      <c r="BF7" s="203"/>
      <c r="BG7" s="203"/>
      <c r="BH7" s="203"/>
      <c r="BI7" s="204"/>
      <c r="BJ7" s="205"/>
      <c r="BK7" s="203"/>
      <c r="BL7" s="203"/>
      <c r="BM7" s="204"/>
      <c r="BN7" s="202"/>
      <c r="BO7" s="203"/>
      <c r="BP7" s="203"/>
      <c r="BQ7" s="204"/>
      <c r="BR7" s="205"/>
      <c r="BS7" s="203"/>
      <c r="BT7" s="203"/>
      <c r="BU7" s="204"/>
      <c r="BV7" s="205"/>
      <c r="BW7" s="203"/>
      <c r="BX7" s="203"/>
      <c r="BY7" s="204"/>
      <c r="BZ7" s="203"/>
      <c r="CA7" s="203"/>
      <c r="CB7" s="203"/>
      <c r="CC7" s="204"/>
      <c r="CD7" s="205"/>
      <c r="CE7" s="203"/>
      <c r="CF7" s="203"/>
      <c r="CG7" s="204"/>
      <c r="CH7" s="205"/>
      <c r="CI7" s="203"/>
      <c r="CJ7" s="203"/>
      <c r="CK7" s="204"/>
      <c r="CL7" s="203"/>
      <c r="CM7" s="203"/>
      <c r="CN7" s="203"/>
      <c r="CO7" s="204"/>
      <c r="CP7" s="205"/>
      <c r="CQ7" s="203"/>
      <c r="CR7" s="203"/>
      <c r="CS7" s="204"/>
      <c r="CT7" s="202"/>
      <c r="CU7" s="203"/>
      <c r="CV7" s="203"/>
      <c r="CW7" s="204"/>
      <c r="CX7" s="205"/>
      <c r="CY7" s="203"/>
      <c r="CZ7" s="203"/>
      <c r="DA7" s="204"/>
      <c r="DB7" s="205"/>
      <c r="DC7" s="203"/>
      <c r="DD7" s="203"/>
      <c r="DE7" s="204"/>
      <c r="DF7" s="203"/>
      <c r="DG7" s="203"/>
      <c r="DH7" s="203"/>
      <c r="DI7" s="204"/>
      <c r="DJ7" s="205"/>
      <c r="DK7" s="203"/>
      <c r="DL7" s="203"/>
      <c r="DM7" s="204"/>
      <c r="DN7" s="205"/>
      <c r="DO7" s="203"/>
      <c r="DP7" s="203"/>
      <c r="DQ7" s="204"/>
      <c r="DR7" s="203"/>
      <c r="DS7" s="203"/>
      <c r="DT7" s="203"/>
      <c r="DU7" s="204"/>
      <c r="DV7" s="205"/>
      <c r="DW7" s="203"/>
      <c r="DX7" s="203"/>
      <c r="DY7" s="204"/>
      <c r="DZ7" s="209"/>
      <c r="EA7" s="203"/>
      <c r="EB7" s="203"/>
      <c r="EC7" s="204"/>
      <c r="ED7" s="205"/>
      <c r="EE7" s="203"/>
      <c r="EF7" s="203"/>
      <c r="EG7" s="204"/>
      <c r="EH7" s="205"/>
      <c r="EI7" s="203"/>
      <c r="EJ7" s="203"/>
      <c r="EK7" s="204"/>
      <c r="EL7" s="203"/>
      <c r="EM7" s="203"/>
      <c r="EN7" s="203"/>
      <c r="EO7" s="204"/>
      <c r="EP7" s="205"/>
      <c r="EQ7" s="203"/>
      <c r="ER7" s="203"/>
      <c r="ES7" s="204"/>
      <c r="ET7" s="205"/>
      <c r="EU7" s="203"/>
      <c r="EV7" s="203"/>
      <c r="EW7" s="204"/>
      <c r="EX7" s="203"/>
      <c r="EY7" s="203"/>
      <c r="EZ7" s="203"/>
      <c r="FA7" s="204"/>
      <c r="FB7" s="205"/>
      <c r="FC7" s="203"/>
      <c r="FD7" s="203"/>
      <c r="FE7" s="210"/>
      <c r="FF7" s="14"/>
      <c r="FG7" s="155"/>
      <c r="FH7" s="156"/>
      <c r="FI7" s="80"/>
      <c r="FJ7" s="80"/>
      <c r="FK7" s="65" t="s">
        <v>89</v>
      </c>
      <c r="FL7" s="28">
        <f>SUM(COUNTIF($F$10:$I$63,FI6),COUNTIF($AL$10:$AO$63,FI6),COUNTIF($BR$10:$BU$63,FI6),COUNTIF($CX$10:$DA$72,FI6),COUNTIF($ED$10:$EG$63,FI6))+FS7</f>
        <v>1</v>
      </c>
      <c r="FM7" s="56">
        <f t="shared" ca="1" si="0"/>
        <v>1</v>
      </c>
      <c r="FN7" s="43"/>
      <c r="FO7" s="9"/>
      <c r="FP7" s="20" t="str">
        <f>FI6</f>
        <v>国語</v>
      </c>
      <c r="FQ7" s="25" t="s">
        <v>55</v>
      </c>
      <c r="FR7" s="20" t="str">
        <f>FI6&amp;"1/2"</f>
        <v>国語1/2</v>
      </c>
      <c r="FS7" s="20">
        <f>SUM(COUNTIF($F$10:$I$63,FR7),COUNTIF($AL$10:$AO$63,FR7),COUNTIF($BR$10:$BU$63,FR7),COUNTIF($CX$10:$DA$72,FR7),COUNTIF($ED$10:$EG$63,FR7))*0.5</f>
        <v>0</v>
      </c>
      <c r="FT7" s="20" t="s">
        <v>68</v>
      </c>
      <c r="FU7" s="20">
        <f ca="1">LEN(FU4)</f>
        <v>43</v>
      </c>
      <c r="FV7" s="20" t="str">
        <f t="shared" ca="1" si="1"/>
        <v>'(0)'!FM7</v>
      </c>
      <c r="FW7" s="20">
        <v>7</v>
      </c>
      <c r="FX7" s="20">
        <f t="shared" ca="1" si="2"/>
        <v>0</v>
      </c>
    </row>
    <row r="8" spans="1:180" ht="7.5" customHeight="1">
      <c r="A8" s="126"/>
      <c r="B8" s="202"/>
      <c r="C8" s="203"/>
      <c r="D8" s="203"/>
      <c r="E8" s="204"/>
      <c r="F8" s="205"/>
      <c r="G8" s="203"/>
      <c r="H8" s="203"/>
      <c r="I8" s="204"/>
      <c r="J8" s="205"/>
      <c r="K8" s="203"/>
      <c r="L8" s="203"/>
      <c r="M8" s="204"/>
      <c r="N8" s="203"/>
      <c r="O8" s="203"/>
      <c r="P8" s="203"/>
      <c r="Q8" s="204"/>
      <c r="R8" s="205"/>
      <c r="S8" s="203"/>
      <c r="T8" s="203"/>
      <c r="U8" s="204"/>
      <c r="V8" s="205"/>
      <c r="W8" s="203"/>
      <c r="X8" s="203"/>
      <c r="Y8" s="204"/>
      <c r="Z8" s="203"/>
      <c r="AA8" s="203"/>
      <c r="AB8" s="203"/>
      <c r="AC8" s="204"/>
      <c r="AD8" s="205"/>
      <c r="AE8" s="203"/>
      <c r="AF8" s="203"/>
      <c r="AG8" s="204"/>
      <c r="AH8" s="202"/>
      <c r="AI8" s="203"/>
      <c r="AJ8" s="203"/>
      <c r="AK8" s="204"/>
      <c r="AL8" s="205"/>
      <c r="AM8" s="203"/>
      <c r="AN8" s="203"/>
      <c r="AO8" s="204"/>
      <c r="AP8" s="205"/>
      <c r="AQ8" s="203"/>
      <c r="AR8" s="203"/>
      <c r="AS8" s="204"/>
      <c r="AT8" s="203"/>
      <c r="AU8" s="203"/>
      <c r="AV8" s="203"/>
      <c r="AW8" s="204"/>
      <c r="AX8" s="205"/>
      <c r="AY8" s="203"/>
      <c r="AZ8" s="203"/>
      <c r="BA8" s="204"/>
      <c r="BB8" s="205"/>
      <c r="BC8" s="203"/>
      <c r="BD8" s="203"/>
      <c r="BE8" s="204"/>
      <c r="BF8" s="203"/>
      <c r="BG8" s="203"/>
      <c r="BH8" s="203"/>
      <c r="BI8" s="204"/>
      <c r="BJ8" s="205"/>
      <c r="BK8" s="203"/>
      <c r="BL8" s="203"/>
      <c r="BM8" s="204"/>
      <c r="BN8" s="202"/>
      <c r="BO8" s="203"/>
      <c r="BP8" s="203"/>
      <c r="BQ8" s="204"/>
      <c r="BR8" s="205"/>
      <c r="BS8" s="203"/>
      <c r="BT8" s="203"/>
      <c r="BU8" s="204"/>
      <c r="BV8" s="205"/>
      <c r="BW8" s="203"/>
      <c r="BX8" s="203"/>
      <c r="BY8" s="204"/>
      <c r="BZ8" s="203"/>
      <c r="CA8" s="203"/>
      <c r="CB8" s="203"/>
      <c r="CC8" s="204"/>
      <c r="CD8" s="205"/>
      <c r="CE8" s="203"/>
      <c r="CF8" s="203"/>
      <c r="CG8" s="204"/>
      <c r="CH8" s="205"/>
      <c r="CI8" s="203"/>
      <c r="CJ8" s="203"/>
      <c r="CK8" s="204"/>
      <c r="CL8" s="203"/>
      <c r="CM8" s="203"/>
      <c r="CN8" s="203"/>
      <c r="CO8" s="204"/>
      <c r="CP8" s="205"/>
      <c r="CQ8" s="203"/>
      <c r="CR8" s="203"/>
      <c r="CS8" s="204"/>
      <c r="CT8" s="202"/>
      <c r="CU8" s="203"/>
      <c r="CV8" s="203"/>
      <c r="CW8" s="204"/>
      <c r="CX8" s="205"/>
      <c r="CY8" s="203"/>
      <c r="CZ8" s="203"/>
      <c r="DA8" s="204"/>
      <c r="DB8" s="205"/>
      <c r="DC8" s="203"/>
      <c r="DD8" s="203"/>
      <c r="DE8" s="204"/>
      <c r="DF8" s="203"/>
      <c r="DG8" s="203"/>
      <c r="DH8" s="203"/>
      <c r="DI8" s="204"/>
      <c r="DJ8" s="205"/>
      <c r="DK8" s="203"/>
      <c r="DL8" s="203"/>
      <c r="DM8" s="204"/>
      <c r="DN8" s="205"/>
      <c r="DO8" s="203"/>
      <c r="DP8" s="203"/>
      <c r="DQ8" s="204"/>
      <c r="DR8" s="203"/>
      <c r="DS8" s="203"/>
      <c r="DT8" s="203"/>
      <c r="DU8" s="204"/>
      <c r="DV8" s="205"/>
      <c r="DW8" s="203"/>
      <c r="DX8" s="203"/>
      <c r="DY8" s="204"/>
      <c r="DZ8" s="209"/>
      <c r="EA8" s="203"/>
      <c r="EB8" s="203"/>
      <c r="EC8" s="204"/>
      <c r="ED8" s="205"/>
      <c r="EE8" s="203"/>
      <c r="EF8" s="203"/>
      <c r="EG8" s="204"/>
      <c r="EH8" s="205"/>
      <c r="EI8" s="203"/>
      <c r="EJ8" s="203"/>
      <c r="EK8" s="204"/>
      <c r="EL8" s="203"/>
      <c r="EM8" s="203"/>
      <c r="EN8" s="203"/>
      <c r="EO8" s="204"/>
      <c r="EP8" s="205"/>
      <c r="EQ8" s="203"/>
      <c r="ER8" s="203"/>
      <c r="ES8" s="204"/>
      <c r="ET8" s="205"/>
      <c r="EU8" s="203"/>
      <c r="EV8" s="203"/>
      <c r="EW8" s="204"/>
      <c r="EX8" s="203"/>
      <c r="EY8" s="203"/>
      <c r="EZ8" s="203"/>
      <c r="FA8" s="204"/>
      <c r="FB8" s="205"/>
      <c r="FC8" s="203"/>
      <c r="FD8" s="203"/>
      <c r="FE8" s="210"/>
      <c r="FF8" s="14"/>
      <c r="FG8" s="155"/>
      <c r="FH8" s="156"/>
      <c r="FI8" s="80"/>
      <c r="FJ8" s="80"/>
      <c r="FK8" s="65" t="s">
        <v>90</v>
      </c>
      <c r="FL8" s="28">
        <f>SUM(COUNTIF($J$10:$M$63,FI6),COUNTIF($AP$10:$AS$63,FI6),COUNTIF($BV$10:$BY$63,FI6),COUNTIF($DB$10:$DE$72,FI6),COUNTIF($EH$10:$EK$63,FI6))+FS8</f>
        <v>1</v>
      </c>
      <c r="FM8" s="56">
        <f t="shared" ca="1" si="0"/>
        <v>1</v>
      </c>
      <c r="FN8" s="44"/>
      <c r="FO8" s="35"/>
      <c r="FP8" s="20" t="str">
        <f>FI6</f>
        <v>国語</v>
      </c>
      <c r="FQ8" s="20" t="s">
        <v>56</v>
      </c>
      <c r="FR8" s="20" t="str">
        <f>FI6&amp;"1/2"</f>
        <v>国語1/2</v>
      </c>
      <c r="FS8" s="20">
        <f>SUM(COUNTIF($J$10:$M$63,FR8),COUNTIF($AP$10:$AS$63,FR8),COUNTIF($BV$10:$BY$63,FR8),COUNTIF($DB$10:$DE$72,FR8),COUNTIF($EH$10:$EK$63,FR8))*0.5</f>
        <v>0</v>
      </c>
      <c r="FT8" s="20" t="s">
        <v>69</v>
      </c>
      <c r="FU8" s="20">
        <f ca="1">FIND("]",FU4)</f>
        <v>40</v>
      </c>
      <c r="FV8" s="20" t="str">
        <f t="shared" ca="1" si="1"/>
        <v>'(0)'!FM8</v>
      </c>
      <c r="FW8" s="20">
        <v>8</v>
      </c>
      <c r="FX8" s="20">
        <f t="shared" ca="1" si="2"/>
        <v>0</v>
      </c>
    </row>
    <row r="9" spans="1:180" ht="7.5" customHeight="1">
      <c r="A9" s="127"/>
      <c r="B9" s="216"/>
      <c r="C9" s="217"/>
      <c r="D9" s="217"/>
      <c r="E9" s="218"/>
      <c r="F9" s="219"/>
      <c r="G9" s="217"/>
      <c r="H9" s="217"/>
      <c r="I9" s="218"/>
      <c r="J9" s="219"/>
      <c r="K9" s="217"/>
      <c r="L9" s="217"/>
      <c r="M9" s="218"/>
      <c r="N9" s="217"/>
      <c r="O9" s="217"/>
      <c r="P9" s="217"/>
      <c r="Q9" s="218"/>
      <c r="R9" s="219"/>
      <c r="S9" s="217"/>
      <c r="T9" s="217"/>
      <c r="U9" s="218"/>
      <c r="V9" s="219"/>
      <c r="W9" s="217"/>
      <c r="X9" s="217"/>
      <c r="Y9" s="218"/>
      <c r="Z9" s="217"/>
      <c r="AA9" s="217"/>
      <c r="AB9" s="217"/>
      <c r="AC9" s="218"/>
      <c r="AD9" s="219"/>
      <c r="AE9" s="217"/>
      <c r="AF9" s="217"/>
      <c r="AG9" s="218"/>
      <c r="AH9" s="216"/>
      <c r="AI9" s="217"/>
      <c r="AJ9" s="217"/>
      <c r="AK9" s="218"/>
      <c r="AL9" s="219"/>
      <c r="AM9" s="217"/>
      <c r="AN9" s="217"/>
      <c r="AO9" s="218"/>
      <c r="AP9" s="219"/>
      <c r="AQ9" s="217"/>
      <c r="AR9" s="217"/>
      <c r="AS9" s="218"/>
      <c r="AT9" s="217"/>
      <c r="AU9" s="217"/>
      <c r="AV9" s="217"/>
      <c r="AW9" s="218"/>
      <c r="AX9" s="219"/>
      <c r="AY9" s="217"/>
      <c r="AZ9" s="217"/>
      <c r="BA9" s="218"/>
      <c r="BB9" s="219"/>
      <c r="BC9" s="217"/>
      <c r="BD9" s="217"/>
      <c r="BE9" s="218"/>
      <c r="BF9" s="217"/>
      <c r="BG9" s="217"/>
      <c r="BH9" s="217"/>
      <c r="BI9" s="218"/>
      <c r="BJ9" s="219"/>
      <c r="BK9" s="217"/>
      <c r="BL9" s="217"/>
      <c r="BM9" s="218"/>
      <c r="BN9" s="216"/>
      <c r="BO9" s="217"/>
      <c r="BP9" s="217"/>
      <c r="BQ9" s="218"/>
      <c r="BR9" s="219"/>
      <c r="BS9" s="217"/>
      <c r="BT9" s="217"/>
      <c r="BU9" s="218"/>
      <c r="BV9" s="219"/>
      <c r="BW9" s="217"/>
      <c r="BX9" s="217"/>
      <c r="BY9" s="218"/>
      <c r="BZ9" s="217"/>
      <c r="CA9" s="217"/>
      <c r="CB9" s="217"/>
      <c r="CC9" s="218"/>
      <c r="CD9" s="219"/>
      <c r="CE9" s="217"/>
      <c r="CF9" s="217"/>
      <c r="CG9" s="218"/>
      <c r="CH9" s="219"/>
      <c r="CI9" s="217"/>
      <c r="CJ9" s="217"/>
      <c r="CK9" s="218"/>
      <c r="CL9" s="217"/>
      <c r="CM9" s="217"/>
      <c r="CN9" s="217"/>
      <c r="CO9" s="218"/>
      <c r="CP9" s="219"/>
      <c r="CQ9" s="217"/>
      <c r="CR9" s="217"/>
      <c r="CS9" s="218"/>
      <c r="CT9" s="216"/>
      <c r="CU9" s="217"/>
      <c r="CV9" s="217"/>
      <c r="CW9" s="218"/>
      <c r="CX9" s="219"/>
      <c r="CY9" s="217"/>
      <c r="CZ9" s="217"/>
      <c r="DA9" s="218"/>
      <c r="DB9" s="219"/>
      <c r="DC9" s="217"/>
      <c r="DD9" s="217"/>
      <c r="DE9" s="218"/>
      <c r="DF9" s="217"/>
      <c r="DG9" s="217"/>
      <c r="DH9" s="217"/>
      <c r="DI9" s="218"/>
      <c r="DJ9" s="219"/>
      <c r="DK9" s="217"/>
      <c r="DL9" s="217"/>
      <c r="DM9" s="218"/>
      <c r="DN9" s="219"/>
      <c r="DO9" s="217"/>
      <c r="DP9" s="217"/>
      <c r="DQ9" s="218"/>
      <c r="DR9" s="217"/>
      <c r="DS9" s="217"/>
      <c r="DT9" s="217"/>
      <c r="DU9" s="218"/>
      <c r="DV9" s="219"/>
      <c r="DW9" s="217"/>
      <c r="DX9" s="217"/>
      <c r="DY9" s="218"/>
      <c r="DZ9" s="216"/>
      <c r="EA9" s="217"/>
      <c r="EB9" s="217"/>
      <c r="EC9" s="218"/>
      <c r="ED9" s="219"/>
      <c r="EE9" s="217"/>
      <c r="EF9" s="217"/>
      <c r="EG9" s="218"/>
      <c r="EH9" s="219"/>
      <c r="EI9" s="217"/>
      <c r="EJ9" s="217"/>
      <c r="EK9" s="218"/>
      <c r="EL9" s="217"/>
      <c r="EM9" s="217"/>
      <c r="EN9" s="217"/>
      <c r="EO9" s="218"/>
      <c r="EP9" s="219"/>
      <c r="EQ9" s="217"/>
      <c r="ER9" s="217"/>
      <c r="ES9" s="218"/>
      <c r="ET9" s="219"/>
      <c r="EU9" s="217"/>
      <c r="EV9" s="217"/>
      <c r="EW9" s="218"/>
      <c r="EX9" s="217"/>
      <c r="EY9" s="217"/>
      <c r="EZ9" s="217"/>
      <c r="FA9" s="218"/>
      <c r="FB9" s="219"/>
      <c r="FC9" s="217"/>
      <c r="FD9" s="217"/>
      <c r="FE9" s="227"/>
      <c r="FF9" s="14"/>
      <c r="FG9" s="155"/>
      <c r="FH9" s="156"/>
      <c r="FI9" s="80"/>
      <c r="FJ9" s="80"/>
      <c r="FK9" s="65" t="s">
        <v>91</v>
      </c>
      <c r="FL9" s="29">
        <f>SUM(COUNTIF($N$10:$Q$63,FI6),COUNTIF($AT$10:$AW$63,FI6),COUNTIF($BZ$10:$CC$63,FI6),COUNTIF($DF$10:$DI$72,FI6),COUNTIF($EL$10:$EO$63,FI6))+FS9</f>
        <v>1</v>
      </c>
      <c r="FM9" s="57">
        <f t="shared" ca="1" si="0"/>
        <v>1</v>
      </c>
      <c r="FN9" s="45"/>
      <c r="FO9" s="36"/>
      <c r="FP9" s="20" t="str">
        <f>FI6</f>
        <v>国語</v>
      </c>
      <c r="FQ9" s="20" t="s">
        <v>57</v>
      </c>
      <c r="FR9" s="20" t="str">
        <f>FI6&amp;"1/2"</f>
        <v>国語1/2</v>
      </c>
      <c r="FS9" s="20">
        <f>SUM(COUNTIF($N$10:$Q$63,FR9),COUNTIF($AT$10:$AW$63,FR9),COUNTIF($BZ$10:$CC$63,FR9),COUNTIF($DF$10:$DI$72,FR9),COUNTIF($EL$10:$EO$63,FR9))*0.5</f>
        <v>0</v>
      </c>
      <c r="FT9" s="14"/>
      <c r="FU9" s="14"/>
      <c r="FV9" s="20" t="str">
        <f t="shared" ca="1" si="1"/>
        <v>'(0)'!FM9</v>
      </c>
      <c r="FW9" s="20">
        <v>9</v>
      </c>
      <c r="FX9" s="20">
        <f t="shared" ca="1" si="2"/>
        <v>0</v>
      </c>
    </row>
    <row r="10" spans="1:180" ht="7.5" customHeight="1">
      <c r="A10" s="93" t="s">
        <v>70</v>
      </c>
      <c r="B10" s="192"/>
      <c r="C10" s="193"/>
      <c r="D10" s="194"/>
      <c r="E10" s="195"/>
      <c r="F10" s="196"/>
      <c r="G10" s="193"/>
      <c r="H10" s="194"/>
      <c r="I10" s="195"/>
      <c r="J10" s="196"/>
      <c r="K10" s="197"/>
      <c r="L10" s="198"/>
      <c r="M10" s="199"/>
      <c r="N10" s="200"/>
      <c r="O10" s="193"/>
      <c r="P10" s="194"/>
      <c r="Q10" s="195"/>
      <c r="R10" s="196"/>
      <c r="S10" s="193"/>
      <c r="T10" s="194"/>
      <c r="U10" s="195"/>
      <c r="V10" s="196"/>
      <c r="W10" s="197"/>
      <c r="X10" s="198"/>
      <c r="Y10" s="199"/>
      <c r="Z10" s="200"/>
      <c r="AA10" s="193"/>
      <c r="AB10" s="194"/>
      <c r="AC10" s="195"/>
      <c r="AD10" s="196"/>
      <c r="AE10" s="193"/>
      <c r="AF10" s="194"/>
      <c r="AG10" s="195"/>
      <c r="AH10" s="192"/>
      <c r="AI10" s="193"/>
      <c r="AJ10" s="194"/>
      <c r="AK10" s="195"/>
      <c r="AL10" s="196"/>
      <c r="AM10" s="193"/>
      <c r="AN10" s="194"/>
      <c r="AO10" s="195"/>
      <c r="AP10" s="196"/>
      <c r="AQ10" s="197"/>
      <c r="AR10" s="198"/>
      <c r="AS10" s="199"/>
      <c r="AT10" s="200"/>
      <c r="AU10" s="193"/>
      <c r="AV10" s="194"/>
      <c r="AW10" s="195"/>
      <c r="AX10" s="196"/>
      <c r="AY10" s="193"/>
      <c r="AZ10" s="194"/>
      <c r="BA10" s="195"/>
      <c r="BB10" s="196"/>
      <c r="BC10" s="197"/>
      <c r="BD10" s="198"/>
      <c r="BE10" s="199"/>
      <c r="BF10" s="200"/>
      <c r="BG10" s="193"/>
      <c r="BH10" s="194"/>
      <c r="BI10" s="195"/>
      <c r="BJ10" s="196"/>
      <c r="BK10" s="193"/>
      <c r="BL10" s="194"/>
      <c r="BM10" s="195"/>
      <c r="BN10" s="192" t="s">
        <v>3166</v>
      </c>
      <c r="BO10" s="193"/>
      <c r="BP10" s="198"/>
      <c r="BQ10" s="199"/>
      <c r="BR10" s="200" t="s">
        <v>3166</v>
      </c>
      <c r="BS10" s="193"/>
      <c r="BT10" s="198"/>
      <c r="BU10" s="199"/>
      <c r="BV10" s="200" t="s">
        <v>3166</v>
      </c>
      <c r="BW10" s="193"/>
      <c r="BX10" s="198"/>
      <c r="BY10" s="199"/>
      <c r="BZ10" s="200" t="s">
        <v>3166</v>
      </c>
      <c r="CA10" s="193"/>
      <c r="CB10" s="198"/>
      <c r="CC10" s="199"/>
      <c r="CD10" s="200" t="s">
        <v>3166</v>
      </c>
      <c r="CE10" s="193"/>
      <c r="CF10" s="198"/>
      <c r="CG10" s="199"/>
      <c r="CH10" s="200" t="s">
        <v>3166</v>
      </c>
      <c r="CI10" s="193"/>
      <c r="CJ10" s="198"/>
      <c r="CK10" s="199"/>
      <c r="CL10" s="200" t="s">
        <v>3166</v>
      </c>
      <c r="CM10" s="193"/>
      <c r="CN10" s="198"/>
      <c r="CO10" s="199"/>
      <c r="CP10" s="200" t="s">
        <v>3166</v>
      </c>
      <c r="CQ10" s="193"/>
      <c r="CR10" s="194"/>
      <c r="CS10" s="195"/>
      <c r="CT10" s="192" t="s">
        <v>104</v>
      </c>
      <c r="CU10" s="193"/>
      <c r="CV10" s="194"/>
      <c r="CW10" s="195"/>
      <c r="CX10" s="196" t="s">
        <v>104</v>
      </c>
      <c r="CY10" s="193"/>
      <c r="CZ10" s="194"/>
      <c r="DA10" s="195"/>
      <c r="DB10" s="196" t="s">
        <v>104</v>
      </c>
      <c r="DC10" s="197"/>
      <c r="DD10" s="198"/>
      <c r="DE10" s="199"/>
      <c r="DF10" s="200" t="s">
        <v>104</v>
      </c>
      <c r="DG10" s="193"/>
      <c r="DH10" s="194"/>
      <c r="DI10" s="195"/>
      <c r="DJ10" s="196" t="s">
        <v>104</v>
      </c>
      <c r="DK10" s="193"/>
      <c r="DL10" s="194"/>
      <c r="DM10" s="195"/>
      <c r="DN10" s="196" t="s">
        <v>104</v>
      </c>
      <c r="DO10" s="197"/>
      <c r="DP10" s="198"/>
      <c r="DQ10" s="199"/>
      <c r="DR10" s="200" t="s">
        <v>104</v>
      </c>
      <c r="DS10" s="193"/>
      <c r="DT10" s="194"/>
      <c r="DU10" s="195"/>
      <c r="DV10" s="196" t="s">
        <v>104</v>
      </c>
      <c r="DW10" s="193"/>
      <c r="DX10" s="194"/>
      <c r="DY10" s="195"/>
      <c r="DZ10" s="192" t="s">
        <v>3159</v>
      </c>
      <c r="EA10" s="197"/>
      <c r="EB10" s="198"/>
      <c r="EC10" s="199"/>
      <c r="ED10" s="196" t="s">
        <v>3160</v>
      </c>
      <c r="EE10" s="197"/>
      <c r="EF10" s="198" t="s">
        <v>145</v>
      </c>
      <c r="EG10" s="199"/>
      <c r="EH10" s="196" t="s">
        <v>3160</v>
      </c>
      <c r="EI10" s="197"/>
      <c r="EJ10" s="198" t="s">
        <v>145</v>
      </c>
      <c r="EK10" s="199"/>
      <c r="EL10" s="196" t="s">
        <v>3160</v>
      </c>
      <c r="EM10" s="197"/>
      <c r="EN10" s="198" t="s">
        <v>145</v>
      </c>
      <c r="EO10" s="199"/>
      <c r="EP10" s="196" t="s">
        <v>3160</v>
      </c>
      <c r="EQ10" s="197"/>
      <c r="ER10" s="198" t="s">
        <v>145</v>
      </c>
      <c r="ES10" s="199"/>
      <c r="ET10" s="196" t="s">
        <v>3162</v>
      </c>
      <c r="EU10" s="197"/>
      <c r="EV10" s="200" t="s">
        <v>145</v>
      </c>
      <c r="EW10" s="198"/>
      <c r="EX10" s="196" t="s">
        <v>3162</v>
      </c>
      <c r="EY10" s="197"/>
      <c r="EZ10" s="200" t="s">
        <v>145</v>
      </c>
      <c r="FA10" s="198"/>
      <c r="FB10" s="196" t="s">
        <v>3162</v>
      </c>
      <c r="FC10" s="197"/>
      <c r="FD10" s="200" t="s">
        <v>145</v>
      </c>
      <c r="FE10" s="207"/>
      <c r="FF10" s="14"/>
      <c r="FG10" s="155"/>
      <c r="FH10" s="156"/>
      <c r="FI10" s="80"/>
      <c r="FJ10" s="80"/>
      <c r="FK10" s="65" t="s">
        <v>92</v>
      </c>
      <c r="FL10" s="28">
        <f>SUM(COUNTIF($R$10:$U$63,FI6),COUNTIF($AX$10:$BA$63,FI6),COUNTIF($CD$10:$CG$63,FI6),COUNTIF($DJ$10:$DM$72,FI6),COUNTIF($EP$10:$ES$63,FI6))+FS10</f>
        <v>1</v>
      </c>
      <c r="FM10" s="56">
        <f t="shared" ca="1" si="0"/>
        <v>1</v>
      </c>
      <c r="FN10" s="43"/>
      <c r="FO10" s="9"/>
      <c r="FP10" s="20" t="str">
        <f>FI6</f>
        <v>国語</v>
      </c>
      <c r="FQ10" s="25" t="s">
        <v>58</v>
      </c>
      <c r="FR10" s="20" t="str">
        <f>FI6&amp;"1/2"</f>
        <v>国語1/2</v>
      </c>
      <c r="FS10" s="20">
        <f>SUM(COUNTIF($R$10:$U$63,FR10),COUNTIF($AX$10:$BA$63,FR10),COUNTIF($CD$10:$CG$63,FR10),COUNTIF($DJ$10:$DM$72,FR10),COUNTIF($EP$10:$ES$63,FR10))*0.5</f>
        <v>0</v>
      </c>
      <c r="FT10" s="20" t="s">
        <v>71</v>
      </c>
      <c r="FU10" s="20">
        <f ca="1">FIND("(",FU4,FU8)</f>
        <v>41</v>
      </c>
      <c r="FV10" s="20" t="str">
        <f t="shared" ca="1" si="1"/>
        <v>'(0)'!FM10</v>
      </c>
      <c r="FW10" s="20">
        <v>10</v>
      </c>
      <c r="FX10" s="20">
        <f t="shared" ca="1" si="2"/>
        <v>0</v>
      </c>
    </row>
    <row r="11" spans="1:180" ht="7.5" customHeight="1">
      <c r="A11" s="126"/>
      <c r="B11" s="202"/>
      <c r="C11" s="203"/>
      <c r="D11" s="203"/>
      <c r="E11" s="204"/>
      <c r="F11" s="205"/>
      <c r="G11" s="203"/>
      <c r="H11" s="203"/>
      <c r="I11" s="204"/>
      <c r="J11" s="205"/>
      <c r="K11" s="203"/>
      <c r="L11" s="203"/>
      <c r="M11" s="204"/>
      <c r="N11" s="203"/>
      <c r="O11" s="203"/>
      <c r="P11" s="203"/>
      <c r="Q11" s="204"/>
      <c r="R11" s="205"/>
      <c r="S11" s="203"/>
      <c r="T11" s="203"/>
      <c r="U11" s="204"/>
      <c r="V11" s="205"/>
      <c r="W11" s="203"/>
      <c r="X11" s="203"/>
      <c r="Y11" s="204"/>
      <c r="Z11" s="203"/>
      <c r="AA11" s="203"/>
      <c r="AB11" s="203"/>
      <c r="AC11" s="204"/>
      <c r="AD11" s="205"/>
      <c r="AE11" s="203"/>
      <c r="AF11" s="203"/>
      <c r="AG11" s="204"/>
      <c r="AH11" s="202"/>
      <c r="AI11" s="203"/>
      <c r="AJ11" s="203"/>
      <c r="AK11" s="204"/>
      <c r="AL11" s="205"/>
      <c r="AM11" s="203"/>
      <c r="AN11" s="203"/>
      <c r="AO11" s="204"/>
      <c r="AP11" s="205"/>
      <c r="AQ11" s="203"/>
      <c r="AR11" s="203"/>
      <c r="AS11" s="204"/>
      <c r="AT11" s="203"/>
      <c r="AU11" s="203"/>
      <c r="AV11" s="203"/>
      <c r="AW11" s="204"/>
      <c r="AX11" s="205"/>
      <c r="AY11" s="203"/>
      <c r="AZ11" s="203"/>
      <c r="BA11" s="204"/>
      <c r="BB11" s="205"/>
      <c r="BC11" s="203"/>
      <c r="BD11" s="203"/>
      <c r="BE11" s="204"/>
      <c r="BF11" s="203"/>
      <c r="BG11" s="203"/>
      <c r="BH11" s="203"/>
      <c r="BI11" s="204"/>
      <c r="BJ11" s="205"/>
      <c r="BK11" s="203"/>
      <c r="BL11" s="203"/>
      <c r="BM11" s="204"/>
      <c r="BN11" s="202"/>
      <c r="BO11" s="203"/>
      <c r="BP11" s="247"/>
      <c r="BQ11" s="204"/>
      <c r="BR11" s="247"/>
      <c r="BS11" s="203"/>
      <c r="BT11" s="247"/>
      <c r="BU11" s="204"/>
      <c r="BV11" s="247"/>
      <c r="BW11" s="203"/>
      <c r="BX11" s="247"/>
      <c r="BY11" s="204"/>
      <c r="BZ11" s="247"/>
      <c r="CA11" s="203"/>
      <c r="CB11" s="247"/>
      <c r="CC11" s="204"/>
      <c r="CD11" s="247"/>
      <c r="CE11" s="203"/>
      <c r="CF11" s="247"/>
      <c r="CG11" s="204"/>
      <c r="CH11" s="247"/>
      <c r="CI11" s="203"/>
      <c r="CJ11" s="247"/>
      <c r="CK11" s="204"/>
      <c r="CL11" s="247"/>
      <c r="CM11" s="203"/>
      <c r="CN11" s="247"/>
      <c r="CO11" s="204"/>
      <c r="CP11" s="247"/>
      <c r="CQ11" s="203"/>
      <c r="CR11" s="203"/>
      <c r="CS11" s="204"/>
      <c r="CT11" s="202"/>
      <c r="CU11" s="203"/>
      <c r="CV11" s="203"/>
      <c r="CW11" s="204"/>
      <c r="CX11" s="205"/>
      <c r="CY11" s="203"/>
      <c r="CZ11" s="203"/>
      <c r="DA11" s="204"/>
      <c r="DB11" s="205"/>
      <c r="DC11" s="203"/>
      <c r="DD11" s="203"/>
      <c r="DE11" s="204"/>
      <c r="DF11" s="203"/>
      <c r="DG11" s="203"/>
      <c r="DH11" s="203"/>
      <c r="DI11" s="204"/>
      <c r="DJ11" s="205"/>
      <c r="DK11" s="203"/>
      <c r="DL11" s="203"/>
      <c r="DM11" s="204"/>
      <c r="DN11" s="205"/>
      <c r="DO11" s="203"/>
      <c r="DP11" s="203"/>
      <c r="DQ11" s="204"/>
      <c r="DR11" s="203"/>
      <c r="DS11" s="203"/>
      <c r="DT11" s="203"/>
      <c r="DU11" s="204"/>
      <c r="DV11" s="205"/>
      <c r="DW11" s="203"/>
      <c r="DX11" s="203"/>
      <c r="DY11" s="204"/>
      <c r="DZ11" s="209"/>
      <c r="EA11" s="203"/>
      <c r="EB11" s="203"/>
      <c r="EC11" s="204"/>
      <c r="ED11" s="205"/>
      <c r="EE11" s="203"/>
      <c r="EF11" s="203"/>
      <c r="EG11" s="204"/>
      <c r="EH11" s="205"/>
      <c r="EI11" s="203"/>
      <c r="EJ11" s="203"/>
      <c r="EK11" s="204"/>
      <c r="EL11" s="205"/>
      <c r="EM11" s="203"/>
      <c r="EN11" s="203"/>
      <c r="EO11" s="204"/>
      <c r="EP11" s="205"/>
      <c r="EQ11" s="203"/>
      <c r="ER11" s="203"/>
      <c r="ES11" s="204"/>
      <c r="ET11" s="205"/>
      <c r="EU11" s="203"/>
      <c r="EV11" s="239"/>
      <c r="EW11" s="240"/>
      <c r="EX11" s="205"/>
      <c r="EY11" s="203"/>
      <c r="EZ11" s="239"/>
      <c r="FA11" s="240"/>
      <c r="FB11" s="205"/>
      <c r="FC11" s="203"/>
      <c r="FD11" s="239"/>
      <c r="FE11" s="246"/>
      <c r="FF11" s="14"/>
      <c r="FG11" s="155"/>
      <c r="FH11" s="156"/>
      <c r="FI11" s="80"/>
      <c r="FJ11" s="80"/>
      <c r="FK11" s="65" t="s">
        <v>93</v>
      </c>
      <c r="FL11" s="28">
        <f>SUM(COUNTIF($V$10:$Y$63,FI6),COUNTIF($BB$10:$BE$63,FI6),COUNTIF($CH$10:$CK$63,FI6),COUNTIF($DN$10:$DQ$72,FI6),COUNTIF($ET$10:$EW$63,FI6))+FS11</f>
        <v>1</v>
      </c>
      <c r="FM11" s="56">
        <f t="shared" ca="1" si="0"/>
        <v>1</v>
      </c>
      <c r="FN11" s="44"/>
      <c r="FO11" s="35"/>
      <c r="FP11" s="20" t="str">
        <f>FI6</f>
        <v>国語</v>
      </c>
      <c r="FQ11" s="20" t="s">
        <v>59</v>
      </c>
      <c r="FR11" s="20" t="str">
        <f>FI6&amp;"1/2"</f>
        <v>国語1/2</v>
      </c>
      <c r="FS11" s="20">
        <f>SUM(COUNTIF($V$10:$Y$63,FR11),COUNTIF($BB$10:$BE$63,FR11),COUNTIF($CH$10:$CK$63,FR11),COUNTIF($DN$10:$DQ$72,FR11),COUNTIF($ET$10:$EW$63,FR11))*0.5</f>
        <v>0</v>
      </c>
      <c r="FT11" s="20" t="s">
        <v>72</v>
      </c>
      <c r="FU11" s="20">
        <f ca="1">FIND(")",FU4,FU8)</f>
        <v>43</v>
      </c>
      <c r="FV11" s="20" t="str">
        <f t="shared" ca="1" si="1"/>
        <v>'(0)'!FM11</v>
      </c>
      <c r="FW11" s="20">
        <v>11</v>
      </c>
      <c r="FX11" s="20">
        <f t="shared" ca="1" si="2"/>
        <v>0</v>
      </c>
    </row>
    <row r="12" spans="1:180" ht="7.5" customHeight="1">
      <c r="A12" s="126"/>
      <c r="B12" s="202"/>
      <c r="C12" s="203"/>
      <c r="D12" s="203"/>
      <c r="E12" s="204"/>
      <c r="F12" s="205"/>
      <c r="G12" s="203"/>
      <c r="H12" s="203"/>
      <c r="I12" s="204"/>
      <c r="J12" s="205"/>
      <c r="K12" s="203"/>
      <c r="L12" s="203"/>
      <c r="M12" s="204"/>
      <c r="N12" s="203"/>
      <c r="O12" s="203"/>
      <c r="P12" s="203"/>
      <c r="Q12" s="204"/>
      <c r="R12" s="205"/>
      <c r="S12" s="203"/>
      <c r="T12" s="203"/>
      <c r="U12" s="204"/>
      <c r="V12" s="205"/>
      <c r="W12" s="203"/>
      <c r="X12" s="203"/>
      <c r="Y12" s="204"/>
      <c r="Z12" s="203"/>
      <c r="AA12" s="203"/>
      <c r="AB12" s="203"/>
      <c r="AC12" s="204"/>
      <c r="AD12" s="205"/>
      <c r="AE12" s="203"/>
      <c r="AF12" s="203"/>
      <c r="AG12" s="204"/>
      <c r="AH12" s="202"/>
      <c r="AI12" s="203"/>
      <c r="AJ12" s="203"/>
      <c r="AK12" s="204"/>
      <c r="AL12" s="205"/>
      <c r="AM12" s="203"/>
      <c r="AN12" s="203"/>
      <c r="AO12" s="204"/>
      <c r="AP12" s="205"/>
      <c r="AQ12" s="203"/>
      <c r="AR12" s="203"/>
      <c r="AS12" s="204"/>
      <c r="AT12" s="203"/>
      <c r="AU12" s="203"/>
      <c r="AV12" s="203"/>
      <c r="AW12" s="204"/>
      <c r="AX12" s="205"/>
      <c r="AY12" s="203"/>
      <c r="AZ12" s="203"/>
      <c r="BA12" s="204"/>
      <c r="BB12" s="205"/>
      <c r="BC12" s="203"/>
      <c r="BD12" s="203"/>
      <c r="BE12" s="204"/>
      <c r="BF12" s="203"/>
      <c r="BG12" s="203"/>
      <c r="BH12" s="203"/>
      <c r="BI12" s="204"/>
      <c r="BJ12" s="205"/>
      <c r="BK12" s="203"/>
      <c r="BL12" s="203"/>
      <c r="BM12" s="204"/>
      <c r="BN12" s="202"/>
      <c r="BO12" s="203"/>
      <c r="BP12" s="247"/>
      <c r="BQ12" s="204"/>
      <c r="BR12" s="247"/>
      <c r="BS12" s="203"/>
      <c r="BT12" s="247"/>
      <c r="BU12" s="204"/>
      <c r="BV12" s="247"/>
      <c r="BW12" s="203"/>
      <c r="BX12" s="247"/>
      <c r="BY12" s="204"/>
      <c r="BZ12" s="247"/>
      <c r="CA12" s="203"/>
      <c r="CB12" s="247"/>
      <c r="CC12" s="204"/>
      <c r="CD12" s="247"/>
      <c r="CE12" s="203"/>
      <c r="CF12" s="247"/>
      <c r="CG12" s="204"/>
      <c r="CH12" s="247"/>
      <c r="CI12" s="203"/>
      <c r="CJ12" s="247"/>
      <c r="CK12" s="204"/>
      <c r="CL12" s="247"/>
      <c r="CM12" s="203"/>
      <c r="CN12" s="247"/>
      <c r="CO12" s="204"/>
      <c r="CP12" s="247"/>
      <c r="CQ12" s="203"/>
      <c r="CR12" s="203"/>
      <c r="CS12" s="204"/>
      <c r="CT12" s="202"/>
      <c r="CU12" s="203"/>
      <c r="CV12" s="203"/>
      <c r="CW12" s="204"/>
      <c r="CX12" s="205"/>
      <c r="CY12" s="203"/>
      <c r="CZ12" s="203"/>
      <c r="DA12" s="204"/>
      <c r="DB12" s="205"/>
      <c r="DC12" s="203"/>
      <c r="DD12" s="203"/>
      <c r="DE12" s="204"/>
      <c r="DF12" s="203"/>
      <c r="DG12" s="203"/>
      <c r="DH12" s="203"/>
      <c r="DI12" s="204"/>
      <c r="DJ12" s="205"/>
      <c r="DK12" s="203"/>
      <c r="DL12" s="203"/>
      <c r="DM12" s="204"/>
      <c r="DN12" s="205"/>
      <c r="DO12" s="203"/>
      <c r="DP12" s="203"/>
      <c r="DQ12" s="204"/>
      <c r="DR12" s="203"/>
      <c r="DS12" s="203"/>
      <c r="DT12" s="203"/>
      <c r="DU12" s="204"/>
      <c r="DV12" s="205"/>
      <c r="DW12" s="203"/>
      <c r="DX12" s="203"/>
      <c r="DY12" s="204"/>
      <c r="DZ12" s="209"/>
      <c r="EA12" s="203"/>
      <c r="EB12" s="203"/>
      <c r="EC12" s="204"/>
      <c r="ED12" s="205"/>
      <c r="EE12" s="203"/>
      <c r="EF12" s="203"/>
      <c r="EG12" s="204"/>
      <c r="EH12" s="205"/>
      <c r="EI12" s="203"/>
      <c r="EJ12" s="203"/>
      <c r="EK12" s="204"/>
      <c r="EL12" s="205"/>
      <c r="EM12" s="203"/>
      <c r="EN12" s="203"/>
      <c r="EO12" s="204"/>
      <c r="EP12" s="205"/>
      <c r="EQ12" s="203"/>
      <c r="ER12" s="203"/>
      <c r="ES12" s="204"/>
      <c r="ET12" s="205"/>
      <c r="EU12" s="203"/>
      <c r="EV12" s="239"/>
      <c r="EW12" s="240"/>
      <c r="EX12" s="205"/>
      <c r="EY12" s="203"/>
      <c r="EZ12" s="239"/>
      <c r="FA12" s="240"/>
      <c r="FB12" s="205"/>
      <c r="FC12" s="203"/>
      <c r="FD12" s="239"/>
      <c r="FE12" s="246"/>
      <c r="FF12" s="14"/>
      <c r="FG12" s="155"/>
      <c r="FH12" s="156"/>
      <c r="FI12" s="80"/>
      <c r="FJ12" s="80"/>
      <c r="FK12" s="65" t="s">
        <v>94</v>
      </c>
      <c r="FL12" s="29">
        <f>SUM(COUNTIF($Z$10:$AC$63,FI6),COUNTIF($BF$10:$BI$63,FI6),COUNTIF($CL$10:$CO$63,FI6),COUNTIF($DR$10:$DU$72,FI6),COUNTIF($EX$10:$FA$63,FI6))+FS12</f>
        <v>1</v>
      </c>
      <c r="FM12" s="57">
        <f t="shared" ca="1" si="0"/>
        <v>1</v>
      </c>
      <c r="FN12" s="45"/>
      <c r="FO12" s="36"/>
      <c r="FP12" s="20" t="str">
        <f>FI6</f>
        <v>国語</v>
      </c>
      <c r="FQ12" s="20" t="s">
        <v>60</v>
      </c>
      <c r="FR12" s="20" t="str">
        <f>FI6&amp;"1/2"</f>
        <v>国語1/2</v>
      </c>
      <c r="FS12" s="20">
        <f>SUM(COUNTIF($Z$10:$AC$63,FR12),COUNTIF($BF$10:$BI$63,FR12),COUNTIF($CL$10:$CO$63,FR12),COUNTIF($DR$10:$DU$72,FR12),COUNTIF($EX$10:$FA$63,FR12))*0.5</f>
        <v>0</v>
      </c>
      <c r="FT12" s="14"/>
      <c r="FU12" s="14"/>
      <c r="FV12" s="20" t="str">
        <f t="shared" ca="1" si="1"/>
        <v>'(0)'!FM12</v>
      </c>
      <c r="FW12" s="20">
        <v>12</v>
      </c>
      <c r="FX12" s="20">
        <f t="shared" ca="1" si="2"/>
        <v>0</v>
      </c>
    </row>
    <row r="13" spans="1:180" ht="7.5" customHeight="1">
      <c r="A13" s="126"/>
      <c r="B13" s="134"/>
      <c r="C13" s="203"/>
      <c r="D13" s="203"/>
      <c r="E13" s="204"/>
      <c r="F13" s="118"/>
      <c r="G13" s="203"/>
      <c r="H13" s="203"/>
      <c r="I13" s="204"/>
      <c r="J13" s="118"/>
      <c r="K13" s="203"/>
      <c r="L13" s="203"/>
      <c r="M13" s="204"/>
      <c r="N13" s="116"/>
      <c r="O13" s="203"/>
      <c r="P13" s="203"/>
      <c r="Q13" s="204"/>
      <c r="R13" s="118"/>
      <c r="S13" s="203"/>
      <c r="T13" s="203"/>
      <c r="U13" s="204"/>
      <c r="V13" s="118"/>
      <c r="W13" s="203"/>
      <c r="X13" s="203"/>
      <c r="Y13" s="204"/>
      <c r="Z13" s="116"/>
      <c r="AA13" s="203"/>
      <c r="AB13" s="203"/>
      <c r="AC13" s="204"/>
      <c r="AD13" s="118"/>
      <c r="AE13" s="203"/>
      <c r="AF13" s="203"/>
      <c r="AG13" s="204"/>
      <c r="AH13" s="134"/>
      <c r="AI13" s="203"/>
      <c r="AJ13" s="203"/>
      <c r="AK13" s="204"/>
      <c r="AL13" s="118"/>
      <c r="AM13" s="203"/>
      <c r="AN13" s="203"/>
      <c r="AO13" s="204"/>
      <c r="AP13" s="118"/>
      <c r="AQ13" s="203"/>
      <c r="AR13" s="203"/>
      <c r="AS13" s="204"/>
      <c r="AT13" s="116"/>
      <c r="AU13" s="203"/>
      <c r="AV13" s="203"/>
      <c r="AW13" s="204"/>
      <c r="AX13" s="118"/>
      <c r="AY13" s="203"/>
      <c r="AZ13" s="203"/>
      <c r="BA13" s="204"/>
      <c r="BB13" s="118"/>
      <c r="BC13" s="203"/>
      <c r="BD13" s="203"/>
      <c r="BE13" s="204"/>
      <c r="BF13" s="116"/>
      <c r="BG13" s="203"/>
      <c r="BH13" s="203"/>
      <c r="BI13" s="204"/>
      <c r="BJ13" s="118"/>
      <c r="BK13" s="203"/>
      <c r="BL13" s="203"/>
      <c r="BM13" s="204"/>
      <c r="BN13" s="134"/>
      <c r="BO13" s="203"/>
      <c r="BP13" s="203"/>
      <c r="BQ13" s="204"/>
      <c r="BR13" s="118"/>
      <c r="BS13" s="203"/>
      <c r="BT13" s="203"/>
      <c r="BU13" s="204"/>
      <c r="BV13" s="118"/>
      <c r="BW13" s="203"/>
      <c r="BX13" s="203"/>
      <c r="BY13" s="204"/>
      <c r="BZ13" s="116"/>
      <c r="CA13" s="203"/>
      <c r="CB13" s="203"/>
      <c r="CC13" s="204"/>
      <c r="CD13" s="118"/>
      <c r="CE13" s="203"/>
      <c r="CF13" s="203"/>
      <c r="CG13" s="204"/>
      <c r="CH13" s="118"/>
      <c r="CI13" s="203"/>
      <c r="CJ13" s="203"/>
      <c r="CK13" s="204"/>
      <c r="CL13" s="116"/>
      <c r="CM13" s="203"/>
      <c r="CN13" s="203"/>
      <c r="CO13" s="204"/>
      <c r="CP13" s="118"/>
      <c r="CQ13" s="203"/>
      <c r="CR13" s="203"/>
      <c r="CS13" s="204"/>
      <c r="CT13" s="134"/>
      <c r="CU13" s="203"/>
      <c r="CV13" s="203"/>
      <c r="CW13" s="204"/>
      <c r="CX13" s="118"/>
      <c r="CY13" s="203"/>
      <c r="CZ13" s="203"/>
      <c r="DA13" s="204"/>
      <c r="DB13" s="118"/>
      <c r="DC13" s="203"/>
      <c r="DD13" s="203"/>
      <c r="DE13" s="204"/>
      <c r="DF13" s="116"/>
      <c r="DG13" s="203"/>
      <c r="DH13" s="203"/>
      <c r="DI13" s="204"/>
      <c r="DJ13" s="118"/>
      <c r="DK13" s="203"/>
      <c r="DL13" s="203"/>
      <c r="DM13" s="204"/>
      <c r="DN13" s="118"/>
      <c r="DO13" s="203"/>
      <c r="DP13" s="203"/>
      <c r="DQ13" s="204"/>
      <c r="DR13" s="116"/>
      <c r="DS13" s="203"/>
      <c r="DT13" s="203"/>
      <c r="DU13" s="204"/>
      <c r="DV13" s="118"/>
      <c r="DW13" s="203"/>
      <c r="DX13" s="203"/>
      <c r="DY13" s="204"/>
      <c r="DZ13" s="133"/>
      <c r="EA13" s="203"/>
      <c r="EB13" s="203"/>
      <c r="EC13" s="204"/>
      <c r="ED13" s="118"/>
      <c r="EE13" s="203"/>
      <c r="EF13" s="203"/>
      <c r="EG13" s="204"/>
      <c r="EH13" s="118"/>
      <c r="EI13" s="203"/>
      <c r="EJ13" s="203"/>
      <c r="EK13" s="204"/>
      <c r="EL13" s="118"/>
      <c r="EM13" s="203"/>
      <c r="EN13" s="203"/>
      <c r="EO13" s="204"/>
      <c r="EP13" s="118"/>
      <c r="EQ13" s="203"/>
      <c r="ER13" s="203"/>
      <c r="ES13" s="204"/>
      <c r="ET13" s="118"/>
      <c r="EU13" s="203"/>
      <c r="EV13" s="203"/>
      <c r="EW13" s="204"/>
      <c r="EX13" s="118"/>
      <c r="EY13" s="203"/>
      <c r="EZ13" s="203"/>
      <c r="FA13" s="204"/>
      <c r="FB13" s="118"/>
      <c r="FC13" s="203"/>
      <c r="FD13" s="203"/>
      <c r="FE13" s="210"/>
      <c r="FF13" s="14"/>
      <c r="FG13" s="155"/>
      <c r="FH13" s="156"/>
      <c r="FI13" s="80"/>
      <c r="FJ13" s="80"/>
      <c r="FK13" s="66" t="s">
        <v>95</v>
      </c>
      <c r="FL13" s="30">
        <f>SUM(COUNTIF($AD$10:$AG$63,FI6),COUNTIF($BJ$10:$BM$63,FI6),COUNTIF($CP$10:$CS$63,FI6),COUNTIF($DV$10:$DY$72,FI6),COUNTIF($FB$10:$FE$63,FI6))+FS13</f>
        <v>1</v>
      </c>
      <c r="FM13" s="58">
        <f t="shared" ca="1" si="0"/>
        <v>1</v>
      </c>
      <c r="FN13" s="46"/>
      <c r="FO13" s="26"/>
      <c r="FP13" s="20" t="str">
        <f>FI6</f>
        <v>国語</v>
      </c>
      <c r="FQ13" s="25" t="s">
        <v>61</v>
      </c>
      <c r="FR13" s="20" t="str">
        <f>FI6&amp;"1/2"</f>
        <v>国語1/2</v>
      </c>
      <c r="FS13" s="20">
        <f>SUM(COUNTIF($AD$10:$AG$63,FR13),COUNTIF($BJ$10:$BM$63,FR13),COUNTIF($CP$10:$CS$63,FR13),COUNTIF($DV$10:$DY$72,FR13),COUNTIF($FB$10:$FE$63,FR13))*0.5</f>
        <v>0</v>
      </c>
      <c r="FT13" s="20" t="s">
        <v>73</v>
      </c>
      <c r="FU13" s="20">
        <f ca="1">FU11-FU10-1</f>
        <v>1</v>
      </c>
      <c r="FV13" s="20" t="str">
        <f t="shared" ca="1" si="1"/>
        <v>'(0)'!FM13</v>
      </c>
      <c r="FW13" s="20">
        <v>13</v>
      </c>
      <c r="FX13" s="20">
        <f t="shared" ca="1" si="2"/>
        <v>0</v>
      </c>
    </row>
    <row r="14" spans="1:180" ht="7.5" customHeight="1">
      <c r="A14" s="126"/>
      <c r="B14" s="202"/>
      <c r="C14" s="203"/>
      <c r="D14" s="203"/>
      <c r="E14" s="204"/>
      <c r="F14" s="205"/>
      <c r="G14" s="203"/>
      <c r="H14" s="203"/>
      <c r="I14" s="204"/>
      <c r="J14" s="205"/>
      <c r="K14" s="203"/>
      <c r="L14" s="203"/>
      <c r="M14" s="204"/>
      <c r="N14" s="203"/>
      <c r="O14" s="203"/>
      <c r="P14" s="203"/>
      <c r="Q14" s="204"/>
      <c r="R14" s="205"/>
      <c r="S14" s="203"/>
      <c r="T14" s="203"/>
      <c r="U14" s="204"/>
      <c r="V14" s="205"/>
      <c r="W14" s="203"/>
      <c r="X14" s="203"/>
      <c r="Y14" s="204"/>
      <c r="Z14" s="203"/>
      <c r="AA14" s="203"/>
      <c r="AB14" s="203"/>
      <c r="AC14" s="204"/>
      <c r="AD14" s="205"/>
      <c r="AE14" s="203"/>
      <c r="AF14" s="203"/>
      <c r="AG14" s="204"/>
      <c r="AH14" s="202"/>
      <c r="AI14" s="203"/>
      <c r="AJ14" s="203"/>
      <c r="AK14" s="204"/>
      <c r="AL14" s="205"/>
      <c r="AM14" s="203"/>
      <c r="AN14" s="203"/>
      <c r="AO14" s="204"/>
      <c r="AP14" s="205"/>
      <c r="AQ14" s="203"/>
      <c r="AR14" s="203"/>
      <c r="AS14" s="204"/>
      <c r="AT14" s="203"/>
      <c r="AU14" s="203"/>
      <c r="AV14" s="203"/>
      <c r="AW14" s="204"/>
      <c r="AX14" s="205"/>
      <c r="AY14" s="203"/>
      <c r="AZ14" s="203"/>
      <c r="BA14" s="204"/>
      <c r="BB14" s="205"/>
      <c r="BC14" s="203"/>
      <c r="BD14" s="203"/>
      <c r="BE14" s="204"/>
      <c r="BF14" s="203"/>
      <c r="BG14" s="203"/>
      <c r="BH14" s="203"/>
      <c r="BI14" s="204"/>
      <c r="BJ14" s="205"/>
      <c r="BK14" s="203"/>
      <c r="BL14" s="203"/>
      <c r="BM14" s="204"/>
      <c r="BN14" s="202"/>
      <c r="BO14" s="203"/>
      <c r="BP14" s="203"/>
      <c r="BQ14" s="204"/>
      <c r="BR14" s="205"/>
      <c r="BS14" s="203"/>
      <c r="BT14" s="203"/>
      <c r="BU14" s="204"/>
      <c r="BV14" s="205"/>
      <c r="BW14" s="203"/>
      <c r="BX14" s="203"/>
      <c r="BY14" s="204"/>
      <c r="BZ14" s="203"/>
      <c r="CA14" s="203"/>
      <c r="CB14" s="203"/>
      <c r="CC14" s="204"/>
      <c r="CD14" s="205"/>
      <c r="CE14" s="203"/>
      <c r="CF14" s="203"/>
      <c r="CG14" s="204"/>
      <c r="CH14" s="205"/>
      <c r="CI14" s="203"/>
      <c r="CJ14" s="203"/>
      <c r="CK14" s="204"/>
      <c r="CL14" s="203"/>
      <c r="CM14" s="203"/>
      <c r="CN14" s="203"/>
      <c r="CO14" s="204"/>
      <c r="CP14" s="205"/>
      <c r="CQ14" s="203"/>
      <c r="CR14" s="203"/>
      <c r="CS14" s="204"/>
      <c r="CT14" s="202"/>
      <c r="CU14" s="203"/>
      <c r="CV14" s="203"/>
      <c r="CW14" s="204"/>
      <c r="CX14" s="205"/>
      <c r="CY14" s="203"/>
      <c r="CZ14" s="203"/>
      <c r="DA14" s="204"/>
      <c r="DB14" s="205"/>
      <c r="DC14" s="203"/>
      <c r="DD14" s="203"/>
      <c r="DE14" s="204"/>
      <c r="DF14" s="203"/>
      <c r="DG14" s="203"/>
      <c r="DH14" s="203"/>
      <c r="DI14" s="204"/>
      <c r="DJ14" s="205"/>
      <c r="DK14" s="203"/>
      <c r="DL14" s="203"/>
      <c r="DM14" s="204"/>
      <c r="DN14" s="205"/>
      <c r="DO14" s="203"/>
      <c r="DP14" s="203"/>
      <c r="DQ14" s="204"/>
      <c r="DR14" s="203"/>
      <c r="DS14" s="203"/>
      <c r="DT14" s="203"/>
      <c r="DU14" s="204"/>
      <c r="DV14" s="205"/>
      <c r="DW14" s="203"/>
      <c r="DX14" s="203"/>
      <c r="DY14" s="204"/>
      <c r="DZ14" s="209"/>
      <c r="EA14" s="203"/>
      <c r="EB14" s="203"/>
      <c r="EC14" s="204"/>
      <c r="ED14" s="205"/>
      <c r="EE14" s="203"/>
      <c r="EF14" s="203"/>
      <c r="EG14" s="204"/>
      <c r="EH14" s="205"/>
      <c r="EI14" s="203"/>
      <c r="EJ14" s="203"/>
      <c r="EK14" s="204"/>
      <c r="EL14" s="205"/>
      <c r="EM14" s="203"/>
      <c r="EN14" s="203"/>
      <c r="EO14" s="204"/>
      <c r="EP14" s="205"/>
      <c r="EQ14" s="203"/>
      <c r="ER14" s="203"/>
      <c r="ES14" s="204"/>
      <c r="ET14" s="205"/>
      <c r="EU14" s="203"/>
      <c r="EV14" s="203"/>
      <c r="EW14" s="204"/>
      <c r="EX14" s="205"/>
      <c r="EY14" s="203"/>
      <c r="EZ14" s="203"/>
      <c r="FA14" s="204"/>
      <c r="FB14" s="205"/>
      <c r="FC14" s="203"/>
      <c r="FD14" s="203"/>
      <c r="FE14" s="210"/>
      <c r="FF14" s="14"/>
      <c r="FG14" s="155"/>
      <c r="FH14" s="156"/>
      <c r="FI14" s="84" t="s">
        <v>74</v>
      </c>
      <c r="FJ14" s="79" t="s">
        <v>6</v>
      </c>
      <c r="FK14" s="64" t="s">
        <v>88</v>
      </c>
      <c r="FL14" s="31">
        <f>SUM(COUNTIF($B$10:$E$63,FJ14),COUNTIF($AH$10:$AK$63,FJ14),COUNTIF($BN$10:$BQ$63,FJ14),COUNTIF($CT$10:$CW$72,FJ14),COUNTIF($DZ$10:$EC$63,FJ14))+FS14</f>
        <v>0</v>
      </c>
      <c r="FM14" s="59">
        <f t="shared" ca="1" si="0"/>
        <v>0</v>
      </c>
      <c r="FN14" s="47"/>
      <c r="FO14" s="37"/>
      <c r="FP14" s="20" t="str">
        <f>FJ14</f>
        <v>書写</v>
      </c>
      <c r="FQ14" s="20" t="s">
        <v>54</v>
      </c>
      <c r="FR14" s="20" t="str">
        <f>FJ14&amp;"1/2"</f>
        <v>書写1/2</v>
      </c>
      <c r="FS14" s="20">
        <f>SUM(COUNTIF($B$10:$E$63,FR14),COUNTIF($AH$10:$AK$63,FR14),COUNTIF($BN$10:$BQ$63,FR14),COUNTIF($CT$10:$CW$72,FR14),COUNTIF($DZ$10:$EC$63,FR14))*0.5</f>
        <v>0</v>
      </c>
      <c r="FT14" s="20" t="s">
        <v>75</v>
      </c>
      <c r="FU14" s="20">
        <f ca="1">IFERROR(VALUE(MID(FU4,FU10+1,FU13)),1)</f>
        <v>1</v>
      </c>
      <c r="FV14" s="20" t="str">
        <f t="shared" ca="1" si="1"/>
        <v>'(0)'!FM14</v>
      </c>
      <c r="FW14" s="20">
        <v>14</v>
      </c>
      <c r="FX14" s="20">
        <f t="shared" ca="1" si="2"/>
        <v>0</v>
      </c>
    </row>
    <row r="15" spans="1:180" ht="7.5" customHeight="1">
      <c r="A15" s="126"/>
      <c r="B15" s="202"/>
      <c r="C15" s="203"/>
      <c r="D15" s="203"/>
      <c r="E15" s="204"/>
      <c r="F15" s="205"/>
      <c r="G15" s="203"/>
      <c r="H15" s="203"/>
      <c r="I15" s="204"/>
      <c r="J15" s="205"/>
      <c r="K15" s="203"/>
      <c r="L15" s="203"/>
      <c r="M15" s="204"/>
      <c r="N15" s="203"/>
      <c r="O15" s="203"/>
      <c r="P15" s="203"/>
      <c r="Q15" s="204"/>
      <c r="R15" s="205"/>
      <c r="S15" s="203"/>
      <c r="T15" s="203"/>
      <c r="U15" s="204"/>
      <c r="V15" s="205"/>
      <c r="W15" s="203"/>
      <c r="X15" s="203"/>
      <c r="Y15" s="204"/>
      <c r="Z15" s="203"/>
      <c r="AA15" s="203"/>
      <c r="AB15" s="203"/>
      <c r="AC15" s="204"/>
      <c r="AD15" s="205"/>
      <c r="AE15" s="203"/>
      <c r="AF15" s="203"/>
      <c r="AG15" s="204"/>
      <c r="AH15" s="202"/>
      <c r="AI15" s="203"/>
      <c r="AJ15" s="203"/>
      <c r="AK15" s="204"/>
      <c r="AL15" s="205"/>
      <c r="AM15" s="203"/>
      <c r="AN15" s="203"/>
      <c r="AO15" s="204"/>
      <c r="AP15" s="205"/>
      <c r="AQ15" s="203"/>
      <c r="AR15" s="203"/>
      <c r="AS15" s="204"/>
      <c r="AT15" s="203"/>
      <c r="AU15" s="203"/>
      <c r="AV15" s="203"/>
      <c r="AW15" s="204"/>
      <c r="AX15" s="205"/>
      <c r="AY15" s="203"/>
      <c r="AZ15" s="203"/>
      <c r="BA15" s="204"/>
      <c r="BB15" s="205"/>
      <c r="BC15" s="203"/>
      <c r="BD15" s="203"/>
      <c r="BE15" s="204"/>
      <c r="BF15" s="203"/>
      <c r="BG15" s="203"/>
      <c r="BH15" s="203"/>
      <c r="BI15" s="204"/>
      <c r="BJ15" s="205"/>
      <c r="BK15" s="203"/>
      <c r="BL15" s="203"/>
      <c r="BM15" s="204"/>
      <c r="BN15" s="202"/>
      <c r="BO15" s="203"/>
      <c r="BP15" s="203"/>
      <c r="BQ15" s="204"/>
      <c r="BR15" s="205"/>
      <c r="BS15" s="203"/>
      <c r="BT15" s="203"/>
      <c r="BU15" s="204"/>
      <c r="BV15" s="205"/>
      <c r="BW15" s="203"/>
      <c r="BX15" s="203"/>
      <c r="BY15" s="204"/>
      <c r="BZ15" s="203"/>
      <c r="CA15" s="203"/>
      <c r="CB15" s="203"/>
      <c r="CC15" s="204"/>
      <c r="CD15" s="205"/>
      <c r="CE15" s="203"/>
      <c r="CF15" s="203"/>
      <c r="CG15" s="204"/>
      <c r="CH15" s="205"/>
      <c r="CI15" s="203"/>
      <c r="CJ15" s="203"/>
      <c r="CK15" s="204"/>
      <c r="CL15" s="203"/>
      <c r="CM15" s="203"/>
      <c r="CN15" s="203"/>
      <c r="CO15" s="204"/>
      <c r="CP15" s="205"/>
      <c r="CQ15" s="203"/>
      <c r="CR15" s="203"/>
      <c r="CS15" s="204"/>
      <c r="CT15" s="202"/>
      <c r="CU15" s="203"/>
      <c r="CV15" s="203"/>
      <c r="CW15" s="204"/>
      <c r="CX15" s="205"/>
      <c r="CY15" s="203"/>
      <c r="CZ15" s="203"/>
      <c r="DA15" s="204"/>
      <c r="DB15" s="205"/>
      <c r="DC15" s="203"/>
      <c r="DD15" s="203"/>
      <c r="DE15" s="204"/>
      <c r="DF15" s="203"/>
      <c r="DG15" s="203"/>
      <c r="DH15" s="203"/>
      <c r="DI15" s="204"/>
      <c r="DJ15" s="205"/>
      <c r="DK15" s="203"/>
      <c r="DL15" s="203"/>
      <c r="DM15" s="204"/>
      <c r="DN15" s="205"/>
      <c r="DO15" s="203"/>
      <c r="DP15" s="203"/>
      <c r="DQ15" s="204"/>
      <c r="DR15" s="203"/>
      <c r="DS15" s="203"/>
      <c r="DT15" s="203"/>
      <c r="DU15" s="204"/>
      <c r="DV15" s="205"/>
      <c r="DW15" s="203"/>
      <c r="DX15" s="203"/>
      <c r="DY15" s="204"/>
      <c r="DZ15" s="209"/>
      <c r="EA15" s="203"/>
      <c r="EB15" s="203"/>
      <c r="EC15" s="204"/>
      <c r="ED15" s="205"/>
      <c r="EE15" s="203"/>
      <c r="EF15" s="203"/>
      <c r="EG15" s="204"/>
      <c r="EH15" s="205"/>
      <c r="EI15" s="203"/>
      <c r="EJ15" s="203"/>
      <c r="EK15" s="204"/>
      <c r="EL15" s="205"/>
      <c r="EM15" s="203"/>
      <c r="EN15" s="203"/>
      <c r="EO15" s="204"/>
      <c r="EP15" s="205"/>
      <c r="EQ15" s="203"/>
      <c r="ER15" s="203"/>
      <c r="ES15" s="204"/>
      <c r="ET15" s="205"/>
      <c r="EU15" s="203"/>
      <c r="EV15" s="203"/>
      <c r="EW15" s="204"/>
      <c r="EX15" s="205"/>
      <c r="EY15" s="203"/>
      <c r="EZ15" s="203"/>
      <c r="FA15" s="204"/>
      <c r="FB15" s="205"/>
      <c r="FC15" s="203"/>
      <c r="FD15" s="203"/>
      <c r="FE15" s="210"/>
      <c r="FF15" s="14"/>
      <c r="FG15" s="155"/>
      <c r="FH15" s="156"/>
      <c r="FI15" s="84"/>
      <c r="FJ15" s="79"/>
      <c r="FK15" s="65" t="s">
        <v>89</v>
      </c>
      <c r="FL15" s="29">
        <f>SUM(COUNTIF($F$10:$I$63,FJ14),COUNTIF($AL$10:$AO$63,FJ14),COUNTIF($BR$10:$BU$63,FJ14),COUNTIF($CX$10:$DA$72,FJ14),COUNTIF($ED$10:$EG$63,FJ14))+FS15</f>
        <v>0</v>
      </c>
      <c r="FM15" s="57">
        <f t="shared" ca="1" si="0"/>
        <v>0</v>
      </c>
      <c r="FN15" s="45"/>
      <c r="FO15" s="36"/>
      <c r="FP15" s="20" t="str">
        <f>FJ14</f>
        <v>書写</v>
      </c>
      <c r="FQ15" s="20" t="s">
        <v>55</v>
      </c>
      <c r="FR15" s="20" t="str">
        <f>FJ14&amp;"1/2"</f>
        <v>書写1/2</v>
      </c>
      <c r="FS15" s="20">
        <f>SUM(COUNTIF($F$10:$I$63,FR15),COUNTIF($AL$10:$AO$63,FR15),COUNTIF($BR$10:$BU$63,FR15),COUNTIF($CX$10:$DA$72,FR15),COUNTIF($ED$10:$EG$63,FR15))*0.5</f>
        <v>0</v>
      </c>
      <c r="FT15" s="14"/>
      <c r="FU15" s="14"/>
      <c r="FV15" s="20" t="str">
        <f t="shared" ca="1" si="1"/>
        <v>'(0)'!FM15</v>
      </c>
      <c r="FW15" s="20">
        <v>15</v>
      </c>
      <c r="FX15" s="20">
        <f t="shared" ca="1" si="2"/>
        <v>0</v>
      </c>
    </row>
    <row r="16" spans="1:180" ht="7.5" customHeight="1">
      <c r="A16" s="126"/>
      <c r="B16" s="131"/>
      <c r="C16" s="203"/>
      <c r="D16" s="204"/>
      <c r="E16" s="211"/>
      <c r="F16" s="106"/>
      <c r="G16" s="203"/>
      <c r="H16" s="204"/>
      <c r="I16" s="212"/>
      <c r="J16" s="106"/>
      <c r="K16" s="203"/>
      <c r="L16" s="204"/>
      <c r="M16" s="211"/>
      <c r="N16" s="108"/>
      <c r="O16" s="203"/>
      <c r="P16" s="204"/>
      <c r="Q16" s="211"/>
      <c r="R16" s="106"/>
      <c r="S16" s="203"/>
      <c r="T16" s="204"/>
      <c r="U16" s="212"/>
      <c r="V16" s="106"/>
      <c r="W16" s="203"/>
      <c r="X16" s="204"/>
      <c r="Y16" s="211"/>
      <c r="Z16" s="108"/>
      <c r="AA16" s="203"/>
      <c r="AB16" s="204"/>
      <c r="AC16" s="211"/>
      <c r="AD16" s="106"/>
      <c r="AE16" s="203"/>
      <c r="AF16" s="204"/>
      <c r="AG16" s="212"/>
      <c r="AH16" s="131"/>
      <c r="AI16" s="203"/>
      <c r="AJ16" s="204"/>
      <c r="AK16" s="211"/>
      <c r="AL16" s="106"/>
      <c r="AM16" s="203"/>
      <c r="AN16" s="204"/>
      <c r="AO16" s="212"/>
      <c r="AP16" s="106"/>
      <c r="AQ16" s="203"/>
      <c r="AR16" s="204"/>
      <c r="AS16" s="211"/>
      <c r="AT16" s="108"/>
      <c r="AU16" s="203"/>
      <c r="AV16" s="204"/>
      <c r="AW16" s="211"/>
      <c r="AX16" s="106"/>
      <c r="AY16" s="203"/>
      <c r="AZ16" s="204"/>
      <c r="BA16" s="212"/>
      <c r="BB16" s="106"/>
      <c r="BC16" s="203"/>
      <c r="BD16" s="204"/>
      <c r="BE16" s="211"/>
      <c r="BF16" s="108"/>
      <c r="BG16" s="203"/>
      <c r="BH16" s="204"/>
      <c r="BI16" s="211"/>
      <c r="BJ16" s="106"/>
      <c r="BK16" s="203"/>
      <c r="BL16" s="204"/>
      <c r="BM16" s="212"/>
      <c r="BN16" s="131"/>
      <c r="BO16" s="203"/>
      <c r="BP16" s="204"/>
      <c r="BQ16" s="211"/>
      <c r="BR16" s="106"/>
      <c r="BS16" s="203"/>
      <c r="BT16" s="204"/>
      <c r="BU16" s="212"/>
      <c r="BV16" s="106"/>
      <c r="BW16" s="203"/>
      <c r="BX16" s="204"/>
      <c r="BY16" s="211"/>
      <c r="BZ16" s="108"/>
      <c r="CA16" s="203"/>
      <c r="CB16" s="204"/>
      <c r="CC16" s="211"/>
      <c r="CD16" s="106"/>
      <c r="CE16" s="203"/>
      <c r="CF16" s="204"/>
      <c r="CG16" s="212"/>
      <c r="CH16" s="106"/>
      <c r="CI16" s="203"/>
      <c r="CJ16" s="204"/>
      <c r="CK16" s="211"/>
      <c r="CL16" s="108"/>
      <c r="CM16" s="203"/>
      <c r="CN16" s="204"/>
      <c r="CO16" s="211"/>
      <c r="CP16" s="106"/>
      <c r="CQ16" s="203"/>
      <c r="CR16" s="204"/>
      <c r="CS16" s="212"/>
      <c r="CT16" s="131"/>
      <c r="CU16" s="203"/>
      <c r="CV16" s="204"/>
      <c r="CW16" s="211"/>
      <c r="CX16" s="106"/>
      <c r="CY16" s="203"/>
      <c r="CZ16" s="204"/>
      <c r="DA16" s="212"/>
      <c r="DB16" s="106"/>
      <c r="DC16" s="203"/>
      <c r="DD16" s="204"/>
      <c r="DE16" s="211"/>
      <c r="DF16" s="108"/>
      <c r="DG16" s="203"/>
      <c r="DH16" s="204"/>
      <c r="DI16" s="211"/>
      <c r="DJ16" s="106"/>
      <c r="DK16" s="203"/>
      <c r="DL16" s="204"/>
      <c r="DM16" s="212"/>
      <c r="DN16" s="106"/>
      <c r="DO16" s="203"/>
      <c r="DP16" s="204"/>
      <c r="DQ16" s="211"/>
      <c r="DR16" s="108"/>
      <c r="DS16" s="203"/>
      <c r="DT16" s="204"/>
      <c r="DU16" s="211"/>
      <c r="DV16" s="106"/>
      <c r="DW16" s="203"/>
      <c r="DX16" s="204"/>
      <c r="DY16" s="212"/>
      <c r="DZ16" s="128"/>
      <c r="EA16" s="203"/>
      <c r="EB16" s="204"/>
      <c r="EC16" s="211"/>
      <c r="ED16" s="106"/>
      <c r="EE16" s="203"/>
      <c r="EF16" s="204"/>
      <c r="EG16" s="212"/>
      <c r="EH16" s="106"/>
      <c r="EI16" s="203"/>
      <c r="EJ16" s="204"/>
      <c r="EK16" s="211"/>
      <c r="EL16" s="108"/>
      <c r="EM16" s="203"/>
      <c r="EN16" s="204"/>
      <c r="EO16" s="211"/>
      <c r="EP16" s="106"/>
      <c r="EQ16" s="203"/>
      <c r="ER16" s="204"/>
      <c r="ES16" s="212"/>
      <c r="ET16" s="106"/>
      <c r="EU16" s="203"/>
      <c r="EV16" s="204"/>
      <c r="EW16" s="211"/>
      <c r="EX16" s="108"/>
      <c r="EY16" s="203"/>
      <c r="EZ16" s="204"/>
      <c r="FA16" s="211"/>
      <c r="FB16" s="106"/>
      <c r="FC16" s="203"/>
      <c r="FD16" s="204"/>
      <c r="FE16" s="213"/>
      <c r="FF16" s="14"/>
      <c r="FG16" s="155"/>
      <c r="FH16" s="156"/>
      <c r="FI16" s="84"/>
      <c r="FJ16" s="79"/>
      <c r="FK16" s="65" t="s">
        <v>90</v>
      </c>
      <c r="FL16" s="28">
        <f>SUM(COUNTIF($J$10:$M$63,FJ14),COUNTIF($AP$10:$AS$63,FJ14),COUNTIF($BV$10:$BY$63,FJ14),COUNTIF($DB$10:$DE$72,FJ14),COUNTIF($EH$10:$EK$63,FJ14))+FS16</f>
        <v>0</v>
      </c>
      <c r="FM16" s="56">
        <f t="shared" ca="1" si="0"/>
        <v>0</v>
      </c>
      <c r="FN16" s="43"/>
      <c r="FO16" s="9"/>
      <c r="FP16" s="20" t="str">
        <f>FJ14</f>
        <v>書写</v>
      </c>
      <c r="FQ16" s="25" t="s">
        <v>56</v>
      </c>
      <c r="FR16" s="20" t="str">
        <f>FJ14&amp;"1/2"</f>
        <v>書写1/2</v>
      </c>
      <c r="FS16" s="20">
        <f>SUM(COUNTIF($J$10:$M$63,FR16),COUNTIF($AP$10:$AS$63,FR16),COUNTIF($BV$10:$BY$63,FR16),COUNTIF($DB$10:$DE$72,FR16),COUNTIF($EH$10:$EK$63,FR16))*0.5</f>
        <v>0</v>
      </c>
      <c r="FT16" s="20" t="s">
        <v>76</v>
      </c>
      <c r="FU16" s="20">
        <f ca="1">FU14-1</f>
        <v>0</v>
      </c>
      <c r="FV16" s="20" t="str">
        <f t="shared" ca="1" si="1"/>
        <v>'(0)'!FM16</v>
      </c>
      <c r="FW16" s="20">
        <v>16</v>
      </c>
      <c r="FX16" s="20">
        <f t="shared" ca="1" si="2"/>
        <v>0</v>
      </c>
    </row>
    <row r="17" spans="1:180" ht="7.5" customHeight="1">
      <c r="A17" s="126"/>
      <c r="B17" s="202"/>
      <c r="C17" s="203"/>
      <c r="D17" s="204"/>
      <c r="E17" s="204"/>
      <c r="F17" s="205"/>
      <c r="G17" s="203"/>
      <c r="H17" s="204"/>
      <c r="I17" s="214"/>
      <c r="J17" s="205"/>
      <c r="K17" s="203"/>
      <c r="L17" s="204"/>
      <c r="M17" s="204"/>
      <c r="N17" s="203"/>
      <c r="O17" s="203"/>
      <c r="P17" s="204"/>
      <c r="Q17" s="204"/>
      <c r="R17" s="205"/>
      <c r="S17" s="203"/>
      <c r="T17" s="204"/>
      <c r="U17" s="214"/>
      <c r="V17" s="205"/>
      <c r="W17" s="203"/>
      <c r="X17" s="204"/>
      <c r="Y17" s="204"/>
      <c r="Z17" s="203"/>
      <c r="AA17" s="203"/>
      <c r="AB17" s="204"/>
      <c r="AC17" s="204"/>
      <c r="AD17" s="205"/>
      <c r="AE17" s="203"/>
      <c r="AF17" s="204"/>
      <c r="AG17" s="214"/>
      <c r="AH17" s="202"/>
      <c r="AI17" s="203"/>
      <c r="AJ17" s="204"/>
      <c r="AK17" s="204"/>
      <c r="AL17" s="205"/>
      <c r="AM17" s="203"/>
      <c r="AN17" s="204"/>
      <c r="AO17" s="214"/>
      <c r="AP17" s="205"/>
      <c r="AQ17" s="203"/>
      <c r="AR17" s="204"/>
      <c r="AS17" s="204"/>
      <c r="AT17" s="203"/>
      <c r="AU17" s="203"/>
      <c r="AV17" s="204"/>
      <c r="AW17" s="204"/>
      <c r="AX17" s="205"/>
      <c r="AY17" s="203"/>
      <c r="AZ17" s="204"/>
      <c r="BA17" s="214"/>
      <c r="BB17" s="205"/>
      <c r="BC17" s="203"/>
      <c r="BD17" s="204"/>
      <c r="BE17" s="204"/>
      <c r="BF17" s="203"/>
      <c r="BG17" s="203"/>
      <c r="BH17" s="204"/>
      <c r="BI17" s="204"/>
      <c r="BJ17" s="205"/>
      <c r="BK17" s="203"/>
      <c r="BL17" s="204"/>
      <c r="BM17" s="214"/>
      <c r="BN17" s="202"/>
      <c r="BO17" s="203"/>
      <c r="BP17" s="204"/>
      <c r="BQ17" s="204"/>
      <c r="BR17" s="205"/>
      <c r="BS17" s="203"/>
      <c r="BT17" s="204"/>
      <c r="BU17" s="214"/>
      <c r="BV17" s="205"/>
      <c r="BW17" s="203"/>
      <c r="BX17" s="204"/>
      <c r="BY17" s="204"/>
      <c r="BZ17" s="203"/>
      <c r="CA17" s="203"/>
      <c r="CB17" s="204"/>
      <c r="CC17" s="204"/>
      <c r="CD17" s="205"/>
      <c r="CE17" s="203"/>
      <c r="CF17" s="204"/>
      <c r="CG17" s="214"/>
      <c r="CH17" s="205"/>
      <c r="CI17" s="203"/>
      <c r="CJ17" s="204"/>
      <c r="CK17" s="204"/>
      <c r="CL17" s="203"/>
      <c r="CM17" s="203"/>
      <c r="CN17" s="204"/>
      <c r="CO17" s="204"/>
      <c r="CP17" s="205"/>
      <c r="CQ17" s="203"/>
      <c r="CR17" s="204"/>
      <c r="CS17" s="214"/>
      <c r="CT17" s="202"/>
      <c r="CU17" s="203"/>
      <c r="CV17" s="204"/>
      <c r="CW17" s="204"/>
      <c r="CX17" s="205"/>
      <c r="CY17" s="203"/>
      <c r="CZ17" s="204"/>
      <c r="DA17" s="214"/>
      <c r="DB17" s="205"/>
      <c r="DC17" s="203"/>
      <c r="DD17" s="204"/>
      <c r="DE17" s="204"/>
      <c r="DF17" s="203"/>
      <c r="DG17" s="203"/>
      <c r="DH17" s="204"/>
      <c r="DI17" s="204"/>
      <c r="DJ17" s="205"/>
      <c r="DK17" s="203"/>
      <c r="DL17" s="204"/>
      <c r="DM17" s="214"/>
      <c r="DN17" s="205"/>
      <c r="DO17" s="203"/>
      <c r="DP17" s="204"/>
      <c r="DQ17" s="204"/>
      <c r="DR17" s="203"/>
      <c r="DS17" s="203"/>
      <c r="DT17" s="204"/>
      <c r="DU17" s="204"/>
      <c r="DV17" s="205"/>
      <c r="DW17" s="203"/>
      <c r="DX17" s="204"/>
      <c r="DY17" s="214"/>
      <c r="DZ17" s="209"/>
      <c r="EA17" s="203"/>
      <c r="EB17" s="204"/>
      <c r="EC17" s="204"/>
      <c r="ED17" s="205"/>
      <c r="EE17" s="203"/>
      <c r="EF17" s="204"/>
      <c r="EG17" s="214"/>
      <c r="EH17" s="205"/>
      <c r="EI17" s="203"/>
      <c r="EJ17" s="204"/>
      <c r="EK17" s="204"/>
      <c r="EL17" s="203"/>
      <c r="EM17" s="203"/>
      <c r="EN17" s="204"/>
      <c r="EO17" s="204"/>
      <c r="EP17" s="205"/>
      <c r="EQ17" s="203"/>
      <c r="ER17" s="204"/>
      <c r="ES17" s="214"/>
      <c r="ET17" s="205"/>
      <c r="EU17" s="203"/>
      <c r="EV17" s="204"/>
      <c r="EW17" s="204"/>
      <c r="EX17" s="203"/>
      <c r="EY17" s="203"/>
      <c r="EZ17" s="204"/>
      <c r="FA17" s="204"/>
      <c r="FB17" s="205"/>
      <c r="FC17" s="203"/>
      <c r="FD17" s="204"/>
      <c r="FE17" s="215"/>
      <c r="FF17" s="14"/>
      <c r="FG17" s="155"/>
      <c r="FH17" s="156"/>
      <c r="FI17" s="84"/>
      <c r="FJ17" s="79"/>
      <c r="FK17" s="65" t="s">
        <v>91</v>
      </c>
      <c r="FL17" s="28">
        <f>SUM(COUNTIF($N$10:$Q$63,FJ14),COUNTIF($AT$10:$AW$63,FJ14),COUNTIF($BZ$10:$CC$63,FJ14),COUNTIF($DF$10:$DI$72,FJ14),COUNTIF($EL$10:$EO$63,FJ14))+FS17</f>
        <v>0</v>
      </c>
      <c r="FM17" s="56">
        <f t="shared" ca="1" si="0"/>
        <v>0</v>
      </c>
      <c r="FN17" s="44"/>
      <c r="FO17" s="35"/>
      <c r="FP17" s="20" t="str">
        <f>FJ14</f>
        <v>書写</v>
      </c>
      <c r="FQ17" s="20" t="s">
        <v>57</v>
      </c>
      <c r="FR17" s="20" t="str">
        <f>FJ14&amp;"1/2"</f>
        <v>書写1/2</v>
      </c>
      <c r="FS17" s="20">
        <f>SUM(COUNTIF($N$10:$Q$63,FR17),COUNTIF($AT$10:$AW$63,FR17),COUNTIF($BZ$10:$CC$63,FR17),COUNTIF($DF$10:$DI$72,FR17),COUNTIF($EL$10:$EO$63,FR17))*0.5</f>
        <v>0</v>
      </c>
      <c r="FT17" s="20"/>
      <c r="FU17" s="20"/>
      <c r="FV17" s="20" t="str">
        <f t="shared" ca="1" si="1"/>
        <v>'(0)'!FM17</v>
      </c>
      <c r="FW17" s="20">
        <v>17</v>
      </c>
      <c r="FX17" s="20">
        <f t="shared" ca="1" si="2"/>
        <v>0</v>
      </c>
    </row>
    <row r="18" spans="1:180" ht="7.5" customHeight="1">
      <c r="A18" s="127"/>
      <c r="B18" s="216"/>
      <c r="C18" s="217"/>
      <c r="D18" s="218"/>
      <c r="E18" s="218"/>
      <c r="F18" s="219"/>
      <c r="G18" s="217"/>
      <c r="H18" s="218"/>
      <c r="I18" s="220"/>
      <c r="J18" s="219"/>
      <c r="K18" s="217"/>
      <c r="L18" s="218"/>
      <c r="M18" s="218"/>
      <c r="N18" s="217"/>
      <c r="O18" s="217"/>
      <c r="P18" s="218"/>
      <c r="Q18" s="218"/>
      <c r="R18" s="219"/>
      <c r="S18" s="217"/>
      <c r="T18" s="218"/>
      <c r="U18" s="220"/>
      <c r="V18" s="219"/>
      <c r="W18" s="217"/>
      <c r="X18" s="218"/>
      <c r="Y18" s="218"/>
      <c r="Z18" s="217"/>
      <c r="AA18" s="217"/>
      <c r="AB18" s="218"/>
      <c r="AC18" s="218"/>
      <c r="AD18" s="219"/>
      <c r="AE18" s="217"/>
      <c r="AF18" s="218"/>
      <c r="AG18" s="220"/>
      <c r="AH18" s="216"/>
      <c r="AI18" s="217"/>
      <c r="AJ18" s="218"/>
      <c r="AK18" s="218"/>
      <c r="AL18" s="219"/>
      <c r="AM18" s="217"/>
      <c r="AN18" s="218"/>
      <c r="AO18" s="220"/>
      <c r="AP18" s="219"/>
      <c r="AQ18" s="217"/>
      <c r="AR18" s="218"/>
      <c r="AS18" s="218"/>
      <c r="AT18" s="217"/>
      <c r="AU18" s="217"/>
      <c r="AV18" s="218"/>
      <c r="AW18" s="218"/>
      <c r="AX18" s="219"/>
      <c r="AY18" s="217"/>
      <c r="AZ18" s="218"/>
      <c r="BA18" s="220"/>
      <c r="BB18" s="219"/>
      <c r="BC18" s="217"/>
      <c r="BD18" s="218"/>
      <c r="BE18" s="218"/>
      <c r="BF18" s="217"/>
      <c r="BG18" s="217"/>
      <c r="BH18" s="218"/>
      <c r="BI18" s="218"/>
      <c r="BJ18" s="219"/>
      <c r="BK18" s="217"/>
      <c r="BL18" s="218"/>
      <c r="BM18" s="220"/>
      <c r="BN18" s="216"/>
      <c r="BO18" s="217"/>
      <c r="BP18" s="218"/>
      <c r="BQ18" s="218"/>
      <c r="BR18" s="219"/>
      <c r="BS18" s="217"/>
      <c r="BT18" s="218"/>
      <c r="BU18" s="220"/>
      <c r="BV18" s="219"/>
      <c r="BW18" s="217"/>
      <c r="BX18" s="218"/>
      <c r="BY18" s="218"/>
      <c r="BZ18" s="217"/>
      <c r="CA18" s="217"/>
      <c r="CB18" s="218"/>
      <c r="CC18" s="218"/>
      <c r="CD18" s="219"/>
      <c r="CE18" s="217"/>
      <c r="CF18" s="218"/>
      <c r="CG18" s="220"/>
      <c r="CH18" s="219"/>
      <c r="CI18" s="217"/>
      <c r="CJ18" s="218"/>
      <c r="CK18" s="218"/>
      <c r="CL18" s="217"/>
      <c r="CM18" s="217"/>
      <c r="CN18" s="218"/>
      <c r="CO18" s="218"/>
      <c r="CP18" s="219"/>
      <c r="CQ18" s="217"/>
      <c r="CR18" s="218"/>
      <c r="CS18" s="220"/>
      <c r="CT18" s="216"/>
      <c r="CU18" s="217"/>
      <c r="CV18" s="218"/>
      <c r="CW18" s="218"/>
      <c r="CX18" s="219"/>
      <c r="CY18" s="217"/>
      <c r="CZ18" s="218"/>
      <c r="DA18" s="220"/>
      <c r="DB18" s="219"/>
      <c r="DC18" s="217"/>
      <c r="DD18" s="218"/>
      <c r="DE18" s="218"/>
      <c r="DF18" s="217"/>
      <c r="DG18" s="217"/>
      <c r="DH18" s="218"/>
      <c r="DI18" s="218"/>
      <c r="DJ18" s="219"/>
      <c r="DK18" s="217"/>
      <c r="DL18" s="218"/>
      <c r="DM18" s="220"/>
      <c r="DN18" s="219"/>
      <c r="DO18" s="217"/>
      <c r="DP18" s="218"/>
      <c r="DQ18" s="218"/>
      <c r="DR18" s="217"/>
      <c r="DS18" s="217"/>
      <c r="DT18" s="218"/>
      <c r="DU18" s="218"/>
      <c r="DV18" s="219"/>
      <c r="DW18" s="217"/>
      <c r="DX18" s="218"/>
      <c r="DY18" s="220"/>
      <c r="DZ18" s="216"/>
      <c r="EA18" s="217"/>
      <c r="EB18" s="218"/>
      <c r="EC18" s="218"/>
      <c r="ED18" s="219"/>
      <c r="EE18" s="217"/>
      <c r="EF18" s="218"/>
      <c r="EG18" s="220"/>
      <c r="EH18" s="219"/>
      <c r="EI18" s="217"/>
      <c r="EJ18" s="218"/>
      <c r="EK18" s="218"/>
      <c r="EL18" s="217"/>
      <c r="EM18" s="217"/>
      <c r="EN18" s="218"/>
      <c r="EO18" s="218"/>
      <c r="EP18" s="219"/>
      <c r="EQ18" s="217"/>
      <c r="ER18" s="218"/>
      <c r="ES18" s="220"/>
      <c r="ET18" s="219"/>
      <c r="EU18" s="217"/>
      <c r="EV18" s="218"/>
      <c r="EW18" s="218"/>
      <c r="EX18" s="217"/>
      <c r="EY18" s="217"/>
      <c r="EZ18" s="218"/>
      <c r="FA18" s="218"/>
      <c r="FB18" s="219"/>
      <c r="FC18" s="217"/>
      <c r="FD18" s="218"/>
      <c r="FE18" s="221"/>
      <c r="FF18" s="14"/>
      <c r="FG18" s="155"/>
      <c r="FH18" s="156"/>
      <c r="FI18" s="84"/>
      <c r="FJ18" s="79"/>
      <c r="FK18" s="65" t="s">
        <v>92</v>
      </c>
      <c r="FL18" s="29">
        <f>SUM(COUNTIF($R$10:$U$63,FJ14),COUNTIF($AX$10:$BA$63,FJ14),COUNTIF($CD$10:$CG$63,FJ14),COUNTIF($DJ$10:$DM$72,FJ14),COUNTIF($EP$10:$ES$63,FJ14))+FS18</f>
        <v>0</v>
      </c>
      <c r="FM18" s="57">
        <f t="shared" ca="1" si="0"/>
        <v>0</v>
      </c>
      <c r="FN18" s="45"/>
      <c r="FO18" s="36"/>
      <c r="FP18" s="20" t="str">
        <f>FJ14</f>
        <v>書写</v>
      </c>
      <c r="FQ18" s="20" t="s">
        <v>58</v>
      </c>
      <c r="FR18" s="20" t="str">
        <f>FJ14&amp;"1/2"</f>
        <v>書写1/2</v>
      </c>
      <c r="FS18" s="20">
        <f>SUM(COUNTIF($R$10:$U$63,FR18),COUNTIF($AX$10:$BA$63,FR18),COUNTIF($CD$10:$CG$63,FR18),COUNTIF($DJ$10:$DM$72,FR18),COUNTIF($EP$10:$ES$63,FR18))*0.5</f>
        <v>0</v>
      </c>
      <c r="FT18" s="14"/>
      <c r="FU18" s="14"/>
      <c r="FV18" s="20" t="str">
        <f t="shared" ca="1" si="1"/>
        <v>'(0)'!FM18</v>
      </c>
      <c r="FW18" s="20">
        <v>18</v>
      </c>
      <c r="FX18" s="20">
        <f t="shared" ca="1" si="2"/>
        <v>0</v>
      </c>
    </row>
    <row r="19" spans="1:180" ht="7.5" customHeight="1">
      <c r="A19" s="93" t="s">
        <v>77</v>
      </c>
      <c r="B19" s="192"/>
      <c r="C19" s="193"/>
      <c r="D19" s="194"/>
      <c r="E19" s="195"/>
      <c r="F19" s="196"/>
      <c r="G19" s="193"/>
      <c r="H19" s="194"/>
      <c r="I19" s="195"/>
      <c r="J19" s="196"/>
      <c r="K19" s="197"/>
      <c r="L19" s="198"/>
      <c r="M19" s="199"/>
      <c r="N19" s="200"/>
      <c r="O19" s="193"/>
      <c r="P19" s="194"/>
      <c r="Q19" s="195"/>
      <c r="R19" s="196"/>
      <c r="S19" s="193"/>
      <c r="T19" s="194"/>
      <c r="U19" s="195"/>
      <c r="V19" s="196"/>
      <c r="W19" s="197"/>
      <c r="X19" s="198"/>
      <c r="Y19" s="199"/>
      <c r="Z19" s="200"/>
      <c r="AA19" s="193"/>
      <c r="AB19" s="194"/>
      <c r="AC19" s="195"/>
      <c r="AD19" s="196"/>
      <c r="AE19" s="193"/>
      <c r="AF19" s="194"/>
      <c r="AG19" s="195"/>
      <c r="AH19" s="192"/>
      <c r="AI19" s="193"/>
      <c r="AJ19" s="194"/>
      <c r="AK19" s="195"/>
      <c r="AL19" s="196"/>
      <c r="AM19" s="193"/>
      <c r="AN19" s="194"/>
      <c r="AO19" s="195"/>
      <c r="AP19" s="196"/>
      <c r="AQ19" s="197"/>
      <c r="AR19" s="198"/>
      <c r="AS19" s="199"/>
      <c r="AT19" s="200"/>
      <c r="AU19" s="193"/>
      <c r="AV19" s="194"/>
      <c r="AW19" s="195"/>
      <c r="AX19" s="196"/>
      <c r="AY19" s="193"/>
      <c r="AZ19" s="194"/>
      <c r="BA19" s="195"/>
      <c r="BB19" s="196"/>
      <c r="BC19" s="197"/>
      <c r="BD19" s="198"/>
      <c r="BE19" s="199"/>
      <c r="BF19" s="200"/>
      <c r="BG19" s="193"/>
      <c r="BH19" s="194"/>
      <c r="BI19" s="195"/>
      <c r="BJ19" s="196"/>
      <c r="BK19" s="193"/>
      <c r="BL19" s="194"/>
      <c r="BM19" s="195"/>
      <c r="BN19" s="192" t="s">
        <v>3159</v>
      </c>
      <c r="BO19" s="193"/>
      <c r="BP19" s="200"/>
      <c r="BQ19" s="198"/>
      <c r="BR19" s="200" t="s">
        <v>3159</v>
      </c>
      <c r="BS19" s="193"/>
      <c r="BT19" s="200"/>
      <c r="BU19" s="198"/>
      <c r="BV19" s="200" t="s">
        <v>3159</v>
      </c>
      <c r="BW19" s="193"/>
      <c r="BX19" s="200"/>
      <c r="BY19" s="198"/>
      <c r="BZ19" s="200" t="s">
        <v>3159</v>
      </c>
      <c r="CA19" s="193"/>
      <c r="CB19" s="200"/>
      <c r="CC19" s="198"/>
      <c r="CD19" s="200" t="s">
        <v>3159</v>
      </c>
      <c r="CE19" s="193"/>
      <c r="CF19" s="200"/>
      <c r="CG19" s="198"/>
      <c r="CH19" s="200" t="s">
        <v>3159</v>
      </c>
      <c r="CI19" s="193"/>
      <c r="CJ19" s="200"/>
      <c r="CK19" s="198"/>
      <c r="CL19" s="200" t="s">
        <v>3159</v>
      </c>
      <c r="CM19" s="193"/>
      <c r="CN19" s="200"/>
      <c r="CO19" s="198"/>
      <c r="CP19" s="200" t="s">
        <v>3159</v>
      </c>
      <c r="CQ19" s="193"/>
      <c r="CR19" s="200"/>
      <c r="CS19" s="198"/>
      <c r="CT19" s="192" t="s">
        <v>104</v>
      </c>
      <c r="CU19" s="193"/>
      <c r="CV19" s="194"/>
      <c r="CW19" s="195"/>
      <c r="CX19" s="196" t="s">
        <v>104</v>
      </c>
      <c r="CY19" s="193"/>
      <c r="CZ19" s="194"/>
      <c r="DA19" s="195"/>
      <c r="DB19" s="196" t="s">
        <v>104</v>
      </c>
      <c r="DC19" s="197"/>
      <c r="DD19" s="198"/>
      <c r="DE19" s="199"/>
      <c r="DF19" s="200" t="s">
        <v>104</v>
      </c>
      <c r="DG19" s="193"/>
      <c r="DH19" s="194"/>
      <c r="DI19" s="195"/>
      <c r="DJ19" s="196" t="s">
        <v>104</v>
      </c>
      <c r="DK19" s="193"/>
      <c r="DL19" s="194"/>
      <c r="DM19" s="195"/>
      <c r="DN19" s="196" t="s">
        <v>104</v>
      </c>
      <c r="DO19" s="197"/>
      <c r="DP19" s="198"/>
      <c r="DQ19" s="199"/>
      <c r="DR19" s="200" t="s">
        <v>104</v>
      </c>
      <c r="DS19" s="193"/>
      <c r="DT19" s="194"/>
      <c r="DU19" s="195"/>
      <c r="DV19" s="196" t="s">
        <v>104</v>
      </c>
      <c r="DW19" s="193"/>
      <c r="DX19" s="198"/>
      <c r="DY19" s="208"/>
      <c r="DZ19" s="200" t="s">
        <v>144</v>
      </c>
      <c r="EA19" s="193"/>
      <c r="EB19" s="206" t="s">
        <v>143</v>
      </c>
      <c r="EC19" s="195"/>
      <c r="ED19" s="196" t="s">
        <v>3161</v>
      </c>
      <c r="EE19" s="197"/>
      <c r="EF19" s="198" t="s">
        <v>145</v>
      </c>
      <c r="EG19" s="199"/>
      <c r="EH19" s="196" t="s">
        <v>3161</v>
      </c>
      <c r="EI19" s="197"/>
      <c r="EJ19" s="198" t="s">
        <v>145</v>
      </c>
      <c r="EK19" s="199"/>
      <c r="EL19" s="196" t="s">
        <v>3161</v>
      </c>
      <c r="EM19" s="197"/>
      <c r="EN19" s="198" t="s">
        <v>145</v>
      </c>
      <c r="EO19" s="199"/>
      <c r="EP19" s="196" t="s">
        <v>3161</v>
      </c>
      <c r="EQ19" s="197"/>
      <c r="ER19" s="198" t="s">
        <v>145</v>
      </c>
      <c r="ES19" s="199"/>
      <c r="ET19" s="196" t="s">
        <v>3163</v>
      </c>
      <c r="EU19" s="197"/>
      <c r="EV19" s="207" t="s">
        <v>145</v>
      </c>
      <c r="EW19" s="199"/>
      <c r="EX19" s="196" t="s">
        <v>3163</v>
      </c>
      <c r="EY19" s="197"/>
      <c r="EZ19" s="207" t="s">
        <v>145</v>
      </c>
      <c r="FA19" s="199"/>
      <c r="FB19" s="196" t="s">
        <v>3163</v>
      </c>
      <c r="FC19" s="197"/>
      <c r="FD19" s="207" t="s">
        <v>145</v>
      </c>
      <c r="FE19" s="208"/>
      <c r="FF19" s="14"/>
      <c r="FG19" s="155"/>
      <c r="FH19" s="156"/>
      <c r="FI19" s="84"/>
      <c r="FJ19" s="79"/>
      <c r="FK19" s="65" t="s">
        <v>93</v>
      </c>
      <c r="FL19" s="28">
        <f>SUM(COUNTIF($V$10:$Y$63,FJ14),COUNTIF($BB$10:$BE$63,FJ14),COUNTIF($CH$10:$CK$63,FJ14),COUNTIF($DN$10:$DQ$72,FJ14),COUNTIF($ET$10:$EW$63,FJ14))+FS19</f>
        <v>0</v>
      </c>
      <c r="FM19" s="56">
        <f t="shared" ca="1" si="0"/>
        <v>0</v>
      </c>
      <c r="FN19" s="43"/>
      <c r="FO19" s="9"/>
      <c r="FP19" s="20" t="str">
        <f>FJ14</f>
        <v>書写</v>
      </c>
      <c r="FQ19" s="25" t="s">
        <v>59</v>
      </c>
      <c r="FR19" s="20" t="str">
        <f>FJ14&amp;"1/2"</f>
        <v>書写1/2</v>
      </c>
      <c r="FS19" s="20">
        <f>SUM(COUNTIF($V$10:$Y$63,FR19),COUNTIF($BB$10:$BE$63,FR19),COUNTIF($CH$10:$CK$63,FR19),COUNTIF($DN$10:$DQ$72,FR19),COUNTIF($ET$10:$EW$63,FR19))*0.5</f>
        <v>0</v>
      </c>
      <c r="FT19" s="20"/>
      <c r="FU19" s="20"/>
      <c r="FV19" s="20" t="str">
        <f t="shared" ca="1" si="1"/>
        <v>'(0)'!FM19</v>
      </c>
      <c r="FW19" s="20">
        <v>19</v>
      </c>
      <c r="FX19" s="20">
        <f t="shared" ca="1" si="2"/>
        <v>0</v>
      </c>
    </row>
    <row r="20" spans="1:180" ht="7.5" customHeight="1">
      <c r="A20" s="126"/>
      <c r="B20" s="202"/>
      <c r="C20" s="203"/>
      <c r="D20" s="203"/>
      <c r="E20" s="204"/>
      <c r="F20" s="205"/>
      <c r="G20" s="203"/>
      <c r="H20" s="203"/>
      <c r="I20" s="204"/>
      <c r="J20" s="205"/>
      <c r="K20" s="203"/>
      <c r="L20" s="203"/>
      <c r="M20" s="204"/>
      <c r="N20" s="203"/>
      <c r="O20" s="203"/>
      <c r="P20" s="203"/>
      <c r="Q20" s="204"/>
      <c r="R20" s="205"/>
      <c r="S20" s="203"/>
      <c r="T20" s="203"/>
      <c r="U20" s="204"/>
      <c r="V20" s="205"/>
      <c r="W20" s="203"/>
      <c r="X20" s="203"/>
      <c r="Y20" s="204"/>
      <c r="Z20" s="203"/>
      <c r="AA20" s="203"/>
      <c r="AB20" s="203"/>
      <c r="AC20" s="204"/>
      <c r="AD20" s="205"/>
      <c r="AE20" s="203"/>
      <c r="AF20" s="203"/>
      <c r="AG20" s="204"/>
      <c r="AH20" s="202"/>
      <c r="AI20" s="203"/>
      <c r="AJ20" s="203"/>
      <c r="AK20" s="204"/>
      <c r="AL20" s="205"/>
      <c r="AM20" s="203"/>
      <c r="AN20" s="203"/>
      <c r="AO20" s="204"/>
      <c r="AP20" s="205"/>
      <c r="AQ20" s="203"/>
      <c r="AR20" s="203"/>
      <c r="AS20" s="204"/>
      <c r="AT20" s="203"/>
      <c r="AU20" s="203"/>
      <c r="AV20" s="203"/>
      <c r="AW20" s="204"/>
      <c r="AX20" s="205"/>
      <c r="AY20" s="203"/>
      <c r="AZ20" s="203"/>
      <c r="BA20" s="204"/>
      <c r="BB20" s="205"/>
      <c r="BC20" s="203"/>
      <c r="BD20" s="203"/>
      <c r="BE20" s="204"/>
      <c r="BF20" s="203"/>
      <c r="BG20" s="203"/>
      <c r="BH20" s="203"/>
      <c r="BI20" s="204"/>
      <c r="BJ20" s="205"/>
      <c r="BK20" s="203"/>
      <c r="BL20" s="203"/>
      <c r="BM20" s="204"/>
      <c r="BN20" s="202"/>
      <c r="BO20" s="203"/>
      <c r="BP20" s="239"/>
      <c r="BQ20" s="240"/>
      <c r="BR20" s="247"/>
      <c r="BS20" s="203"/>
      <c r="BT20" s="239"/>
      <c r="BU20" s="240"/>
      <c r="BV20" s="247"/>
      <c r="BW20" s="203"/>
      <c r="BX20" s="239"/>
      <c r="BY20" s="240"/>
      <c r="BZ20" s="247"/>
      <c r="CA20" s="203"/>
      <c r="CB20" s="239"/>
      <c r="CC20" s="240"/>
      <c r="CD20" s="247"/>
      <c r="CE20" s="203"/>
      <c r="CF20" s="239"/>
      <c r="CG20" s="240"/>
      <c r="CH20" s="247"/>
      <c r="CI20" s="203"/>
      <c r="CJ20" s="239"/>
      <c r="CK20" s="240"/>
      <c r="CL20" s="247"/>
      <c r="CM20" s="203"/>
      <c r="CN20" s="239"/>
      <c r="CO20" s="240"/>
      <c r="CP20" s="247"/>
      <c r="CQ20" s="203"/>
      <c r="CR20" s="239"/>
      <c r="CS20" s="240"/>
      <c r="CT20" s="202"/>
      <c r="CU20" s="203"/>
      <c r="CV20" s="203"/>
      <c r="CW20" s="204"/>
      <c r="CX20" s="205"/>
      <c r="CY20" s="203"/>
      <c r="CZ20" s="203"/>
      <c r="DA20" s="204"/>
      <c r="DB20" s="205"/>
      <c r="DC20" s="203"/>
      <c r="DD20" s="203"/>
      <c r="DE20" s="204"/>
      <c r="DF20" s="203"/>
      <c r="DG20" s="203"/>
      <c r="DH20" s="203"/>
      <c r="DI20" s="204"/>
      <c r="DJ20" s="205"/>
      <c r="DK20" s="203"/>
      <c r="DL20" s="203"/>
      <c r="DM20" s="204"/>
      <c r="DN20" s="205"/>
      <c r="DO20" s="203"/>
      <c r="DP20" s="203"/>
      <c r="DQ20" s="204"/>
      <c r="DR20" s="203"/>
      <c r="DS20" s="203"/>
      <c r="DT20" s="203"/>
      <c r="DU20" s="204"/>
      <c r="DV20" s="205"/>
      <c r="DW20" s="203"/>
      <c r="DX20" s="247"/>
      <c r="DY20" s="210"/>
      <c r="DZ20" s="247"/>
      <c r="EA20" s="203"/>
      <c r="EB20" s="203"/>
      <c r="EC20" s="204"/>
      <c r="ED20" s="205"/>
      <c r="EE20" s="203"/>
      <c r="EF20" s="203"/>
      <c r="EG20" s="204"/>
      <c r="EH20" s="205"/>
      <c r="EI20" s="203"/>
      <c r="EJ20" s="203"/>
      <c r="EK20" s="204"/>
      <c r="EL20" s="205"/>
      <c r="EM20" s="203"/>
      <c r="EN20" s="203"/>
      <c r="EO20" s="204"/>
      <c r="EP20" s="205"/>
      <c r="EQ20" s="203"/>
      <c r="ER20" s="203"/>
      <c r="ES20" s="204"/>
      <c r="ET20" s="205"/>
      <c r="EU20" s="203"/>
      <c r="EV20" s="203"/>
      <c r="EW20" s="204"/>
      <c r="EX20" s="205"/>
      <c r="EY20" s="203"/>
      <c r="EZ20" s="203"/>
      <c r="FA20" s="204"/>
      <c r="FB20" s="205"/>
      <c r="FC20" s="203"/>
      <c r="FD20" s="247"/>
      <c r="FE20" s="210"/>
      <c r="FF20" s="14"/>
      <c r="FG20" s="155"/>
      <c r="FH20" s="156"/>
      <c r="FI20" s="84"/>
      <c r="FJ20" s="79"/>
      <c r="FK20" s="65" t="s">
        <v>94</v>
      </c>
      <c r="FL20" s="28">
        <f>SUM(COUNTIF($Z$10:$AC$63,FJ14),COUNTIF($BF$10:$BI$63,FJ14),COUNTIF($CL$10:$CO$63,FJ14),COUNTIF($DR$10:$DU$72,FJ14),COUNTIF($EX$10:$FA$63,FJ14))+FS20</f>
        <v>0</v>
      </c>
      <c r="FM20" s="56">
        <f t="shared" ca="1" si="0"/>
        <v>0</v>
      </c>
      <c r="FN20" s="44"/>
      <c r="FO20" s="35"/>
      <c r="FP20" s="20" t="str">
        <f>FJ14</f>
        <v>書写</v>
      </c>
      <c r="FQ20" s="20" t="s">
        <v>60</v>
      </c>
      <c r="FR20" s="20" t="str">
        <f>FJ14&amp;"1/2"</f>
        <v>書写1/2</v>
      </c>
      <c r="FS20" s="20">
        <f>SUM(COUNTIF($Z$10:$AC$63,FR20),COUNTIF($BF$10:$BI$63,FR20),COUNTIF($CL$10:$CO$63,FR20),COUNTIF($DR$10:$DU$72,FR20),COUNTIF($EX$10:$FA$63,FR20))*0.5</f>
        <v>0</v>
      </c>
      <c r="FT20" s="20"/>
      <c r="FU20" s="20"/>
      <c r="FV20" s="20" t="str">
        <f t="shared" ca="1" si="1"/>
        <v>'(0)'!FM20</v>
      </c>
      <c r="FW20" s="20">
        <v>20</v>
      </c>
      <c r="FX20" s="20">
        <f t="shared" ca="1" si="2"/>
        <v>0</v>
      </c>
    </row>
    <row r="21" spans="1:180" ht="7.5" customHeight="1">
      <c r="A21" s="126"/>
      <c r="B21" s="202"/>
      <c r="C21" s="203"/>
      <c r="D21" s="203"/>
      <c r="E21" s="204"/>
      <c r="F21" s="205"/>
      <c r="G21" s="203"/>
      <c r="H21" s="203"/>
      <c r="I21" s="204"/>
      <c r="J21" s="205"/>
      <c r="K21" s="203"/>
      <c r="L21" s="203"/>
      <c r="M21" s="204"/>
      <c r="N21" s="203"/>
      <c r="O21" s="203"/>
      <c r="P21" s="203"/>
      <c r="Q21" s="204"/>
      <c r="R21" s="205"/>
      <c r="S21" s="203"/>
      <c r="T21" s="203"/>
      <c r="U21" s="204"/>
      <c r="V21" s="205"/>
      <c r="W21" s="203"/>
      <c r="X21" s="203"/>
      <c r="Y21" s="204"/>
      <c r="Z21" s="203"/>
      <c r="AA21" s="203"/>
      <c r="AB21" s="203"/>
      <c r="AC21" s="204"/>
      <c r="AD21" s="205"/>
      <c r="AE21" s="203"/>
      <c r="AF21" s="203"/>
      <c r="AG21" s="204"/>
      <c r="AH21" s="202"/>
      <c r="AI21" s="203"/>
      <c r="AJ21" s="203"/>
      <c r="AK21" s="204"/>
      <c r="AL21" s="205"/>
      <c r="AM21" s="203"/>
      <c r="AN21" s="203"/>
      <c r="AO21" s="204"/>
      <c r="AP21" s="205"/>
      <c r="AQ21" s="203"/>
      <c r="AR21" s="203"/>
      <c r="AS21" s="204"/>
      <c r="AT21" s="203"/>
      <c r="AU21" s="203"/>
      <c r="AV21" s="203"/>
      <c r="AW21" s="204"/>
      <c r="AX21" s="205"/>
      <c r="AY21" s="203"/>
      <c r="AZ21" s="203"/>
      <c r="BA21" s="204"/>
      <c r="BB21" s="205"/>
      <c r="BC21" s="203"/>
      <c r="BD21" s="203"/>
      <c r="BE21" s="204"/>
      <c r="BF21" s="203"/>
      <c r="BG21" s="203"/>
      <c r="BH21" s="203"/>
      <c r="BI21" s="204"/>
      <c r="BJ21" s="205"/>
      <c r="BK21" s="203"/>
      <c r="BL21" s="203"/>
      <c r="BM21" s="204"/>
      <c r="BN21" s="202"/>
      <c r="BO21" s="203"/>
      <c r="BP21" s="239"/>
      <c r="BQ21" s="240"/>
      <c r="BR21" s="247"/>
      <c r="BS21" s="203"/>
      <c r="BT21" s="239"/>
      <c r="BU21" s="240"/>
      <c r="BV21" s="247"/>
      <c r="BW21" s="203"/>
      <c r="BX21" s="239"/>
      <c r="BY21" s="240"/>
      <c r="BZ21" s="247"/>
      <c r="CA21" s="203"/>
      <c r="CB21" s="239"/>
      <c r="CC21" s="240"/>
      <c r="CD21" s="247"/>
      <c r="CE21" s="203"/>
      <c r="CF21" s="239"/>
      <c r="CG21" s="240"/>
      <c r="CH21" s="247"/>
      <c r="CI21" s="203"/>
      <c r="CJ21" s="239"/>
      <c r="CK21" s="240"/>
      <c r="CL21" s="247"/>
      <c r="CM21" s="203"/>
      <c r="CN21" s="239"/>
      <c r="CO21" s="240"/>
      <c r="CP21" s="247"/>
      <c r="CQ21" s="203"/>
      <c r="CR21" s="239"/>
      <c r="CS21" s="240"/>
      <c r="CT21" s="202"/>
      <c r="CU21" s="203"/>
      <c r="CV21" s="203"/>
      <c r="CW21" s="204"/>
      <c r="CX21" s="205"/>
      <c r="CY21" s="203"/>
      <c r="CZ21" s="203"/>
      <c r="DA21" s="204"/>
      <c r="DB21" s="205"/>
      <c r="DC21" s="203"/>
      <c r="DD21" s="203"/>
      <c r="DE21" s="204"/>
      <c r="DF21" s="203"/>
      <c r="DG21" s="203"/>
      <c r="DH21" s="203"/>
      <c r="DI21" s="204"/>
      <c r="DJ21" s="205"/>
      <c r="DK21" s="203"/>
      <c r="DL21" s="203"/>
      <c r="DM21" s="204"/>
      <c r="DN21" s="205"/>
      <c r="DO21" s="203"/>
      <c r="DP21" s="203"/>
      <c r="DQ21" s="204"/>
      <c r="DR21" s="203"/>
      <c r="DS21" s="203"/>
      <c r="DT21" s="203"/>
      <c r="DU21" s="204"/>
      <c r="DV21" s="205"/>
      <c r="DW21" s="203"/>
      <c r="DX21" s="247"/>
      <c r="DY21" s="210"/>
      <c r="DZ21" s="247"/>
      <c r="EA21" s="203"/>
      <c r="EB21" s="203"/>
      <c r="EC21" s="204"/>
      <c r="ED21" s="205"/>
      <c r="EE21" s="203"/>
      <c r="EF21" s="203"/>
      <c r="EG21" s="204"/>
      <c r="EH21" s="205"/>
      <c r="EI21" s="203"/>
      <c r="EJ21" s="203"/>
      <c r="EK21" s="204"/>
      <c r="EL21" s="205"/>
      <c r="EM21" s="203"/>
      <c r="EN21" s="203"/>
      <c r="EO21" s="204"/>
      <c r="EP21" s="205"/>
      <c r="EQ21" s="203"/>
      <c r="ER21" s="203"/>
      <c r="ES21" s="204"/>
      <c r="ET21" s="205"/>
      <c r="EU21" s="203"/>
      <c r="EV21" s="203"/>
      <c r="EW21" s="204"/>
      <c r="EX21" s="205"/>
      <c r="EY21" s="203"/>
      <c r="EZ21" s="203"/>
      <c r="FA21" s="204"/>
      <c r="FB21" s="205"/>
      <c r="FC21" s="203"/>
      <c r="FD21" s="247"/>
      <c r="FE21" s="210"/>
      <c r="FF21" s="14"/>
      <c r="FG21" s="155"/>
      <c r="FH21" s="156"/>
      <c r="FI21" s="84"/>
      <c r="FJ21" s="82"/>
      <c r="FK21" s="66" t="s">
        <v>95</v>
      </c>
      <c r="FL21" s="32">
        <f>SUM(COUNTIF($AD$10:$AG$63,FJ14),COUNTIF($BJ$10:$BM$63,FJ14),COUNTIF($CP$10:$CS$63,FJ14),COUNTIF($DV$10:$DY$72,FJ14),COUNTIF($FB$10:$FE$63,FJ14))+FS21</f>
        <v>0</v>
      </c>
      <c r="FM21" s="60">
        <f t="shared" ca="1" si="0"/>
        <v>0</v>
      </c>
      <c r="FN21" s="48"/>
      <c r="FO21" s="38"/>
      <c r="FP21" s="20" t="str">
        <f>FJ14</f>
        <v>書写</v>
      </c>
      <c r="FQ21" s="20" t="s">
        <v>61</v>
      </c>
      <c r="FR21" s="20" t="str">
        <f>FJ14&amp;"1/2"</f>
        <v>書写1/2</v>
      </c>
      <c r="FS21" s="20">
        <f>SUM(COUNTIF($AD$10:$AG$63,FR21),COUNTIF($BJ$10:$BM$63,FR21),COUNTIF($CP$10:$CS$63,FR21),COUNTIF($DV$10:$DY$72,FR21),COUNTIF($FB$10:$FE$63,FR21))*0.5</f>
        <v>0</v>
      </c>
      <c r="FT21" s="14"/>
      <c r="FU21" s="14"/>
      <c r="FV21" s="20" t="str">
        <f t="shared" ca="1" si="1"/>
        <v>'(0)'!FM21</v>
      </c>
      <c r="FW21" s="20">
        <v>21</v>
      </c>
      <c r="FX21" s="20">
        <f t="shared" ca="1" si="2"/>
        <v>0</v>
      </c>
    </row>
    <row r="22" spans="1:180" ht="7.5" customHeight="1">
      <c r="A22" s="126"/>
      <c r="B22" s="147"/>
      <c r="C22" s="203"/>
      <c r="D22" s="203"/>
      <c r="E22" s="204"/>
      <c r="F22" s="143"/>
      <c r="G22" s="203"/>
      <c r="H22" s="203"/>
      <c r="I22" s="204"/>
      <c r="J22" s="143"/>
      <c r="K22" s="203"/>
      <c r="L22" s="203"/>
      <c r="M22" s="204"/>
      <c r="N22" s="145"/>
      <c r="O22" s="203"/>
      <c r="P22" s="203"/>
      <c r="Q22" s="204"/>
      <c r="R22" s="143"/>
      <c r="S22" s="203"/>
      <c r="T22" s="203"/>
      <c r="U22" s="204"/>
      <c r="V22" s="143"/>
      <c r="W22" s="203"/>
      <c r="X22" s="203"/>
      <c r="Y22" s="204"/>
      <c r="Z22" s="145"/>
      <c r="AA22" s="203"/>
      <c r="AB22" s="203"/>
      <c r="AC22" s="204"/>
      <c r="AD22" s="143"/>
      <c r="AE22" s="203"/>
      <c r="AF22" s="203"/>
      <c r="AG22" s="204"/>
      <c r="AH22" s="147"/>
      <c r="AI22" s="203"/>
      <c r="AJ22" s="203"/>
      <c r="AK22" s="204"/>
      <c r="AL22" s="143"/>
      <c r="AM22" s="203"/>
      <c r="AN22" s="203"/>
      <c r="AO22" s="204"/>
      <c r="AP22" s="143"/>
      <c r="AQ22" s="203"/>
      <c r="AR22" s="203"/>
      <c r="AS22" s="204"/>
      <c r="AT22" s="145"/>
      <c r="AU22" s="203"/>
      <c r="AV22" s="203"/>
      <c r="AW22" s="204"/>
      <c r="AX22" s="143"/>
      <c r="AY22" s="203"/>
      <c r="AZ22" s="203"/>
      <c r="BA22" s="204"/>
      <c r="BB22" s="143"/>
      <c r="BC22" s="203"/>
      <c r="BD22" s="203"/>
      <c r="BE22" s="204"/>
      <c r="BF22" s="145"/>
      <c r="BG22" s="203"/>
      <c r="BH22" s="203"/>
      <c r="BI22" s="204"/>
      <c r="BJ22" s="143"/>
      <c r="BK22" s="203"/>
      <c r="BL22" s="203"/>
      <c r="BM22" s="204"/>
      <c r="BN22" s="147"/>
      <c r="BO22" s="203"/>
      <c r="BP22" s="203"/>
      <c r="BQ22" s="204"/>
      <c r="BR22" s="143"/>
      <c r="BS22" s="203"/>
      <c r="BT22" s="203"/>
      <c r="BU22" s="204"/>
      <c r="BV22" s="143"/>
      <c r="BW22" s="203"/>
      <c r="BX22" s="203"/>
      <c r="BY22" s="204"/>
      <c r="BZ22" s="145"/>
      <c r="CA22" s="203"/>
      <c r="CB22" s="203"/>
      <c r="CC22" s="204"/>
      <c r="CD22" s="143"/>
      <c r="CE22" s="203"/>
      <c r="CF22" s="203"/>
      <c r="CG22" s="204"/>
      <c r="CH22" s="143"/>
      <c r="CI22" s="203"/>
      <c r="CJ22" s="203"/>
      <c r="CK22" s="204"/>
      <c r="CL22" s="145"/>
      <c r="CM22" s="203"/>
      <c r="CN22" s="203"/>
      <c r="CO22" s="204"/>
      <c r="CP22" s="143"/>
      <c r="CQ22" s="203"/>
      <c r="CR22" s="203"/>
      <c r="CS22" s="204"/>
      <c r="CT22" s="147"/>
      <c r="CU22" s="203"/>
      <c r="CV22" s="203"/>
      <c r="CW22" s="204"/>
      <c r="CX22" s="143"/>
      <c r="CY22" s="203"/>
      <c r="CZ22" s="203"/>
      <c r="DA22" s="204"/>
      <c r="DB22" s="143"/>
      <c r="DC22" s="203"/>
      <c r="DD22" s="203"/>
      <c r="DE22" s="204"/>
      <c r="DF22" s="145"/>
      <c r="DG22" s="203"/>
      <c r="DH22" s="203"/>
      <c r="DI22" s="204"/>
      <c r="DJ22" s="143"/>
      <c r="DK22" s="203"/>
      <c r="DL22" s="203"/>
      <c r="DM22" s="204"/>
      <c r="DN22" s="143"/>
      <c r="DO22" s="203"/>
      <c r="DP22" s="203"/>
      <c r="DQ22" s="204"/>
      <c r="DR22" s="145"/>
      <c r="DS22" s="203"/>
      <c r="DT22" s="203"/>
      <c r="DU22" s="204"/>
      <c r="DV22" s="143"/>
      <c r="DW22" s="203"/>
      <c r="DX22" s="203"/>
      <c r="DY22" s="204"/>
      <c r="DZ22" s="146"/>
      <c r="EA22" s="203"/>
      <c r="EB22" s="203"/>
      <c r="EC22" s="204"/>
      <c r="ED22" s="118"/>
      <c r="EE22" s="203"/>
      <c r="EF22" s="203"/>
      <c r="EG22" s="204"/>
      <c r="EH22" s="118"/>
      <c r="EI22" s="203"/>
      <c r="EJ22" s="203"/>
      <c r="EK22" s="204"/>
      <c r="EL22" s="118"/>
      <c r="EM22" s="203"/>
      <c r="EN22" s="203"/>
      <c r="EO22" s="204"/>
      <c r="EP22" s="118"/>
      <c r="EQ22" s="203"/>
      <c r="ER22" s="203"/>
      <c r="ES22" s="204"/>
      <c r="ET22" s="118"/>
      <c r="EU22" s="203"/>
      <c r="EV22" s="203"/>
      <c r="EW22" s="204"/>
      <c r="EX22" s="118"/>
      <c r="EY22" s="203"/>
      <c r="EZ22" s="203"/>
      <c r="FA22" s="204"/>
      <c r="FB22" s="118"/>
      <c r="FC22" s="203"/>
      <c r="FD22" s="203"/>
      <c r="FE22" s="210"/>
      <c r="FF22" s="14"/>
      <c r="FG22" s="155"/>
      <c r="FH22" s="156"/>
      <c r="FI22" s="84" t="s">
        <v>74</v>
      </c>
      <c r="FJ22" s="79" t="s">
        <v>4</v>
      </c>
      <c r="FK22" s="64" t="s">
        <v>88</v>
      </c>
      <c r="FL22" s="33">
        <f>SUM(COUNTIF($B$10:$E$63,FJ22),COUNTIF($AH$10:$AK$63,FJ22),COUNTIF($BN$10:$BQ$63,FJ22),COUNTIF($CT$10:$CW$72,FJ22),COUNTIF($DZ$10:$EC$63,FJ22))+FS22</f>
        <v>0</v>
      </c>
      <c r="FM22" s="61">
        <f t="shared" ca="1" si="0"/>
        <v>0</v>
      </c>
      <c r="FN22" s="49"/>
      <c r="FO22" s="10"/>
      <c r="FP22" s="20" t="str">
        <f>FJ22</f>
        <v>毛筆</v>
      </c>
      <c r="FQ22" s="25" t="s">
        <v>54</v>
      </c>
      <c r="FR22" s="20" t="str">
        <f>FJ22&amp;"1/2"</f>
        <v>毛筆1/2</v>
      </c>
      <c r="FS22" s="20">
        <f>SUM(COUNTIF($B$10:$E$63,FR22),COUNTIF($AH$10:$AK$63,FR22),COUNTIF($BN$10:$BQ$63,FR22),COUNTIF($CT$10:$CW$72,FR22),COUNTIF($DZ$10:$EC$63,FR22))*0.5</f>
        <v>0</v>
      </c>
      <c r="FT22" s="20"/>
      <c r="FU22" s="20"/>
      <c r="FV22" s="20" t="str">
        <f t="shared" ca="1" si="1"/>
        <v>'(0)'!FM22</v>
      </c>
      <c r="FW22" s="20">
        <v>22</v>
      </c>
      <c r="FX22" s="20">
        <f t="shared" ca="1" si="2"/>
        <v>0</v>
      </c>
    </row>
    <row r="23" spans="1:180" ht="7.5" customHeight="1">
      <c r="A23" s="126"/>
      <c r="B23" s="202"/>
      <c r="C23" s="203"/>
      <c r="D23" s="203"/>
      <c r="E23" s="204"/>
      <c r="F23" s="205"/>
      <c r="G23" s="203"/>
      <c r="H23" s="203"/>
      <c r="I23" s="204"/>
      <c r="J23" s="205"/>
      <c r="K23" s="203"/>
      <c r="L23" s="203"/>
      <c r="M23" s="204"/>
      <c r="N23" s="203"/>
      <c r="O23" s="203"/>
      <c r="P23" s="203"/>
      <c r="Q23" s="204"/>
      <c r="R23" s="205"/>
      <c r="S23" s="203"/>
      <c r="T23" s="203"/>
      <c r="U23" s="204"/>
      <c r="V23" s="205"/>
      <c r="W23" s="203"/>
      <c r="X23" s="203"/>
      <c r="Y23" s="204"/>
      <c r="Z23" s="203"/>
      <c r="AA23" s="203"/>
      <c r="AB23" s="203"/>
      <c r="AC23" s="204"/>
      <c r="AD23" s="205"/>
      <c r="AE23" s="203"/>
      <c r="AF23" s="203"/>
      <c r="AG23" s="204"/>
      <c r="AH23" s="202"/>
      <c r="AI23" s="203"/>
      <c r="AJ23" s="203"/>
      <c r="AK23" s="204"/>
      <c r="AL23" s="205"/>
      <c r="AM23" s="203"/>
      <c r="AN23" s="203"/>
      <c r="AO23" s="204"/>
      <c r="AP23" s="205"/>
      <c r="AQ23" s="203"/>
      <c r="AR23" s="203"/>
      <c r="AS23" s="204"/>
      <c r="AT23" s="203"/>
      <c r="AU23" s="203"/>
      <c r="AV23" s="203"/>
      <c r="AW23" s="204"/>
      <c r="AX23" s="205"/>
      <c r="AY23" s="203"/>
      <c r="AZ23" s="203"/>
      <c r="BA23" s="204"/>
      <c r="BB23" s="205"/>
      <c r="BC23" s="203"/>
      <c r="BD23" s="203"/>
      <c r="BE23" s="204"/>
      <c r="BF23" s="203"/>
      <c r="BG23" s="203"/>
      <c r="BH23" s="203"/>
      <c r="BI23" s="204"/>
      <c r="BJ23" s="205"/>
      <c r="BK23" s="203"/>
      <c r="BL23" s="203"/>
      <c r="BM23" s="204"/>
      <c r="BN23" s="202"/>
      <c r="BO23" s="203"/>
      <c r="BP23" s="203"/>
      <c r="BQ23" s="204"/>
      <c r="BR23" s="205"/>
      <c r="BS23" s="203"/>
      <c r="BT23" s="203"/>
      <c r="BU23" s="204"/>
      <c r="BV23" s="205"/>
      <c r="BW23" s="203"/>
      <c r="BX23" s="203"/>
      <c r="BY23" s="204"/>
      <c r="BZ23" s="203"/>
      <c r="CA23" s="203"/>
      <c r="CB23" s="203"/>
      <c r="CC23" s="204"/>
      <c r="CD23" s="205"/>
      <c r="CE23" s="203"/>
      <c r="CF23" s="203"/>
      <c r="CG23" s="204"/>
      <c r="CH23" s="205"/>
      <c r="CI23" s="203"/>
      <c r="CJ23" s="203"/>
      <c r="CK23" s="204"/>
      <c r="CL23" s="203"/>
      <c r="CM23" s="203"/>
      <c r="CN23" s="203"/>
      <c r="CO23" s="204"/>
      <c r="CP23" s="205"/>
      <c r="CQ23" s="203"/>
      <c r="CR23" s="203"/>
      <c r="CS23" s="204"/>
      <c r="CT23" s="202"/>
      <c r="CU23" s="203"/>
      <c r="CV23" s="203"/>
      <c r="CW23" s="204"/>
      <c r="CX23" s="205"/>
      <c r="CY23" s="203"/>
      <c r="CZ23" s="203"/>
      <c r="DA23" s="204"/>
      <c r="DB23" s="205"/>
      <c r="DC23" s="203"/>
      <c r="DD23" s="203"/>
      <c r="DE23" s="204"/>
      <c r="DF23" s="203"/>
      <c r="DG23" s="203"/>
      <c r="DH23" s="203"/>
      <c r="DI23" s="204"/>
      <c r="DJ23" s="205"/>
      <c r="DK23" s="203"/>
      <c r="DL23" s="203"/>
      <c r="DM23" s="204"/>
      <c r="DN23" s="205"/>
      <c r="DO23" s="203"/>
      <c r="DP23" s="203"/>
      <c r="DQ23" s="204"/>
      <c r="DR23" s="203"/>
      <c r="DS23" s="203"/>
      <c r="DT23" s="203"/>
      <c r="DU23" s="204"/>
      <c r="DV23" s="205"/>
      <c r="DW23" s="203"/>
      <c r="DX23" s="203"/>
      <c r="DY23" s="204"/>
      <c r="DZ23" s="209"/>
      <c r="EA23" s="203"/>
      <c r="EB23" s="203"/>
      <c r="EC23" s="204"/>
      <c r="ED23" s="205"/>
      <c r="EE23" s="203"/>
      <c r="EF23" s="203"/>
      <c r="EG23" s="204"/>
      <c r="EH23" s="205"/>
      <c r="EI23" s="203"/>
      <c r="EJ23" s="203"/>
      <c r="EK23" s="204"/>
      <c r="EL23" s="205"/>
      <c r="EM23" s="203"/>
      <c r="EN23" s="203"/>
      <c r="EO23" s="204"/>
      <c r="EP23" s="205"/>
      <c r="EQ23" s="203"/>
      <c r="ER23" s="203"/>
      <c r="ES23" s="204"/>
      <c r="ET23" s="205"/>
      <c r="EU23" s="203"/>
      <c r="EV23" s="203"/>
      <c r="EW23" s="204"/>
      <c r="EX23" s="205"/>
      <c r="EY23" s="203"/>
      <c r="EZ23" s="203"/>
      <c r="FA23" s="204"/>
      <c r="FB23" s="205"/>
      <c r="FC23" s="203"/>
      <c r="FD23" s="203"/>
      <c r="FE23" s="210"/>
      <c r="FF23" s="14"/>
      <c r="FG23" s="155"/>
      <c r="FH23" s="156"/>
      <c r="FI23" s="84"/>
      <c r="FJ23" s="79"/>
      <c r="FK23" s="65" t="s">
        <v>89</v>
      </c>
      <c r="FL23" s="28">
        <f>SUM(COUNTIF($F$10:$I$63,FJ22),COUNTIF($AL$10:$AO$63,FJ22),COUNTIF($BR$10:$BU$63,FJ22),COUNTIF($CX$10:$DA$72,FJ22),COUNTIF($ED$10:$EG$63,FJ22))+FS23</f>
        <v>0</v>
      </c>
      <c r="FM23" s="56">
        <f t="shared" ca="1" si="0"/>
        <v>0</v>
      </c>
      <c r="FN23" s="44"/>
      <c r="FO23" s="35"/>
      <c r="FP23" s="20" t="str">
        <f>FJ22</f>
        <v>毛筆</v>
      </c>
      <c r="FQ23" s="20" t="s">
        <v>55</v>
      </c>
      <c r="FR23" s="20" t="str">
        <f>FJ22&amp;"1/2"</f>
        <v>毛筆1/2</v>
      </c>
      <c r="FS23" s="20">
        <f>SUM(COUNTIF($F$10:$I$63,FR23),COUNTIF($AL$10:$AO$63,FR23),COUNTIF($BR$10:$BU$63,FR23),COUNTIF($CX$10:$DA$72,FR23),COUNTIF($ED$10:$EG$63,FR23))*0.5</f>
        <v>0</v>
      </c>
      <c r="FT23" s="20"/>
      <c r="FU23" s="20"/>
      <c r="FV23" s="20" t="str">
        <f t="shared" ca="1" si="1"/>
        <v>'(0)'!FM23</v>
      </c>
      <c r="FW23" s="20">
        <v>23</v>
      </c>
      <c r="FX23" s="20">
        <f t="shared" ca="1" si="2"/>
        <v>0</v>
      </c>
    </row>
    <row r="24" spans="1:180" ht="7.5" customHeight="1">
      <c r="A24" s="126"/>
      <c r="B24" s="202"/>
      <c r="C24" s="203"/>
      <c r="D24" s="203"/>
      <c r="E24" s="204"/>
      <c r="F24" s="205"/>
      <c r="G24" s="203"/>
      <c r="H24" s="203"/>
      <c r="I24" s="204"/>
      <c r="J24" s="205"/>
      <c r="K24" s="203"/>
      <c r="L24" s="203"/>
      <c r="M24" s="204"/>
      <c r="N24" s="203"/>
      <c r="O24" s="203"/>
      <c r="P24" s="203"/>
      <c r="Q24" s="204"/>
      <c r="R24" s="205"/>
      <c r="S24" s="203"/>
      <c r="T24" s="203"/>
      <c r="U24" s="204"/>
      <c r="V24" s="205"/>
      <c r="W24" s="203"/>
      <c r="X24" s="203"/>
      <c r="Y24" s="204"/>
      <c r="Z24" s="203"/>
      <c r="AA24" s="203"/>
      <c r="AB24" s="203"/>
      <c r="AC24" s="204"/>
      <c r="AD24" s="205"/>
      <c r="AE24" s="203"/>
      <c r="AF24" s="203"/>
      <c r="AG24" s="204"/>
      <c r="AH24" s="202"/>
      <c r="AI24" s="203"/>
      <c r="AJ24" s="203"/>
      <c r="AK24" s="204"/>
      <c r="AL24" s="205"/>
      <c r="AM24" s="203"/>
      <c r="AN24" s="203"/>
      <c r="AO24" s="204"/>
      <c r="AP24" s="205"/>
      <c r="AQ24" s="203"/>
      <c r="AR24" s="203"/>
      <c r="AS24" s="204"/>
      <c r="AT24" s="203"/>
      <c r="AU24" s="203"/>
      <c r="AV24" s="203"/>
      <c r="AW24" s="204"/>
      <c r="AX24" s="205"/>
      <c r="AY24" s="203"/>
      <c r="AZ24" s="203"/>
      <c r="BA24" s="204"/>
      <c r="BB24" s="205"/>
      <c r="BC24" s="203"/>
      <c r="BD24" s="203"/>
      <c r="BE24" s="204"/>
      <c r="BF24" s="203"/>
      <c r="BG24" s="203"/>
      <c r="BH24" s="203"/>
      <c r="BI24" s="204"/>
      <c r="BJ24" s="205"/>
      <c r="BK24" s="203"/>
      <c r="BL24" s="203"/>
      <c r="BM24" s="204"/>
      <c r="BN24" s="202"/>
      <c r="BO24" s="203"/>
      <c r="BP24" s="203"/>
      <c r="BQ24" s="204"/>
      <c r="BR24" s="205"/>
      <c r="BS24" s="203"/>
      <c r="BT24" s="203"/>
      <c r="BU24" s="204"/>
      <c r="BV24" s="205"/>
      <c r="BW24" s="203"/>
      <c r="BX24" s="203"/>
      <c r="BY24" s="204"/>
      <c r="BZ24" s="203"/>
      <c r="CA24" s="203"/>
      <c r="CB24" s="203"/>
      <c r="CC24" s="204"/>
      <c r="CD24" s="205"/>
      <c r="CE24" s="203"/>
      <c r="CF24" s="203"/>
      <c r="CG24" s="204"/>
      <c r="CH24" s="205"/>
      <c r="CI24" s="203"/>
      <c r="CJ24" s="203"/>
      <c r="CK24" s="204"/>
      <c r="CL24" s="203"/>
      <c r="CM24" s="203"/>
      <c r="CN24" s="203"/>
      <c r="CO24" s="204"/>
      <c r="CP24" s="205"/>
      <c r="CQ24" s="203"/>
      <c r="CR24" s="203"/>
      <c r="CS24" s="204"/>
      <c r="CT24" s="202"/>
      <c r="CU24" s="203"/>
      <c r="CV24" s="203"/>
      <c r="CW24" s="204"/>
      <c r="CX24" s="205"/>
      <c r="CY24" s="203"/>
      <c r="CZ24" s="203"/>
      <c r="DA24" s="204"/>
      <c r="DB24" s="205"/>
      <c r="DC24" s="203"/>
      <c r="DD24" s="203"/>
      <c r="DE24" s="204"/>
      <c r="DF24" s="203"/>
      <c r="DG24" s="203"/>
      <c r="DH24" s="203"/>
      <c r="DI24" s="204"/>
      <c r="DJ24" s="205"/>
      <c r="DK24" s="203"/>
      <c r="DL24" s="203"/>
      <c r="DM24" s="204"/>
      <c r="DN24" s="205"/>
      <c r="DO24" s="203"/>
      <c r="DP24" s="203"/>
      <c r="DQ24" s="204"/>
      <c r="DR24" s="203"/>
      <c r="DS24" s="203"/>
      <c r="DT24" s="203"/>
      <c r="DU24" s="204"/>
      <c r="DV24" s="205"/>
      <c r="DW24" s="203"/>
      <c r="DX24" s="203"/>
      <c r="DY24" s="204"/>
      <c r="DZ24" s="209"/>
      <c r="EA24" s="203"/>
      <c r="EB24" s="203"/>
      <c r="EC24" s="204"/>
      <c r="ED24" s="205"/>
      <c r="EE24" s="203"/>
      <c r="EF24" s="203"/>
      <c r="EG24" s="204"/>
      <c r="EH24" s="205"/>
      <c r="EI24" s="203"/>
      <c r="EJ24" s="203"/>
      <c r="EK24" s="204"/>
      <c r="EL24" s="205"/>
      <c r="EM24" s="203"/>
      <c r="EN24" s="203"/>
      <c r="EO24" s="204"/>
      <c r="EP24" s="205"/>
      <c r="EQ24" s="203"/>
      <c r="ER24" s="203"/>
      <c r="ES24" s="204"/>
      <c r="ET24" s="205"/>
      <c r="EU24" s="203"/>
      <c r="EV24" s="203"/>
      <c r="EW24" s="204"/>
      <c r="EX24" s="205"/>
      <c r="EY24" s="203"/>
      <c r="EZ24" s="203"/>
      <c r="FA24" s="204"/>
      <c r="FB24" s="205"/>
      <c r="FC24" s="203"/>
      <c r="FD24" s="203"/>
      <c r="FE24" s="210"/>
      <c r="FF24" s="14"/>
      <c r="FG24" s="155"/>
      <c r="FH24" s="156"/>
      <c r="FI24" s="84"/>
      <c r="FJ24" s="79"/>
      <c r="FK24" s="65" t="s">
        <v>90</v>
      </c>
      <c r="FL24" s="29">
        <f>SUM(COUNTIF($J$10:$M$63,FJ22),COUNTIF($AP$10:$AS$63,FJ22),COUNTIF($BV$10:$BY$63,FJ22),COUNTIF($DB$10:$DE$72,FJ22),COUNTIF($EH$10:$EK$63,FJ22))+FS24</f>
        <v>0</v>
      </c>
      <c r="FM24" s="57">
        <f t="shared" ca="1" si="0"/>
        <v>0</v>
      </c>
      <c r="FN24" s="45"/>
      <c r="FO24" s="36"/>
      <c r="FP24" s="20" t="str">
        <f>FJ22</f>
        <v>毛筆</v>
      </c>
      <c r="FQ24" s="20" t="s">
        <v>56</v>
      </c>
      <c r="FR24" s="20" t="str">
        <f>FJ22&amp;"1/2"</f>
        <v>毛筆1/2</v>
      </c>
      <c r="FS24" s="20">
        <f>SUM(COUNTIF($J$10:$M$63,FR24),COUNTIF($AP$10:$AS$63,FR24),COUNTIF($BV$10:$BY$63,FR24),COUNTIF($DB$10:$DE$72,FR24),COUNTIF($EH$10:$EK$63,FR24))*0.5</f>
        <v>0</v>
      </c>
      <c r="FT24" s="14"/>
      <c r="FU24" s="14"/>
      <c r="FV24" s="20" t="str">
        <f t="shared" ca="1" si="1"/>
        <v>'(0)'!FM24</v>
      </c>
      <c r="FW24" s="20">
        <v>24</v>
      </c>
      <c r="FX24" s="20">
        <f t="shared" ca="1" si="2"/>
        <v>0</v>
      </c>
    </row>
    <row r="25" spans="1:180" ht="7.5" customHeight="1">
      <c r="A25" s="126"/>
      <c r="B25" s="142"/>
      <c r="C25" s="203"/>
      <c r="D25" s="204"/>
      <c r="E25" s="222"/>
      <c r="F25" s="138"/>
      <c r="G25" s="203"/>
      <c r="H25" s="204"/>
      <c r="I25" s="223"/>
      <c r="J25" s="138"/>
      <c r="K25" s="203"/>
      <c r="L25" s="204"/>
      <c r="M25" s="222"/>
      <c r="N25" s="136"/>
      <c r="O25" s="203"/>
      <c r="P25" s="204"/>
      <c r="Q25" s="222"/>
      <c r="R25" s="138"/>
      <c r="S25" s="203"/>
      <c r="T25" s="204"/>
      <c r="U25" s="223"/>
      <c r="V25" s="138"/>
      <c r="W25" s="203"/>
      <c r="X25" s="204"/>
      <c r="Y25" s="222"/>
      <c r="Z25" s="136"/>
      <c r="AA25" s="203"/>
      <c r="AB25" s="204"/>
      <c r="AC25" s="222"/>
      <c r="AD25" s="138"/>
      <c r="AE25" s="203"/>
      <c r="AF25" s="204"/>
      <c r="AG25" s="223"/>
      <c r="AH25" s="142"/>
      <c r="AI25" s="203"/>
      <c r="AJ25" s="204"/>
      <c r="AK25" s="222"/>
      <c r="AL25" s="138"/>
      <c r="AM25" s="203"/>
      <c r="AN25" s="204"/>
      <c r="AO25" s="223"/>
      <c r="AP25" s="138"/>
      <c r="AQ25" s="203"/>
      <c r="AR25" s="204"/>
      <c r="AS25" s="222"/>
      <c r="AT25" s="136"/>
      <c r="AU25" s="203"/>
      <c r="AV25" s="204"/>
      <c r="AW25" s="222"/>
      <c r="AX25" s="138"/>
      <c r="AY25" s="203"/>
      <c r="AZ25" s="204"/>
      <c r="BA25" s="223"/>
      <c r="BB25" s="138"/>
      <c r="BC25" s="203"/>
      <c r="BD25" s="204"/>
      <c r="BE25" s="222"/>
      <c r="BF25" s="136"/>
      <c r="BG25" s="203"/>
      <c r="BH25" s="204"/>
      <c r="BI25" s="222"/>
      <c r="BJ25" s="138"/>
      <c r="BK25" s="203"/>
      <c r="BL25" s="204"/>
      <c r="BM25" s="223"/>
      <c r="BN25" s="142"/>
      <c r="BO25" s="203"/>
      <c r="BP25" s="204"/>
      <c r="BQ25" s="222"/>
      <c r="BR25" s="138"/>
      <c r="BS25" s="203"/>
      <c r="BT25" s="204"/>
      <c r="BU25" s="223"/>
      <c r="BV25" s="138"/>
      <c r="BW25" s="203"/>
      <c r="BX25" s="204"/>
      <c r="BY25" s="222"/>
      <c r="BZ25" s="136"/>
      <c r="CA25" s="203"/>
      <c r="CB25" s="204"/>
      <c r="CC25" s="222"/>
      <c r="CD25" s="138"/>
      <c r="CE25" s="203"/>
      <c r="CF25" s="204"/>
      <c r="CG25" s="223"/>
      <c r="CH25" s="138"/>
      <c r="CI25" s="203"/>
      <c r="CJ25" s="204"/>
      <c r="CK25" s="222"/>
      <c r="CL25" s="136"/>
      <c r="CM25" s="203"/>
      <c r="CN25" s="204"/>
      <c r="CO25" s="222"/>
      <c r="CP25" s="138"/>
      <c r="CQ25" s="203"/>
      <c r="CR25" s="204"/>
      <c r="CS25" s="223"/>
      <c r="CT25" s="142"/>
      <c r="CU25" s="203"/>
      <c r="CV25" s="204"/>
      <c r="CW25" s="222"/>
      <c r="CX25" s="138"/>
      <c r="CY25" s="203"/>
      <c r="CZ25" s="204"/>
      <c r="DA25" s="223"/>
      <c r="DB25" s="138"/>
      <c r="DC25" s="203"/>
      <c r="DD25" s="204"/>
      <c r="DE25" s="222"/>
      <c r="DF25" s="136"/>
      <c r="DG25" s="203"/>
      <c r="DH25" s="204"/>
      <c r="DI25" s="222"/>
      <c r="DJ25" s="138"/>
      <c r="DK25" s="203"/>
      <c r="DL25" s="204"/>
      <c r="DM25" s="223"/>
      <c r="DN25" s="138"/>
      <c r="DO25" s="203"/>
      <c r="DP25" s="204"/>
      <c r="DQ25" s="222"/>
      <c r="DR25" s="136"/>
      <c r="DS25" s="203"/>
      <c r="DT25" s="204"/>
      <c r="DU25" s="222"/>
      <c r="DV25" s="138"/>
      <c r="DW25" s="203"/>
      <c r="DX25" s="204"/>
      <c r="DY25" s="223"/>
      <c r="DZ25" s="141"/>
      <c r="EA25" s="203"/>
      <c r="EB25" s="204"/>
      <c r="EC25" s="222"/>
      <c r="ED25" s="138"/>
      <c r="EE25" s="203"/>
      <c r="EF25" s="204"/>
      <c r="EG25" s="223"/>
      <c r="EH25" s="138"/>
      <c r="EI25" s="203"/>
      <c r="EJ25" s="204"/>
      <c r="EK25" s="222"/>
      <c r="EL25" s="136"/>
      <c r="EM25" s="203"/>
      <c r="EN25" s="204"/>
      <c r="EO25" s="222"/>
      <c r="EP25" s="138"/>
      <c r="EQ25" s="203"/>
      <c r="ER25" s="204"/>
      <c r="ES25" s="223"/>
      <c r="ET25" s="138"/>
      <c r="EU25" s="203"/>
      <c r="EV25" s="204"/>
      <c r="EW25" s="222"/>
      <c r="EX25" s="136"/>
      <c r="EY25" s="203"/>
      <c r="EZ25" s="204"/>
      <c r="FA25" s="222"/>
      <c r="FB25" s="138"/>
      <c r="FC25" s="203"/>
      <c r="FD25" s="204"/>
      <c r="FE25" s="224"/>
      <c r="FF25" s="14"/>
      <c r="FG25" s="155"/>
      <c r="FH25" s="156"/>
      <c r="FI25" s="84"/>
      <c r="FJ25" s="79"/>
      <c r="FK25" s="65" t="s">
        <v>91</v>
      </c>
      <c r="FL25" s="28">
        <f>SUM(COUNTIF($N$10:$Q$63,FJ22),COUNTIF($AT$10:$AW$63,FJ22),COUNTIF($BZ$10:$CC$63,FJ22),COUNTIF($DF$10:$DI$72,FJ22),COUNTIF($EL$10:$EO$63,FJ22))+FS25</f>
        <v>0</v>
      </c>
      <c r="FM25" s="56">
        <f t="shared" ca="1" si="0"/>
        <v>0</v>
      </c>
      <c r="FN25" s="43"/>
      <c r="FO25" s="9"/>
      <c r="FP25" s="20" t="str">
        <f>FJ22</f>
        <v>毛筆</v>
      </c>
      <c r="FQ25" s="25" t="s">
        <v>57</v>
      </c>
      <c r="FR25" s="20" t="str">
        <f>FJ22&amp;"1/2"</f>
        <v>毛筆1/2</v>
      </c>
      <c r="FS25" s="20">
        <f>SUM(COUNTIF($N$10:$Q$63,FR25),COUNTIF($AT$10:$AW$63,FR25),COUNTIF($BZ$10:$CC$63,FR25),COUNTIF($DF$10:$DI$72,FR25),COUNTIF($EL$10:$EO$63,FR25))*0.5</f>
        <v>0</v>
      </c>
      <c r="FT25" s="20"/>
      <c r="FU25" s="20"/>
      <c r="FV25" s="20" t="str">
        <f t="shared" ca="1" si="1"/>
        <v>'(0)'!FM25</v>
      </c>
      <c r="FW25" s="20">
        <v>25</v>
      </c>
      <c r="FX25" s="20">
        <f t="shared" ca="1" si="2"/>
        <v>0</v>
      </c>
    </row>
    <row r="26" spans="1:180" ht="7.5" customHeight="1">
      <c r="A26" s="126"/>
      <c r="B26" s="202"/>
      <c r="C26" s="203"/>
      <c r="D26" s="204"/>
      <c r="E26" s="204"/>
      <c r="F26" s="205"/>
      <c r="G26" s="203"/>
      <c r="H26" s="204"/>
      <c r="I26" s="214"/>
      <c r="J26" s="205"/>
      <c r="K26" s="203"/>
      <c r="L26" s="204"/>
      <c r="M26" s="204"/>
      <c r="N26" s="203"/>
      <c r="O26" s="203"/>
      <c r="P26" s="204"/>
      <c r="Q26" s="204"/>
      <c r="R26" s="205"/>
      <c r="S26" s="203"/>
      <c r="T26" s="204"/>
      <c r="U26" s="214"/>
      <c r="V26" s="205"/>
      <c r="W26" s="203"/>
      <c r="X26" s="204"/>
      <c r="Y26" s="204"/>
      <c r="Z26" s="203"/>
      <c r="AA26" s="203"/>
      <c r="AB26" s="204"/>
      <c r="AC26" s="204"/>
      <c r="AD26" s="205"/>
      <c r="AE26" s="203"/>
      <c r="AF26" s="204"/>
      <c r="AG26" s="214"/>
      <c r="AH26" s="202"/>
      <c r="AI26" s="203"/>
      <c r="AJ26" s="204"/>
      <c r="AK26" s="204"/>
      <c r="AL26" s="205"/>
      <c r="AM26" s="203"/>
      <c r="AN26" s="204"/>
      <c r="AO26" s="214"/>
      <c r="AP26" s="205"/>
      <c r="AQ26" s="203"/>
      <c r="AR26" s="204"/>
      <c r="AS26" s="204"/>
      <c r="AT26" s="203"/>
      <c r="AU26" s="203"/>
      <c r="AV26" s="204"/>
      <c r="AW26" s="204"/>
      <c r="AX26" s="205"/>
      <c r="AY26" s="203"/>
      <c r="AZ26" s="204"/>
      <c r="BA26" s="214"/>
      <c r="BB26" s="205"/>
      <c r="BC26" s="203"/>
      <c r="BD26" s="204"/>
      <c r="BE26" s="204"/>
      <c r="BF26" s="203"/>
      <c r="BG26" s="203"/>
      <c r="BH26" s="204"/>
      <c r="BI26" s="204"/>
      <c r="BJ26" s="205"/>
      <c r="BK26" s="203"/>
      <c r="BL26" s="204"/>
      <c r="BM26" s="214"/>
      <c r="BN26" s="202"/>
      <c r="BO26" s="203"/>
      <c r="BP26" s="204"/>
      <c r="BQ26" s="204"/>
      <c r="BR26" s="205"/>
      <c r="BS26" s="203"/>
      <c r="BT26" s="204"/>
      <c r="BU26" s="214"/>
      <c r="BV26" s="205"/>
      <c r="BW26" s="203"/>
      <c r="BX26" s="204"/>
      <c r="BY26" s="204"/>
      <c r="BZ26" s="203"/>
      <c r="CA26" s="203"/>
      <c r="CB26" s="204"/>
      <c r="CC26" s="204"/>
      <c r="CD26" s="205"/>
      <c r="CE26" s="203"/>
      <c r="CF26" s="204"/>
      <c r="CG26" s="214"/>
      <c r="CH26" s="205"/>
      <c r="CI26" s="203"/>
      <c r="CJ26" s="204"/>
      <c r="CK26" s="204"/>
      <c r="CL26" s="203"/>
      <c r="CM26" s="203"/>
      <c r="CN26" s="204"/>
      <c r="CO26" s="204"/>
      <c r="CP26" s="205"/>
      <c r="CQ26" s="203"/>
      <c r="CR26" s="204"/>
      <c r="CS26" s="214"/>
      <c r="CT26" s="202"/>
      <c r="CU26" s="203"/>
      <c r="CV26" s="204"/>
      <c r="CW26" s="204"/>
      <c r="CX26" s="205"/>
      <c r="CY26" s="203"/>
      <c r="CZ26" s="204"/>
      <c r="DA26" s="214"/>
      <c r="DB26" s="205"/>
      <c r="DC26" s="203"/>
      <c r="DD26" s="204"/>
      <c r="DE26" s="204"/>
      <c r="DF26" s="203"/>
      <c r="DG26" s="203"/>
      <c r="DH26" s="204"/>
      <c r="DI26" s="204"/>
      <c r="DJ26" s="205"/>
      <c r="DK26" s="203"/>
      <c r="DL26" s="204"/>
      <c r="DM26" s="214"/>
      <c r="DN26" s="205"/>
      <c r="DO26" s="203"/>
      <c r="DP26" s="204"/>
      <c r="DQ26" s="204"/>
      <c r="DR26" s="203"/>
      <c r="DS26" s="203"/>
      <c r="DT26" s="204"/>
      <c r="DU26" s="204"/>
      <c r="DV26" s="205"/>
      <c r="DW26" s="203"/>
      <c r="DX26" s="204"/>
      <c r="DY26" s="214"/>
      <c r="DZ26" s="209"/>
      <c r="EA26" s="203"/>
      <c r="EB26" s="204"/>
      <c r="EC26" s="204"/>
      <c r="ED26" s="205"/>
      <c r="EE26" s="203"/>
      <c r="EF26" s="204"/>
      <c r="EG26" s="214"/>
      <c r="EH26" s="205"/>
      <c r="EI26" s="203"/>
      <c r="EJ26" s="204"/>
      <c r="EK26" s="204"/>
      <c r="EL26" s="203"/>
      <c r="EM26" s="203"/>
      <c r="EN26" s="204"/>
      <c r="EO26" s="204"/>
      <c r="EP26" s="205"/>
      <c r="EQ26" s="203"/>
      <c r="ER26" s="204"/>
      <c r="ES26" s="214"/>
      <c r="ET26" s="205"/>
      <c r="EU26" s="203"/>
      <c r="EV26" s="204"/>
      <c r="EW26" s="204"/>
      <c r="EX26" s="203"/>
      <c r="EY26" s="203"/>
      <c r="EZ26" s="204"/>
      <c r="FA26" s="204"/>
      <c r="FB26" s="205"/>
      <c r="FC26" s="203"/>
      <c r="FD26" s="204"/>
      <c r="FE26" s="215"/>
      <c r="FF26" s="14"/>
      <c r="FG26" s="155"/>
      <c r="FH26" s="156"/>
      <c r="FI26" s="84"/>
      <c r="FJ26" s="79"/>
      <c r="FK26" s="65" t="s">
        <v>92</v>
      </c>
      <c r="FL26" s="28">
        <f>SUM(COUNTIF($R$10:$U$63,FJ22),COUNTIF($AX$10:$BA$63,FJ22),COUNTIF($CD$10:$CG$63,FJ22),COUNTIF($DJ$10:$DM$72,FJ22),COUNTIF($EP$10:$ES$63,FJ22))+FS26</f>
        <v>0</v>
      </c>
      <c r="FM26" s="56">
        <f t="shared" ca="1" si="0"/>
        <v>0</v>
      </c>
      <c r="FN26" s="44"/>
      <c r="FO26" s="35"/>
      <c r="FP26" s="20" t="str">
        <f>FJ22</f>
        <v>毛筆</v>
      </c>
      <c r="FQ26" s="20" t="s">
        <v>58</v>
      </c>
      <c r="FR26" s="20" t="str">
        <f>FJ22&amp;"1/2"</f>
        <v>毛筆1/2</v>
      </c>
      <c r="FS26" s="20">
        <f>SUM(COUNTIF($R$10:$U$63,FR26),COUNTIF($AX$10:$BA$63,FR26),COUNTIF($CD$10:$CG$63,FR26),COUNTIF($DJ$10:$DM$72,FR26),COUNTIF($EP$10:$ES$63,FR26))*0.5</f>
        <v>0</v>
      </c>
      <c r="FT26" s="20"/>
      <c r="FU26" s="20"/>
      <c r="FV26" s="20" t="str">
        <f t="shared" ca="1" si="1"/>
        <v>'(0)'!FM26</v>
      </c>
      <c r="FW26" s="20">
        <v>26</v>
      </c>
      <c r="FX26" s="20">
        <f t="shared" ca="1" si="2"/>
        <v>0</v>
      </c>
    </row>
    <row r="27" spans="1:180" ht="7.5" customHeight="1">
      <c r="A27" s="127"/>
      <c r="B27" s="216"/>
      <c r="C27" s="217"/>
      <c r="D27" s="218"/>
      <c r="E27" s="218"/>
      <c r="F27" s="219"/>
      <c r="G27" s="217"/>
      <c r="H27" s="218"/>
      <c r="I27" s="220"/>
      <c r="J27" s="219"/>
      <c r="K27" s="217"/>
      <c r="L27" s="218"/>
      <c r="M27" s="218"/>
      <c r="N27" s="217"/>
      <c r="O27" s="217"/>
      <c r="P27" s="218"/>
      <c r="Q27" s="218"/>
      <c r="R27" s="219"/>
      <c r="S27" s="217"/>
      <c r="T27" s="218"/>
      <c r="U27" s="220"/>
      <c r="V27" s="219"/>
      <c r="W27" s="217"/>
      <c r="X27" s="218"/>
      <c r="Y27" s="218"/>
      <c r="Z27" s="217"/>
      <c r="AA27" s="217"/>
      <c r="AB27" s="218"/>
      <c r="AC27" s="218"/>
      <c r="AD27" s="219"/>
      <c r="AE27" s="217"/>
      <c r="AF27" s="218"/>
      <c r="AG27" s="220"/>
      <c r="AH27" s="216"/>
      <c r="AI27" s="217"/>
      <c r="AJ27" s="218"/>
      <c r="AK27" s="218"/>
      <c r="AL27" s="219"/>
      <c r="AM27" s="217"/>
      <c r="AN27" s="218"/>
      <c r="AO27" s="220"/>
      <c r="AP27" s="219"/>
      <c r="AQ27" s="217"/>
      <c r="AR27" s="218"/>
      <c r="AS27" s="218"/>
      <c r="AT27" s="217"/>
      <c r="AU27" s="217"/>
      <c r="AV27" s="218"/>
      <c r="AW27" s="218"/>
      <c r="AX27" s="219"/>
      <c r="AY27" s="217"/>
      <c r="AZ27" s="218"/>
      <c r="BA27" s="220"/>
      <c r="BB27" s="219"/>
      <c r="BC27" s="217"/>
      <c r="BD27" s="218"/>
      <c r="BE27" s="218"/>
      <c r="BF27" s="217"/>
      <c r="BG27" s="217"/>
      <c r="BH27" s="218"/>
      <c r="BI27" s="218"/>
      <c r="BJ27" s="219"/>
      <c r="BK27" s="217"/>
      <c r="BL27" s="218"/>
      <c r="BM27" s="220"/>
      <c r="BN27" s="216"/>
      <c r="BO27" s="217"/>
      <c r="BP27" s="218"/>
      <c r="BQ27" s="218"/>
      <c r="BR27" s="219"/>
      <c r="BS27" s="217"/>
      <c r="BT27" s="218"/>
      <c r="BU27" s="220"/>
      <c r="BV27" s="219"/>
      <c r="BW27" s="217"/>
      <c r="BX27" s="218"/>
      <c r="BY27" s="218"/>
      <c r="BZ27" s="217"/>
      <c r="CA27" s="217"/>
      <c r="CB27" s="218"/>
      <c r="CC27" s="218"/>
      <c r="CD27" s="219"/>
      <c r="CE27" s="217"/>
      <c r="CF27" s="218"/>
      <c r="CG27" s="220"/>
      <c r="CH27" s="219"/>
      <c r="CI27" s="217"/>
      <c r="CJ27" s="218"/>
      <c r="CK27" s="218"/>
      <c r="CL27" s="217"/>
      <c r="CM27" s="217"/>
      <c r="CN27" s="218"/>
      <c r="CO27" s="218"/>
      <c r="CP27" s="219"/>
      <c r="CQ27" s="217"/>
      <c r="CR27" s="218"/>
      <c r="CS27" s="220"/>
      <c r="CT27" s="216"/>
      <c r="CU27" s="217"/>
      <c r="CV27" s="218"/>
      <c r="CW27" s="218"/>
      <c r="CX27" s="219"/>
      <c r="CY27" s="217"/>
      <c r="CZ27" s="218"/>
      <c r="DA27" s="220"/>
      <c r="DB27" s="219"/>
      <c r="DC27" s="217"/>
      <c r="DD27" s="218"/>
      <c r="DE27" s="218"/>
      <c r="DF27" s="217"/>
      <c r="DG27" s="217"/>
      <c r="DH27" s="218"/>
      <c r="DI27" s="218"/>
      <c r="DJ27" s="219"/>
      <c r="DK27" s="217"/>
      <c r="DL27" s="218"/>
      <c r="DM27" s="220"/>
      <c r="DN27" s="219"/>
      <c r="DO27" s="217"/>
      <c r="DP27" s="218"/>
      <c r="DQ27" s="218"/>
      <c r="DR27" s="217"/>
      <c r="DS27" s="217"/>
      <c r="DT27" s="218"/>
      <c r="DU27" s="218"/>
      <c r="DV27" s="219"/>
      <c r="DW27" s="217"/>
      <c r="DX27" s="218"/>
      <c r="DY27" s="220"/>
      <c r="DZ27" s="216"/>
      <c r="EA27" s="217"/>
      <c r="EB27" s="218"/>
      <c r="EC27" s="218"/>
      <c r="ED27" s="219"/>
      <c r="EE27" s="217"/>
      <c r="EF27" s="218"/>
      <c r="EG27" s="220"/>
      <c r="EH27" s="219"/>
      <c r="EI27" s="217"/>
      <c r="EJ27" s="218"/>
      <c r="EK27" s="218"/>
      <c r="EL27" s="217"/>
      <c r="EM27" s="217"/>
      <c r="EN27" s="218"/>
      <c r="EO27" s="218"/>
      <c r="EP27" s="219"/>
      <c r="EQ27" s="217"/>
      <c r="ER27" s="218"/>
      <c r="ES27" s="220"/>
      <c r="ET27" s="219"/>
      <c r="EU27" s="217"/>
      <c r="EV27" s="218"/>
      <c r="EW27" s="218"/>
      <c r="EX27" s="217"/>
      <c r="EY27" s="217"/>
      <c r="EZ27" s="218"/>
      <c r="FA27" s="218"/>
      <c r="FB27" s="219"/>
      <c r="FC27" s="217"/>
      <c r="FD27" s="218"/>
      <c r="FE27" s="221"/>
      <c r="FF27" s="14"/>
      <c r="FG27" s="155"/>
      <c r="FH27" s="156"/>
      <c r="FI27" s="84"/>
      <c r="FJ27" s="79"/>
      <c r="FK27" s="65" t="s">
        <v>93</v>
      </c>
      <c r="FL27" s="29">
        <f>SUM(COUNTIF($V$10:$Y$63,FJ22),COUNTIF($BB$10:$BE$63,FJ22),COUNTIF($CH$10:$CK$63,FJ22),COUNTIF($DN$10:$DQ$72,FJ22),COUNTIF($ET$10:$EW$63,FJ22))+FS27</f>
        <v>0</v>
      </c>
      <c r="FM27" s="57">
        <f t="shared" ca="1" si="0"/>
        <v>0</v>
      </c>
      <c r="FN27" s="45"/>
      <c r="FO27" s="36"/>
      <c r="FP27" s="20" t="str">
        <f>FJ22</f>
        <v>毛筆</v>
      </c>
      <c r="FQ27" s="20" t="s">
        <v>59</v>
      </c>
      <c r="FR27" s="20" t="str">
        <f>FJ22&amp;"1/2"</f>
        <v>毛筆1/2</v>
      </c>
      <c r="FS27" s="20">
        <f>SUM(COUNTIF($V$10:$Y$63,FR27),COUNTIF($BB$10:$BE$63,FR27),COUNTIF($CH$10:$CK$63,FR27),COUNTIF($DN$10:$DQ$72,FR27),COUNTIF($ET$10:$EW$63,FR27))*0.5</f>
        <v>0</v>
      </c>
      <c r="FT27" s="14"/>
      <c r="FU27" s="14"/>
      <c r="FV27" s="20" t="str">
        <f t="shared" ca="1" si="1"/>
        <v>'(0)'!FM27</v>
      </c>
      <c r="FW27" s="20">
        <v>27</v>
      </c>
      <c r="FX27" s="20">
        <f t="shared" ca="1" si="2"/>
        <v>0</v>
      </c>
    </row>
    <row r="28" spans="1:180" ht="7.5" customHeight="1">
      <c r="A28" s="93" t="s">
        <v>78</v>
      </c>
      <c r="B28" s="192"/>
      <c r="C28" s="193"/>
      <c r="D28" s="194"/>
      <c r="E28" s="195"/>
      <c r="F28" s="196"/>
      <c r="G28" s="193"/>
      <c r="H28" s="194"/>
      <c r="I28" s="195"/>
      <c r="J28" s="196"/>
      <c r="K28" s="197"/>
      <c r="L28" s="198"/>
      <c r="M28" s="199"/>
      <c r="N28" s="200"/>
      <c r="O28" s="193"/>
      <c r="P28" s="194"/>
      <c r="Q28" s="195"/>
      <c r="R28" s="196"/>
      <c r="S28" s="193"/>
      <c r="T28" s="194"/>
      <c r="U28" s="195"/>
      <c r="V28" s="196"/>
      <c r="W28" s="197"/>
      <c r="X28" s="198"/>
      <c r="Y28" s="199"/>
      <c r="Z28" s="200"/>
      <c r="AA28" s="193"/>
      <c r="AB28" s="194"/>
      <c r="AC28" s="195"/>
      <c r="AD28" s="196"/>
      <c r="AE28" s="193"/>
      <c r="AF28" s="194"/>
      <c r="AG28" s="195"/>
      <c r="AH28" s="192"/>
      <c r="AI28" s="193"/>
      <c r="AJ28" s="194"/>
      <c r="AK28" s="195"/>
      <c r="AL28" s="196"/>
      <c r="AM28" s="193"/>
      <c r="AN28" s="194"/>
      <c r="AO28" s="195"/>
      <c r="AP28" s="196"/>
      <c r="AQ28" s="197"/>
      <c r="AR28" s="198"/>
      <c r="AS28" s="199"/>
      <c r="AT28" s="200"/>
      <c r="AU28" s="193"/>
      <c r="AV28" s="194"/>
      <c r="AW28" s="195"/>
      <c r="AX28" s="196"/>
      <c r="AY28" s="193"/>
      <c r="AZ28" s="194"/>
      <c r="BA28" s="195"/>
      <c r="BB28" s="196"/>
      <c r="BC28" s="197"/>
      <c r="BD28" s="198"/>
      <c r="BE28" s="199"/>
      <c r="BF28" s="200"/>
      <c r="BG28" s="193"/>
      <c r="BH28" s="194"/>
      <c r="BI28" s="195"/>
      <c r="BJ28" s="196"/>
      <c r="BK28" s="193"/>
      <c r="BL28" s="194"/>
      <c r="BM28" s="195"/>
      <c r="BN28" s="192" t="s">
        <v>3167</v>
      </c>
      <c r="BO28" s="193"/>
      <c r="BP28" s="198"/>
      <c r="BQ28" s="199"/>
      <c r="BR28" s="200" t="s">
        <v>3159</v>
      </c>
      <c r="BS28" s="193"/>
      <c r="BT28" s="198"/>
      <c r="BU28" s="199"/>
      <c r="BV28" s="200" t="s">
        <v>3159</v>
      </c>
      <c r="BW28" s="193"/>
      <c r="BX28" s="194"/>
      <c r="BY28" s="195"/>
      <c r="BZ28" s="192" t="s">
        <v>3159</v>
      </c>
      <c r="CA28" s="193"/>
      <c r="CB28" s="198"/>
      <c r="CC28" s="199"/>
      <c r="CD28" s="200" t="s">
        <v>3159</v>
      </c>
      <c r="CE28" s="193"/>
      <c r="CF28" s="198"/>
      <c r="CG28" s="199"/>
      <c r="CH28" s="200" t="s">
        <v>3159</v>
      </c>
      <c r="CI28" s="193"/>
      <c r="CJ28" s="198"/>
      <c r="CK28" s="199"/>
      <c r="CL28" s="200" t="s">
        <v>3159</v>
      </c>
      <c r="CM28" s="193"/>
      <c r="CN28" s="198"/>
      <c r="CO28" s="199"/>
      <c r="CP28" s="200" t="s">
        <v>3159</v>
      </c>
      <c r="CQ28" s="193"/>
      <c r="CR28" s="194"/>
      <c r="CS28" s="195"/>
      <c r="CT28" s="192" t="s">
        <v>144</v>
      </c>
      <c r="CU28" s="193"/>
      <c r="CV28" s="206" t="s">
        <v>143</v>
      </c>
      <c r="CW28" s="195"/>
      <c r="CX28" s="196" t="s">
        <v>144</v>
      </c>
      <c r="CY28" s="193"/>
      <c r="CZ28" s="206" t="s">
        <v>143</v>
      </c>
      <c r="DA28" s="195"/>
      <c r="DB28" s="196" t="s">
        <v>144</v>
      </c>
      <c r="DC28" s="193"/>
      <c r="DD28" s="206" t="s">
        <v>143</v>
      </c>
      <c r="DE28" s="195"/>
      <c r="DF28" s="196" t="s">
        <v>144</v>
      </c>
      <c r="DG28" s="193"/>
      <c r="DH28" s="206" t="s">
        <v>143</v>
      </c>
      <c r="DI28" s="195"/>
      <c r="DJ28" s="196" t="s">
        <v>144</v>
      </c>
      <c r="DK28" s="193"/>
      <c r="DL28" s="206" t="s">
        <v>143</v>
      </c>
      <c r="DM28" s="195"/>
      <c r="DN28" s="196" t="s">
        <v>25</v>
      </c>
      <c r="DO28" s="197"/>
      <c r="DP28" s="198"/>
      <c r="DQ28" s="199"/>
      <c r="DR28" s="200" t="s">
        <v>25</v>
      </c>
      <c r="DS28" s="193"/>
      <c r="DT28" s="194"/>
      <c r="DU28" s="195"/>
      <c r="DV28" s="196" t="s">
        <v>25</v>
      </c>
      <c r="DW28" s="193"/>
      <c r="DX28" s="198"/>
      <c r="DY28" s="208"/>
      <c r="DZ28" s="200" t="s">
        <v>144</v>
      </c>
      <c r="EA28" s="193"/>
      <c r="EB28" s="206" t="s">
        <v>143</v>
      </c>
      <c r="EC28" s="195"/>
      <c r="ED28" s="196" t="s">
        <v>3162</v>
      </c>
      <c r="EE28" s="197"/>
      <c r="EF28" s="198" t="s">
        <v>145</v>
      </c>
      <c r="EG28" s="199"/>
      <c r="EH28" s="196" t="s">
        <v>3162</v>
      </c>
      <c r="EI28" s="197"/>
      <c r="EJ28" s="198" t="s">
        <v>145</v>
      </c>
      <c r="EK28" s="199"/>
      <c r="EL28" s="196" t="s">
        <v>3162</v>
      </c>
      <c r="EM28" s="197"/>
      <c r="EN28" s="198" t="s">
        <v>145</v>
      </c>
      <c r="EO28" s="199"/>
      <c r="EP28" s="196" t="s">
        <v>3162</v>
      </c>
      <c r="EQ28" s="197"/>
      <c r="ER28" s="198" t="s">
        <v>145</v>
      </c>
      <c r="ES28" s="199"/>
      <c r="ET28" s="196" t="s">
        <v>3164</v>
      </c>
      <c r="EU28" s="197"/>
      <c r="EV28" s="207" t="s">
        <v>145</v>
      </c>
      <c r="EW28" s="199"/>
      <c r="EX28" s="196" t="s">
        <v>3164</v>
      </c>
      <c r="EY28" s="197"/>
      <c r="EZ28" s="207" t="s">
        <v>145</v>
      </c>
      <c r="FA28" s="199"/>
      <c r="FB28" s="196" t="s">
        <v>3164</v>
      </c>
      <c r="FC28" s="197"/>
      <c r="FD28" s="198" t="s">
        <v>145</v>
      </c>
      <c r="FE28" s="208"/>
      <c r="FF28" s="14"/>
      <c r="FG28" s="155"/>
      <c r="FH28" s="156"/>
      <c r="FI28" s="84"/>
      <c r="FJ28" s="79"/>
      <c r="FK28" s="65" t="s">
        <v>94</v>
      </c>
      <c r="FL28" s="28">
        <f>SUM(COUNTIF($Z$10:$AC$63,FJ22),COUNTIF($BF$10:$BI$63,FJ22),COUNTIF($CL$10:$CO$63,FJ22),COUNTIF($DR$10:$DU$72,FJ22),COUNTIF($EX$10:$FA$63,FJ22))+FS28</f>
        <v>0</v>
      </c>
      <c r="FM28" s="56">
        <f t="shared" ca="1" si="0"/>
        <v>0</v>
      </c>
      <c r="FN28" s="43"/>
      <c r="FO28" s="9"/>
      <c r="FP28" s="20" t="str">
        <f>FJ22</f>
        <v>毛筆</v>
      </c>
      <c r="FQ28" s="25" t="s">
        <v>60</v>
      </c>
      <c r="FR28" s="20" t="str">
        <f>FJ22&amp;"1/2"</f>
        <v>毛筆1/2</v>
      </c>
      <c r="FS28" s="20">
        <f>SUM(COUNTIF($Z$10:$AC$63,FR28),COUNTIF($BF$10:$BI$63,FR28),COUNTIF($CL$10:$CO$63,FR28),COUNTIF($DR$10:$DU$72,FR28),COUNTIF($EX$10:$FA$63,FR28))*0.5</f>
        <v>0</v>
      </c>
      <c r="FT28" s="20"/>
      <c r="FU28" s="20"/>
      <c r="FV28" s="20" t="str">
        <f t="shared" ca="1" si="1"/>
        <v>'(0)'!FM28</v>
      </c>
      <c r="FW28" s="20">
        <v>28</v>
      </c>
      <c r="FX28" s="20">
        <f t="shared" ca="1" si="2"/>
        <v>0</v>
      </c>
    </row>
    <row r="29" spans="1:180" ht="7.5" customHeight="1">
      <c r="A29" s="126"/>
      <c r="B29" s="202"/>
      <c r="C29" s="203"/>
      <c r="D29" s="203"/>
      <c r="E29" s="204"/>
      <c r="F29" s="205"/>
      <c r="G29" s="203"/>
      <c r="H29" s="203"/>
      <c r="I29" s="204"/>
      <c r="J29" s="205"/>
      <c r="K29" s="203"/>
      <c r="L29" s="203"/>
      <c r="M29" s="204"/>
      <c r="N29" s="203"/>
      <c r="O29" s="203"/>
      <c r="P29" s="203"/>
      <c r="Q29" s="204"/>
      <c r="R29" s="205"/>
      <c r="S29" s="203"/>
      <c r="T29" s="203"/>
      <c r="U29" s="204"/>
      <c r="V29" s="205"/>
      <c r="W29" s="203"/>
      <c r="X29" s="203"/>
      <c r="Y29" s="204"/>
      <c r="Z29" s="203"/>
      <c r="AA29" s="203"/>
      <c r="AB29" s="203"/>
      <c r="AC29" s="204"/>
      <c r="AD29" s="205"/>
      <c r="AE29" s="203"/>
      <c r="AF29" s="203"/>
      <c r="AG29" s="204"/>
      <c r="AH29" s="202"/>
      <c r="AI29" s="203"/>
      <c r="AJ29" s="203"/>
      <c r="AK29" s="204"/>
      <c r="AL29" s="205"/>
      <c r="AM29" s="203"/>
      <c r="AN29" s="203"/>
      <c r="AO29" s="204"/>
      <c r="AP29" s="205"/>
      <c r="AQ29" s="203"/>
      <c r="AR29" s="203"/>
      <c r="AS29" s="204"/>
      <c r="AT29" s="203"/>
      <c r="AU29" s="203"/>
      <c r="AV29" s="203"/>
      <c r="AW29" s="204"/>
      <c r="AX29" s="205"/>
      <c r="AY29" s="203"/>
      <c r="AZ29" s="203"/>
      <c r="BA29" s="204"/>
      <c r="BB29" s="205"/>
      <c r="BC29" s="203"/>
      <c r="BD29" s="203"/>
      <c r="BE29" s="204"/>
      <c r="BF29" s="203"/>
      <c r="BG29" s="203"/>
      <c r="BH29" s="203"/>
      <c r="BI29" s="204"/>
      <c r="BJ29" s="205"/>
      <c r="BK29" s="203"/>
      <c r="BL29" s="203"/>
      <c r="BM29" s="204"/>
      <c r="BN29" s="202"/>
      <c r="BO29" s="203"/>
      <c r="BP29" s="247"/>
      <c r="BQ29" s="204"/>
      <c r="BR29" s="247"/>
      <c r="BS29" s="203"/>
      <c r="BT29" s="247"/>
      <c r="BU29" s="204"/>
      <c r="BV29" s="247"/>
      <c r="BW29" s="203"/>
      <c r="BX29" s="203"/>
      <c r="BY29" s="204"/>
      <c r="BZ29" s="202"/>
      <c r="CA29" s="203"/>
      <c r="CB29" s="247"/>
      <c r="CC29" s="204"/>
      <c r="CD29" s="247"/>
      <c r="CE29" s="203"/>
      <c r="CF29" s="247"/>
      <c r="CG29" s="204"/>
      <c r="CH29" s="247"/>
      <c r="CI29" s="203"/>
      <c r="CJ29" s="247"/>
      <c r="CK29" s="204"/>
      <c r="CL29" s="247"/>
      <c r="CM29" s="203"/>
      <c r="CN29" s="247"/>
      <c r="CO29" s="204"/>
      <c r="CP29" s="247"/>
      <c r="CQ29" s="203"/>
      <c r="CR29" s="203"/>
      <c r="CS29" s="204"/>
      <c r="CT29" s="202"/>
      <c r="CU29" s="203"/>
      <c r="CV29" s="203"/>
      <c r="CW29" s="204"/>
      <c r="CX29" s="205"/>
      <c r="CY29" s="203"/>
      <c r="CZ29" s="203"/>
      <c r="DA29" s="204"/>
      <c r="DB29" s="205"/>
      <c r="DC29" s="203"/>
      <c r="DD29" s="203"/>
      <c r="DE29" s="204"/>
      <c r="DF29" s="205"/>
      <c r="DG29" s="203"/>
      <c r="DH29" s="203"/>
      <c r="DI29" s="204"/>
      <c r="DJ29" s="205"/>
      <c r="DK29" s="203"/>
      <c r="DL29" s="203"/>
      <c r="DM29" s="204"/>
      <c r="DN29" s="205"/>
      <c r="DO29" s="203"/>
      <c r="DP29" s="203"/>
      <c r="DQ29" s="204"/>
      <c r="DR29" s="203"/>
      <c r="DS29" s="203"/>
      <c r="DT29" s="203"/>
      <c r="DU29" s="204"/>
      <c r="DV29" s="205"/>
      <c r="DW29" s="203"/>
      <c r="DX29" s="247"/>
      <c r="DY29" s="210"/>
      <c r="DZ29" s="247"/>
      <c r="EA29" s="203"/>
      <c r="EB29" s="203"/>
      <c r="EC29" s="204"/>
      <c r="ED29" s="205"/>
      <c r="EE29" s="203"/>
      <c r="EF29" s="203"/>
      <c r="EG29" s="204"/>
      <c r="EH29" s="205"/>
      <c r="EI29" s="203"/>
      <c r="EJ29" s="203"/>
      <c r="EK29" s="204"/>
      <c r="EL29" s="205"/>
      <c r="EM29" s="203"/>
      <c r="EN29" s="203"/>
      <c r="EO29" s="204"/>
      <c r="EP29" s="205"/>
      <c r="EQ29" s="203"/>
      <c r="ER29" s="203"/>
      <c r="ES29" s="204"/>
      <c r="ET29" s="205"/>
      <c r="EU29" s="203"/>
      <c r="EV29" s="203"/>
      <c r="EW29" s="204"/>
      <c r="EX29" s="205"/>
      <c r="EY29" s="203"/>
      <c r="EZ29" s="203"/>
      <c r="FA29" s="204"/>
      <c r="FB29" s="205"/>
      <c r="FC29" s="203"/>
      <c r="FD29" s="203"/>
      <c r="FE29" s="210"/>
      <c r="FF29" s="14"/>
      <c r="FG29" s="155"/>
      <c r="FH29" s="156"/>
      <c r="FI29" s="85"/>
      <c r="FJ29" s="79"/>
      <c r="FK29" s="66" t="s">
        <v>95</v>
      </c>
      <c r="FL29" s="30">
        <f>SUM(COUNTIF($AD$10:$AG$63,FJ22),COUNTIF($BJ$10:$BM$63,FJ22),COUNTIF($CP$10:$CS$63,FJ22),COUNTIF($DV$10:$DY$72,FJ22),COUNTIF($FB$10:$FE$63,FJ22))+FS29</f>
        <v>0</v>
      </c>
      <c r="FM29" s="58">
        <f t="shared" ca="1" si="0"/>
        <v>0</v>
      </c>
      <c r="FN29" s="50"/>
      <c r="FO29" s="39"/>
      <c r="FP29" s="20" t="str">
        <f>FJ22</f>
        <v>毛筆</v>
      </c>
      <c r="FQ29" s="20" t="s">
        <v>61</v>
      </c>
      <c r="FR29" s="20" t="str">
        <f>FJ22&amp;"1/2"</f>
        <v>毛筆1/2</v>
      </c>
      <c r="FS29" s="20">
        <f>SUM(COUNTIF($AD$10:$AG$63,FR29),COUNTIF($BJ$10:$BM$63,FR29),COUNTIF($CP$10:$CS$63,FR29),COUNTIF($DV$10:$DY$72,FR29),COUNTIF($FB$10:$FE$63,FR29))*0.5</f>
        <v>0</v>
      </c>
      <c r="FT29" s="20"/>
      <c r="FU29" s="20"/>
      <c r="FV29" s="20" t="str">
        <f t="shared" ca="1" si="1"/>
        <v>'(0)'!FM29</v>
      </c>
      <c r="FW29" s="20">
        <v>29</v>
      </c>
      <c r="FX29" s="20">
        <f t="shared" ca="1" si="2"/>
        <v>0</v>
      </c>
    </row>
    <row r="30" spans="1:180" ht="7.5" customHeight="1">
      <c r="A30" s="126"/>
      <c r="B30" s="202"/>
      <c r="C30" s="203"/>
      <c r="D30" s="203"/>
      <c r="E30" s="204"/>
      <c r="F30" s="205"/>
      <c r="G30" s="203"/>
      <c r="H30" s="203"/>
      <c r="I30" s="204"/>
      <c r="J30" s="205"/>
      <c r="K30" s="203"/>
      <c r="L30" s="203"/>
      <c r="M30" s="204"/>
      <c r="N30" s="203"/>
      <c r="O30" s="203"/>
      <c r="P30" s="203"/>
      <c r="Q30" s="204"/>
      <c r="R30" s="205"/>
      <c r="S30" s="203"/>
      <c r="T30" s="203"/>
      <c r="U30" s="204"/>
      <c r="V30" s="205"/>
      <c r="W30" s="203"/>
      <c r="X30" s="203"/>
      <c r="Y30" s="204"/>
      <c r="Z30" s="203"/>
      <c r="AA30" s="203"/>
      <c r="AB30" s="203"/>
      <c r="AC30" s="204"/>
      <c r="AD30" s="205"/>
      <c r="AE30" s="203"/>
      <c r="AF30" s="203"/>
      <c r="AG30" s="204"/>
      <c r="AH30" s="202"/>
      <c r="AI30" s="203"/>
      <c r="AJ30" s="203"/>
      <c r="AK30" s="204"/>
      <c r="AL30" s="205"/>
      <c r="AM30" s="203"/>
      <c r="AN30" s="203"/>
      <c r="AO30" s="204"/>
      <c r="AP30" s="205"/>
      <c r="AQ30" s="203"/>
      <c r="AR30" s="203"/>
      <c r="AS30" s="204"/>
      <c r="AT30" s="203"/>
      <c r="AU30" s="203"/>
      <c r="AV30" s="203"/>
      <c r="AW30" s="204"/>
      <c r="AX30" s="205"/>
      <c r="AY30" s="203"/>
      <c r="AZ30" s="203"/>
      <c r="BA30" s="204"/>
      <c r="BB30" s="205"/>
      <c r="BC30" s="203"/>
      <c r="BD30" s="203"/>
      <c r="BE30" s="204"/>
      <c r="BF30" s="203"/>
      <c r="BG30" s="203"/>
      <c r="BH30" s="203"/>
      <c r="BI30" s="204"/>
      <c r="BJ30" s="205"/>
      <c r="BK30" s="203"/>
      <c r="BL30" s="203"/>
      <c r="BM30" s="204"/>
      <c r="BN30" s="202"/>
      <c r="BO30" s="203"/>
      <c r="BP30" s="247"/>
      <c r="BQ30" s="204"/>
      <c r="BR30" s="247"/>
      <c r="BS30" s="203"/>
      <c r="BT30" s="247"/>
      <c r="BU30" s="204"/>
      <c r="BV30" s="247"/>
      <c r="BW30" s="203"/>
      <c r="BX30" s="203"/>
      <c r="BY30" s="204"/>
      <c r="BZ30" s="202"/>
      <c r="CA30" s="203"/>
      <c r="CB30" s="247"/>
      <c r="CC30" s="204"/>
      <c r="CD30" s="247"/>
      <c r="CE30" s="203"/>
      <c r="CF30" s="247"/>
      <c r="CG30" s="204"/>
      <c r="CH30" s="247"/>
      <c r="CI30" s="203"/>
      <c r="CJ30" s="247"/>
      <c r="CK30" s="204"/>
      <c r="CL30" s="247"/>
      <c r="CM30" s="203"/>
      <c r="CN30" s="247"/>
      <c r="CO30" s="204"/>
      <c r="CP30" s="247"/>
      <c r="CQ30" s="203"/>
      <c r="CR30" s="203"/>
      <c r="CS30" s="204"/>
      <c r="CT30" s="202"/>
      <c r="CU30" s="203"/>
      <c r="CV30" s="203"/>
      <c r="CW30" s="204"/>
      <c r="CX30" s="205"/>
      <c r="CY30" s="203"/>
      <c r="CZ30" s="203"/>
      <c r="DA30" s="204"/>
      <c r="DB30" s="205"/>
      <c r="DC30" s="203"/>
      <c r="DD30" s="203"/>
      <c r="DE30" s="204"/>
      <c r="DF30" s="205"/>
      <c r="DG30" s="203"/>
      <c r="DH30" s="203"/>
      <c r="DI30" s="204"/>
      <c r="DJ30" s="205"/>
      <c r="DK30" s="203"/>
      <c r="DL30" s="203"/>
      <c r="DM30" s="204"/>
      <c r="DN30" s="205"/>
      <c r="DO30" s="203"/>
      <c r="DP30" s="203"/>
      <c r="DQ30" s="204"/>
      <c r="DR30" s="203"/>
      <c r="DS30" s="203"/>
      <c r="DT30" s="203"/>
      <c r="DU30" s="204"/>
      <c r="DV30" s="205"/>
      <c r="DW30" s="203"/>
      <c r="DX30" s="247"/>
      <c r="DY30" s="210"/>
      <c r="DZ30" s="247"/>
      <c r="EA30" s="203"/>
      <c r="EB30" s="203"/>
      <c r="EC30" s="204"/>
      <c r="ED30" s="205"/>
      <c r="EE30" s="203"/>
      <c r="EF30" s="203"/>
      <c r="EG30" s="204"/>
      <c r="EH30" s="205"/>
      <c r="EI30" s="203"/>
      <c r="EJ30" s="203"/>
      <c r="EK30" s="204"/>
      <c r="EL30" s="205"/>
      <c r="EM30" s="203"/>
      <c r="EN30" s="203"/>
      <c r="EO30" s="204"/>
      <c r="EP30" s="205"/>
      <c r="EQ30" s="203"/>
      <c r="ER30" s="203"/>
      <c r="ES30" s="204"/>
      <c r="ET30" s="205"/>
      <c r="EU30" s="203"/>
      <c r="EV30" s="203"/>
      <c r="EW30" s="204"/>
      <c r="EX30" s="205"/>
      <c r="EY30" s="203"/>
      <c r="EZ30" s="203"/>
      <c r="FA30" s="204"/>
      <c r="FB30" s="205"/>
      <c r="FC30" s="203"/>
      <c r="FD30" s="203"/>
      <c r="FE30" s="210"/>
      <c r="FF30" s="14"/>
      <c r="FG30" s="155"/>
      <c r="FH30" s="156"/>
      <c r="FI30" s="80" t="s">
        <v>9</v>
      </c>
      <c r="FJ30" s="80"/>
      <c r="FK30" s="64" t="s">
        <v>88</v>
      </c>
      <c r="FL30" s="27">
        <f>SUM(COUNTIF($B$10:$E$63,FI30),COUNTIF($AH$10:$AK$63,FI30),COUNTIF($BN$10:$BQ$63,FI30),COUNTIF($CT$10:$CW$72,FI30),COUNTIF($DZ$10:$EC$63,FI30))+FS30</f>
        <v>0</v>
      </c>
      <c r="FM30" s="55">
        <f t="shared" ca="1" si="0"/>
        <v>0</v>
      </c>
      <c r="FN30" s="42"/>
      <c r="FO30" s="8"/>
      <c r="FP30" s="20" t="str">
        <f>FI30</f>
        <v>社会</v>
      </c>
      <c r="FQ30" s="20" t="s">
        <v>54</v>
      </c>
      <c r="FR30" s="20" t="str">
        <f>FI30&amp;"1/2"</f>
        <v>社会1/2</v>
      </c>
      <c r="FS30" s="20">
        <f>SUM(COUNTIF($B$10:$E$63,FR30),COUNTIF($AH$10:$AK$63,FR30),COUNTIF($BN$10:$BQ$63,FR30),COUNTIF($CT$10:$CW$72,FR30),COUNTIF($DZ$10:$EC$63,FR30))*0.5</f>
        <v>0</v>
      </c>
      <c r="FT30" s="14"/>
      <c r="FU30" s="14"/>
      <c r="FV30" s="20" t="str">
        <f t="shared" ca="1" si="1"/>
        <v>'(0)'!FM30</v>
      </c>
      <c r="FW30" s="20">
        <v>30</v>
      </c>
      <c r="FX30" s="20">
        <f t="shared" ca="1" si="2"/>
        <v>0</v>
      </c>
    </row>
    <row r="31" spans="1:180" ht="7.5" customHeight="1">
      <c r="A31" s="126"/>
      <c r="B31" s="134"/>
      <c r="C31" s="203"/>
      <c r="D31" s="203"/>
      <c r="E31" s="204"/>
      <c r="F31" s="118"/>
      <c r="G31" s="203"/>
      <c r="H31" s="203"/>
      <c r="I31" s="204"/>
      <c r="J31" s="118"/>
      <c r="K31" s="203"/>
      <c r="L31" s="203"/>
      <c r="M31" s="204"/>
      <c r="N31" s="116"/>
      <c r="O31" s="203"/>
      <c r="P31" s="203"/>
      <c r="Q31" s="204"/>
      <c r="R31" s="118"/>
      <c r="S31" s="203"/>
      <c r="T31" s="203"/>
      <c r="U31" s="204"/>
      <c r="V31" s="118"/>
      <c r="W31" s="203"/>
      <c r="X31" s="203"/>
      <c r="Y31" s="204"/>
      <c r="Z31" s="116"/>
      <c r="AA31" s="203"/>
      <c r="AB31" s="203"/>
      <c r="AC31" s="204"/>
      <c r="AD31" s="118"/>
      <c r="AE31" s="203"/>
      <c r="AF31" s="203"/>
      <c r="AG31" s="204"/>
      <c r="AH31" s="134"/>
      <c r="AI31" s="203"/>
      <c r="AJ31" s="203"/>
      <c r="AK31" s="204"/>
      <c r="AL31" s="118"/>
      <c r="AM31" s="203"/>
      <c r="AN31" s="203"/>
      <c r="AO31" s="204"/>
      <c r="AP31" s="118"/>
      <c r="AQ31" s="203"/>
      <c r="AR31" s="203"/>
      <c r="AS31" s="204"/>
      <c r="AT31" s="116"/>
      <c r="AU31" s="203"/>
      <c r="AV31" s="203"/>
      <c r="AW31" s="204"/>
      <c r="AX31" s="118"/>
      <c r="AY31" s="203"/>
      <c r="AZ31" s="203"/>
      <c r="BA31" s="204"/>
      <c r="BB31" s="118"/>
      <c r="BC31" s="203"/>
      <c r="BD31" s="203"/>
      <c r="BE31" s="204"/>
      <c r="BF31" s="116"/>
      <c r="BG31" s="203"/>
      <c r="BH31" s="203"/>
      <c r="BI31" s="204"/>
      <c r="BJ31" s="118"/>
      <c r="BK31" s="203"/>
      <c r="BL31" s="203"/>
      <c r="BM31" s="204"/>
      <c r="BN31" s="134"/>
      <c r="BO31" s="203"/>
      <c r="BP31" s="203"/>
      <c r="BQ31" s="204"/>
      <c r="BR31" s="118"/>
      <c r="BS31" s="203"/>
      <c r="BT31" s="203"/>
      <c r="BU31" s="204"/>
      <c r="BV31" s="118"/>
      <c r="BW31" s="203"/>
      <c r="BX31" s="203"/>
      <c r="BY31" s="204"/>
      <c r="BZ31" s="116"/>
      <c r="CA31" s="203"/>
      <c r="CB31" s="203"/>
      <c r="CC31" s="204"/>
      <c r="CD31" s="118"/>
      <c r="CE31" s="203"/>
      <c r="CF31" s="203"/>
      <c r="CG31" s="204"/>
      <c r="CH31" s="118"/>
      <c r="CI31" s="203"/>
      <c r="CJ31" s="203"/>
      <c r="CK31" s="204"/>
      <c r="CL31" s="116"/>
      <c r="CM31" s="203"/>
      <c r="CN31" s="203"/>
      <c r="CO31" s="204"/>
      <c r="CP31" s="118"/>
      <c r="CQ31" s="203"/>
      <c r="CR31" s="203"/>
      <c r="CS31" s="204"/>
      <c r="CT31" s="134"/>
      <c r="CU31" s="203"/>
      <c r="CV31" s="203"/>
      <c r="CW31" s="204"/>
      <c r="CX31" s="118"/>
      <c r="CY31" s="203"/>
      <c r="CZ31" s="203"/>
      <c r="DA31" s="204"/>
      <c r="DB31" s="118"/>
      <c r="DC31" s="203"/>
      <c r="DD31" s="203"/>
      <c r="DE31" s="204"/>
      <c r="DF31" s="116"/>
      <c r="DG31" s="203"/>
      <c r="DH31" s="203"/>
      <c r="DI31" s="204"/>
      <c r="DJ31" s="118"/>
      <c r="DK31" s="203"/>
      <c r="DL31" s="203"/>
      <c r="DM31" s="204"/>
      <c r="DN31" s="118"/>
      <c r="DO31" s="203"/>
      <c r="DP31" s="203"/>
      <c r="DQ31" s="204"/>
      <c r="DR31" s="116"/>
      <c r="DS31" s="203"/>
      <c r="DT31" s="203"/>
      <c r="DU31" s="204"/>
      <c r="DV31" s="118"/>
      <c r="DW31" s="203"/>
      <c r="DX31" s="203"/>
      <c r="DY31" s="204"/>
      <c r="DZ31" s="133"/>
      <c r="EA31" s="203"/>
      <c r="EB31" s="203"/>
      <c r="EC31" s="204"/>
      <c r="ED31" s="118"/>
      <c r="EE31" s="203"/>
      <c r="EF31" s="203"/>
      <c r="EG31" s="204"/>
      <c r="EH31" s="118"/>
      <c r="EI31" s="203"/>
      <c r="EJ31" s="203"/>
      <c r="EK31" s="204"/>
      <c r="EL31" s="118"/>
      <c r="EM31" s="203"/>
      <c r="EN31" s="203"/>
      <c r="EO31" s="204"/>
      <c r="EP31" s="118"/>
      <c r="EQ31" s="203"/>
      <c r="ER31" s="203"/>
      <c r="ES31" s="204"/>
      <c r="ET31" s="118"/>
      <c r="EU31" s="203"/>
      <c r="EV31" s="203"/>
      <c r="EW31" s="204"/>
      <c r="EX31" s="118"/>
      <c r="EY31" s="203"/>
      <c r="EZ31" s="203"/>
      <c r="FA31" s="204"/>
      <c r="FB31" s="118"/>
      <c r="FC31" s="203"/>
      <c r="FD31" s="203"/>
      <c r="FE31" s="210"/>
      <c r="FF31" s="14"/>
      <c r="FG31" s="155"/>
      <c r="FH31" s="156"/>
      <c r="FI31" s="80"/>
      <c r="FJ31" s="80"/>
      <c r="FK31" s="65" t="s">
        <v>89</v>
      </c>
      <c r="FL31" s="28">
        <f>SUM(COUNTIF($F$10:$I$63,FI30),COUNTIF($AL$10:$AO$63,FI30),COUNTIF($BR$10:$BU$63,FI30),COUNTIF($CX$10:$DA$72,FI30),COUNTIF($ED$10:$EG$63,FI30))+FS31</f>
        <v>1</v>
      </c>
      <c r="FM31" s="56">
        <f t="shared" ca="1" si="0"/>
        <v>1</v>
      </c>
      <c r="FN31" s="43"/>
      <c r="FO31" s="9"/>
      <c r="FP31" s="20" t="str">
        <f>FI30</f>
        <v>社会</v>
      </c>
      <c r="FQ31" s="25" t="s">
        <v>55</v>
      </c>
      <c r="FR31" s="20" t="str">
        <f>FI30&amp;"1/2"</f>
        <v>社会1/2</v>
      </c>
      <c r="FS31" s="20">
        <f>SUM(COUNTIF($F$10:$I$63,FR31),COUNTIF($AL$10:$AO$63,FR31),COUNTIF($BR$10:$BU$63,FR31),COUNTIF($CX$10:$DA$72,FR31),COUNTIF($ED$10:$EG$63,FR31))*0.5</f>
        <v>0</v>
      </c>
      <c r="FT31" s="20"/>
      <c r="FU31" s="20"/>
      <c r="FV31" s="20" t="str">
        <f t="shared" ca="1" si="1"/>
        <v>'(0)'!FM31</v>
      </c>
      <c r="FW31" s="20">
        <v>31</v>
      </c>
      <c r="FX31" s="20">
        <f t="shared" ca="1" si="2"/>
        <v>0</v>
      </c>
    </row>
    <row r="32" spans="1:180" ht="7.5" customHeight="1">
      <c r="A32" s="126"/>
      <c r="B32" s="202"/>
      <c r="C32" s="203"/>
      <c r="D32" s="203"/>
      <c r="E32" s="204"/>
      <c r="F32" s="205"/>
      <c r="G32" s="203"/>
      <c r="H32" s="203"/>
      <c r="I32" s="204"/>
      <c r="J32" s="205"/>
      <c r="K32" s="203"/>
      <c r="L32" s="203"/>
      <c r="M32" s="204"/>
      <c r="N32" s="203"/>
      <c r="O32" s="203"/>
      <c r="P32" s="203"/>
      <c r="Q32" s="204"/>
      <c r="R32" s="205"/>
      <c r="S32" s="203"/>
      <c r="T32" s="203"/>
      <c r="U32" s="204"/>
      <c r="V32" s="205"/>
      <c r="W32" s="203"/>
      <c r="X32" s="203"/>
      <c r="Y32" s="204"/>
      <c r="Z32" s="203"/>
      <c r="AA32" s="203"/>
      <c r="AB32" s="203"/>
      <c r="AC32" s="204"/>
      <c r="AD32" s="205"/>
      <c r="AE32" s="203"/>
      <c r="AF32" s="203"/>
      <c r="AG32" s="204"/>
      <c r="AH32" s="202"/>
      <c r="AI32" s="203"/>
      <c r="AJ32" s="203"/>
      <c r="AK32" s="204"/>
      <c r="AL32" s="205"/>
      <c r="AM32" s="203"/>
      <c r="AN32" s="203"/>
      <c r="AO32" s="204"/>
      <c r="AP32" s="205"/>
      <c r="AQ32" s="203"/>
      <c r="AR32" s="203"/>
      <c r="AS32" s="204"/>
      <c r="AT32" s="203"/>
      <c r="AU32" s="203"/>
      <c r="AV32" s="203"/>
      <c r="AW32" s="204"/>
      <c r="AX32" s="205"/>
      <c r="AY32" s="203"/>
      <c r="AZ32" s="203"/>
      <c r="BA32" s="204"/>
      <c r="BB32" s="205"/>
      <c r="BC32" s="203"/>
      <c r="BD32" s="203"/>
      <c r="BE32" s="204"/>
      <c r="BF32" s="203"/>
      <c r="BG32" s="203"/>
      <c r="BH32" s="203"/>
      <c r="BI32" s="204"/>
      <c r="BJ32" s="205"/>
      <c r="BK32" s="203"/>
      <c r="BL32" s="203"/>
      <c r="BM32" s="204"/>
      <c r="BN32" s="202"/>
      <c r="BO32" s="203"/>
      <c r="BP32" s="203"/>
      <c r="BQ32" s="204"/>
      <c r="BR32" s="205"/>
      <c r="BS32" s="203"/>
      <c r="BT32" s="203"/>
      <c r="BU32" s="204"/>
      <c r="BV32" s="205"/>
      <c r="BW32" s="203"/>
      <c r="BX32" s="203"/>
      <c r="BY32" s="204"/>
      <c r="BZ32" s="203"/>
      <c r="CA32" s="203"/>
      <c r="CB32" s="203"/>
      <c r="CC32" s="204"/>
      <c r="CD32" s="205"/>
      <c r="CE32" s="203"/>
      <c r="CF32" s="203"/>
      <c r="CG32" s="204"/>
      <c r="CH32" s="205"/>
      <c r="CI32" s="203"/>
      <c r="CJ32" s="203"/>
      <c r="CK32" s="204"/>
      <c r="CL32" s="203"/>
      <c r="CM32" s="203"/>
      <c r="CN32" s="203"/>
      <c r="CO32" s="204"/>
      <c r="CP32" s="205"/>
      <c r="CQ32" s="203"/>
      <c r="CR32" s="203"/>
      <c r="CS32" s="204"/>
      <c r="CT32" s="202"/>
      <c r="CU32" s="203"/>
      <c r="CV32" s="203"/>
      <c r="CW32" s="204"/>
      <c r="CX32" s="205"/>
      <c r="CY32" s="203"/>
      <c r="CZ32" s="203"/>
      <c r="DA32" s="204"/>
      <c r="DB32" s="205"/>
      <c r="DC32" s="203"/>
      <c r="DD32" s="203"/>
      <c r="DE32" s="204"/>
      <c r="DF32" s="203"/>
      <c r="DG32" s="203"/>
      <c r="DH32" s="203"/>
      <c r="DI32" s="204"/>
      <c r="DJ32" s="205"/>
      <c r="DK32" s="203"/>
      <c r="DL32" s="203"/>
      <c r="DM32" s="204"/>
      <c r="DN32" s="205"/>
      <c r="DO32" s="203"/>
      <c r="DP32" s="203"/>
      <c r="DQ32" s="204"/>
      <c r="DR32" s="203"/>
      <c r="DS32" s="203"/>
      <c r="DT32" s="203"/>
      <c r="DU32" s="204"/>
      <c r="DV32" s="205"/>
      <c r="DW32" s="203"/>
      <c r="DX32" s="203"/>
      <c r="DY32" s="204"/>
      <c r="DZ32" s="209"/>
      <c r="EA32" s="203"/>
      <c r="EB32" s="203"/>
      <c r="EC32" s="204"/>
      <c r="ED32" s="205"/>
      <c r="EE32" s="203"/>
      <c r="EF32" s="203"/>
      <c r="EG32" s="204"/>
      <c r="EH32" s="205"/>
      <c r="EI32" s="203"/>
      <c r="EJ32" s="203"/>
      <c r="EK32" s="204"/>
      <c r="EL32" s="205"/>
      <c r="EM32" s="203"/>
      <c r="EN32" s="203"/>
      <c r="EO32" s="204"/>
      <c r="EP32" s="205"/>
      <c r="EQ32" s="203"/>
      <c r="ER32" s="203"/>
      <c r="ES32" s="204"/>
      <c r="ET32" s="205"/>
      <c r="EU32" s="203"/>
      <c r="EV32" s="203"/>
      <c r="EW32" s="204"/>
      <c r="EX32" s="205"/>
      <c r="EY32" s="203"/>
      <c r="EZ32" s="203"/>
      <c r="FA32" s="204"/>
      <c r="FB32" s="205"/>
      <c r="FC32" s="203"/>
      <c r="FD32" s="203"/>
      <c r="FE32" s="210"/>
      <c r="FF32" s="14"/>
      <c r="FG32" s="155"/>
      <c r="FH32" s="156"/>
      <c r="FI32" s="80"/>
      <c r="FJ32" s="80"/>
      <c r="FK32" s="65" t="s">
        <v>90</v>
      </c>
      <c r="FL32" s="28">
        <f>SUM(COUNTIF($J$10:$M$63,FI30),COUNTIF($AP$10:$AS$63,FI30),COUNTIF($BV$10:$BY$63,FI30),COUNTIF($DB$10:$DE$72,FI30),COUNTIF($EH$10:$EK$63,FI30))+FS32</f>
        <v>1</v>
      </c>
      <c r="FM32" s="56">
        <f t="shared" ca="1" si="0"/>
        <v>1</v>
      </c>
      <c r="FN32" s="44"/>
      <c r="FO32" s="35"/>
      <c r="FP32" s="20" t="str">
        <f>FI30</f>
        <v>社会</v>
      </c>
      <c r="FQ32" s="20" t="s">
        <v>56</v>
      </c>
      <c r="FR32" s="20" t="str">
        <f>FI30&amp;"1/2"</f>
        <v>社会1/2</v>
      </c>
      <c r="FS32" s="20">
        <f>SUM(COUNTIF($J$10:$M$63,FR32),COUNTIF($AP$10:$AS$63,FR32),COUNTIF($BV$10:$BY$63,FR32),COUNTIF($DB$10:$DE$72,FR32),COUNTIF($EH$10:$EK$63,FR32))*0.5</f>
        <v>0</v>
      </c>
      <c r="FT32" s="20"/>
      <c r="FU32" s="20"/>
      <c r="FV32" s="20" t="str">
        <f t="shared" ca="1" si="1"/>
        <v>'(0)'!FM32</v>
      </c>
      <c r="FW32" s="20">
        <v>32</v>
      </c>
      <c r="FX32" s="20">
        <f t="shared" ca="1" si="2"/>
        <v>0</v>
      </c>
    </row>
    <row r="33" spans="1:180" ht="7.5" customHeight="1">
      <c r="A33" s="126"/>
      <c r="B33" s="202"/>
      <c r="C33" s="203"/>
      <c r="D33" s="203"/>
      <c r="E33" s="204"/>
      <c r="F33" s="205"/>
      <c r="G33" s="203"/>
      <c r="H33" s="203"/>
      <c r="I33" s="204"/>
      <c r="J33" s="205"/>
      <c r="K33" s="203"/>
      <c r="L33" s="203"/>
      <c r="M33" s="204"/>
      <c r="N33" s="203"/>
      <c r="O33" s="203"/>
      <c r="P33" s="203"/>
      <c r="Q33" s="204"/>
      <c r="R33" s="205"/>
      <c r="S33" s="203"/>
      <c r="T33" s="203"/>
      <c r="U33" s="204"/>
      <c r="V33" s="205"/>
      <c r="W33" s="203"/>
      <c r="X33" s="203"/>
      <c r="Y33" s="204"/>
      <c r="Z33" s="203"/>
      <c r="AA33" s="203"/>
      <c r="AB33" s="203"/>
      <c r="AC33" s="204"/>
      <c r="AD33" s="205"/>
      <c r="AE33" s="203"/>
      <c r="AF33" s="203"/>
      <c r="AG33" s="204"/>
      <c r="AH33" s="202"/>
      <c r="AI33" s="203"/>
      <c r="AJ33" s="203"/>
      <c r="AK33" s="204"/>
      <c r="AL33" s="205"/>
      <c r="AM33" s="203"/>
      <c r="AN33" s="203"/>
      <c r="AO33" s="204"/>
      <c r="AP33" s="205"/>
      <c r="AQ33" s="203"/>
      <c r="AR33" s="203"/>
      <c r="AS33" s="204"/>
      <c r="AT33" s="203"/>
      <c r="AU33" s="203"/>
      <c r="AV33" s="203"/>
      <c r="AW33" s="204"/>
      <c r="AX33" s="205"/>
      <c r="AY33" s="203"/>
      <c r="AZ33" s="203"/>
      <c r="BA33" s="204"/>
      <c r="BB33" s="205"/>
      <c r="BC33" s="203"/>
      <c r="BD33" s="203"/>
      <c r="BE33" s="204"/>
      <c r="BF33" s="203"/>
      <c r="BG33" s="203"/>
      <c r="BH33" s="203"/>
      <c r="BI33" s="204"/>
      <c r="BJ33" s="205"/>
      <c r="BK33" s="203"/>
      <c r="BL33" s="203"/>
      <c r="BM33" s="204"/>
      <c r="BN33" s="202"/>
      <c r="BO33" s="203"/>
      <c r="BP33" s="203"/>
      <c r="BQ33" s="204"/>
      <c r="BR33" s="205"/>
      <c r="BS33" s="203"/>
      <c r="BT33" s="203"/>
      <c r="BU33" s="204"/>
      <c r="BV33" s="205"/>
      <c r="BW33" s="203"/>
      <c r="BX33" s="203"/>
      <c r="BY33" s="204"/>
      <c r="BZ33" s="203"/>
      <c r="CA33" s="203"/>
      <c r="CB33" s="203"/>
      <c r="CC33" s="204"/>
      <c r="CD33" s="205"/>
      <c r="CE33" s="203"/>
      <c r="CF33" s="203"/>
      <c r="CG33" s="204"/>
      <c r="CH33" s="205"/>
      <c r="CI33" s="203"/>
      <c r="CJ33" s="203"/>
      <c r="CK33" s="204"/>
      <c r="CL33" s="203"/>
      <c r="CM33" s="203"/>
      <c r="CN33" s="203"/>
      <c r="CO33" s="204"/>
      <c r="CP33" s="205"/>
      <c r="CQ33" s="203"/>
      <c r="CR33" s="203"/>
      <c r="CS33" s="204"/>
      <c r="CT33" s="202"/>
      <c r="CU33" s="203"/>
      <c r="CV33" s="203"/>
      <c r="CW33" s="204"/>
      <c r="CX33" s="205"/>
      <c r="CY33" s="203"/>
      <c r="CZ33" s="203"/>
      <c r="DA33" s="204"/>
      <c r="DB33" s="205"/>
      <c r="DC33" s="203"/>
      <c r="DD33" s="203"/>
      <c r="DE33" s="204"/>
      <c r="DF33" s="203"/>
      <c r="DG33" s="203"/>
      <c r="DH33" s="203"/>
      <c r="DI33" s="204"/>
      <c r="DJ33" s="205"/>
      <c r="DK33" s="203"/>
      <c r="DL33" s="203"/>
      <c r="DM33" s="204"/>
      <c r="DN33" s="205"/>
      <c r="DO33" s="203"/>
      <c r="DP33" s="203"/>
      <c r="DQ33" s="204"/>
      <c r="DR33" s="203"/>
      <c r="DS33" s="203"/>
      <c r="DT33" s="203"/>
      <c r="DU33" s="204"/>
      <c r="DV33" s="205"/>
      <c r="DW33" s="203"/>
      <c r="DX33" s="203"/>
      <c r="DY33" s="204"/>
      <c r="DZ33" s="209"/>
      <c r="EA33" s="203"/>
      <c r="EB33" s="203"/>
      <c r="EC33" s="204"/>
      <c r="ED33" s="205"/>
      <c r="EE33" s="203"/>
      <c r="EF33" s="203"/>
      <c r="EG33" s="204"/>
      <c r="EH33" s="205"/>
      <c r="EI33" s="203"/>
      <c r="EJ33" s="203"/>
      <c r="EK33" s="204"/>
      <c r="EL33" s="205"/>
      <c r="EM33" s="203"/>
      <c r="EN33" s="203"/>
      <c r="EO33" s="204"/>
      <c r="EP33" s="205"/>
      <c r="EQ33" s="203"/>
      <c r="ER33" s="203"/>
      <c r="ES33" s="204"/>
      <c r="ET33" s="205"/>
      <c r="EU33" s="203"/>
      <c r="EV33" s="203"/>
      <c r="EW33" s="204"/>
      <c r="EX33" s="205"/>
      <c r="EY33" s="203"/>
      <c r="EZ33" s="203"/>
      <c r="FA33" s="204"/>
      <c r="FB33" s="205"/>
      <c r="FC33" s="203"/>
      <c r="FD33" s="203"/>
      <c r="FE33" s="210"/>
      <c r="FF33" s="14"/>
      <c r="FG33" s="155"/>
      <c r="FH33" s="156"/>
      <c r="FI33" s="80"/>
      <c r="FJ33" s="80"/>
      <c r="FK33" s="65" t="s">
        <v>91</v>
      </c>
      <c r="FL33" s="29">
        <f>SUM(COUNTIF($N$10:$Q$63,FI30),COUNTIF($AT$10:$AW$63,FI30),COUNTIF($BZ$10:$CC$63,FI30),COUNTIF($DF$10:$DI$72,FI30),COUNTIF($EL$10:$EO$63,FI30))+FS33</f>
        <v>1</v>
      </c>
      <c r="FM33" s="57">
        <f t="shared" ca="1" si="0"/>
        <v>1</v>
      </c>
      <c r="FN33" s="45"/>
      <c r="FO33" s="36"/>
      <c r="FP33" s="20" t="str">
        <f>FI30</f>
        <v>社会</v>
      </c>
      <c r="FQ33" s="20" t="s">
        <v>57</v>
      </c>
      <c r="FR33" s="20" t="str">
        <f>FI30&amp;"1/2"</f>
        <v>社会1/2</v>
      </c>
      <c r="FS33" s="20">
        <f>SUM(COUNTIF($N$10:$Q$63,FR33),COUNTIF($AT$10:$AW$63,FR33),COUNTIF($BZ$10:$CC$63,FR33),COUNTIF($DF$10:$DI$72,FR33),COUNTIF($EL$10:$EO$63,FR33))*0.5</f>
        <v>0</v>
      </c>
      <c r="FT33" s="14"/>
      <c r="FU33" s="14"/>
      <c r="FV33" s="20" t="str">
        <f t="shared" ca="1" si="1"/>
        <v>'(0)'!FM33</v>
      </c>
      <c r="FW33" s="20">
        <v>33</v>
      </c>
      <c r="FX33" s="20">
        <f t="shared" ca="1" si="2"/>
        <v>0</v>
      </c>
    </row>
    <row r="34" spans="1:180" ht="7.5" customHeight="1">
      <c r="A34" s="126"/>
      <c r="B34" s="131"/>
      <c r="C34" s="203"/>
      <c r="D34" s="204"/>
      <c r="E34" s="211"/>
      <c r="F34" s="106"/>
      <c r="G34" s="203"/>
      <c r="H34" s="204"/>
      <c r="I34" s="212"/>
      <c r="J34" s="106"/>
      <c r="K34" s="203"/>
      <c r="L34" s="204"/>
      <c r="M34" s="211"/>
      <c r="N34" s="108"/>
      <c r="O34" s="203"/>
      <c r="P34" s="204"/>
      <c r="Q34" s="211"/>
      <c r="R34" s="106"/>
      <c r="S34" s="203"/>
      <c r="T34" s="204"/>
      <c r="U34" s="212"/>
      <c r="V34" s="106"/>
      <c r="W34" s="203"/>
      <c r="X34" s="204"/>
      <c r="Y34" s="211"/>
      <c r="Z34" s="108"/>
      <c r="AA34" s="203"/>
      <c r="AB34" s="204"/>
      <c r="AC34" s="211"/>
      <c r="AD34" s="106"/>
      <c r="AE34" s="203"/>
      <c r="AF34" s="204"/>
      <c r="AG34" s="212"/>
      <c r="AH34" s="131"/>
      <c r="AI34" s="203"/>
      <c r="AJ34" s="204"/>
      <c r="AK34" s="211"/>
      <c r="AL34" s="106"/>
      <c r="AM34" s="203"/>
      <c r="AN34" s="204"/>
      <c r="AO34" s="212"/>
      <c r="AP34" s="106"/>
      <c r="AQ34" s="203"/>
      <c r="AR34" s="204"/>
      <c r="AS34" s="211"/>
      <c r="AT34" s="108"/>
      <c r="AU34" s="203"/>
      <c r="AV34" s="204"/>
      <c r="AW34" s="211"/>
      <c r="AX34" s="106"/>
      <c r="AY34" s="203"/>
      <c r="AZ34" s="204"/>
      <c r="BA34" s="212"/>
      <c r="BB34" s="106"/>
      <c r="BC34" s="203"/>
      <c r="BD34" s="204"/>
      <c r="BE34" s="211"/>
      <c r="BF34" s="108"/>
      <c r="BG34" s="203"/>
      <c r="BH34" s="204"/>
      <c r="BI34" s="211"/>
      <c r="BJ34" s="106"/>
      <c r="BK34" s="203"/>
      <c r="BL34" s="204"/>
      <c r="BM34" s="212"/>
      <c r="BN34" s="131"/>
      <c r="BO34" s="203"/>
      <c r="BP34" s="204"/>
      <c r="BQ34" s="211"/>
      <c r="BR34" s="106"/>
      <c r="BS34" s="203"/>
      <c r="BT34" s="204"/>
      <c r="BU34" s="212"/>
      <c r="BV34" s="106"/>
      <c r="BW34" s="203"/>
      <c r="BX34" s="204"/>
      <c r="BY34" s="211"/>
      <c r="BZ34" s="108"/>
      <c r="CA34" s="203"/>
      <c r="CB34" s="204"/>
      <c r="CC34" s="211"/>
      <c r="CD34" s="106"/>
      <c r="CE34" s="203"/>
      <c r="CF34" s="204"/>
      <c r="CG34" s="212"/>
      <c r="CH34" s="106"/>
      <c r="CI34" s="203"/>
      <c r="CJ34" s="204"/>
      <c r="CK34" s="211"/>
      <c r="CL34" s="108"/>
      <c r="CM34" s="203"/>
      <c r="CN34" s="204"/>
      <c r="CO34" s="211"/>
      <c r="CP34" s="106"/>
      <c r="CQ34" s="203"/>
      <c r="CR34" s="204"/>
      <c r="CS34" s="212"/>
      <c r="CT34" s="131"/>
      <c r="CU34" s="203"/>
      <c r="CV34" s="204"/>
      <c r="CW34" s="211"/>
      <c r="CX34" s="106"/>
      <c r="CY34" s="203"/>
      <c r="CZ34" s="204"/>
      <c r="DA34" s="212"/>
      <c r="DB34" s="106"/>
      <c r="DC34" s="203"/>
      <c r="DD34" s="204"/>
      <c r="DE34" s="211"/>
      <c r="DF34" s="108"/>
      <c r="DG34" s="203"/>
      <c r="DH34" s="204"/>
      <c r="DI34" s="211"/>
      <c r="DJ34" s="106"/>
      <c r="DK34" s="203"/>
      <c r="DL34" s="204"/>
      <c r="DM34" s="212"/>
      <c r="DN34" s="106"/>
      <c r="DO34" s="203"/>
      <c r="DP34" s="204"/>
      <c r="DQ34" s="211"/>
      <c r="DR34" s="108"/>
      <c r="DS34" s="203"/>
      <c r="DT34" s="204"/>
      <c r="DU34" s="211"/>
      <c r="DV34" s="106"/>
      <c r="DW34" s="203"/>
      <c r="DX34" s="204"/>
      <c r="DY34" s="212"/>
      <c r="DZ34" s="128"/>
      <c r="EA34" s="203"/>
      <c r="EB34" s="204"/>
      <c r="EC34" s="211"/>
      <c r="ED34" s="106"/>
      <c r="EE34" s="203"/>
      <c r="EF34" s="204"/>
      <c r="EG34" s="212"/>
      <c r="EH34" s="106"/>
      <c r="EI34" s="203"/>
      <c r="EJ34" s="204"/>
      <c r="EK34" s="211"/>
      <c r="EL34" s="108"/>
      <c r="EM34" s="203"/>
      <c r="EN34" s="204"/>
      <c r="EO34" s="211"/>
      <c r="EP34" s="106"/>
      <c r="EQ34" s="203"/>
      <c r="ER34" s="204"/>
      <c r="ES34" s="212"/>
      <c r="ET34" s="106"/>
      <c r="EU34" s="203"/>
      <c r="EV34" s="204"/>
      <c r="EW34" s="211"/>
      <c r="EX34" s="108"/>
      <c r="EY34" s="203"/>
      <c r="EZ34" s="204"/>
      <c r="FA34" s="211"/>
      <c r="FB34" s="106"/>
      <c r="FC34" s="203"/>
      <c r="FD34" s="204"/>
      <c r="FE34" s="213"/>
      <c r="FF34" s="14"/>
      <c r="FG34" s="155"/>
      <c r="FH34" s="156"/>
      <c r="FI34" s="80"/>
      <c r="FJ34" s="80"/>
      <c r="FK34" s="65" t="s">
        <v>92</v>
      </c>
      <c r="FL34" s="28">
        <f>SUM(COUNTIF($R$10:$U$63,FI30),COUNTIF($AX$10:$BA$63,FI30),COUNTIF($CD$10:$CG$63,FI30),COUNTIF($DJ$10:$DM$72,FI30),COUNTIF($EP$10:$ES$63,FI30))+FS34</f>
        <v>1</v>
      </c>
      <c r="FM34" s="56">
        <f t="shared" ca="1" si="0"/>
        <v>1</v>
      </c>
      <c r="FN34" s="43"/>
      <c r="FO34" s="9"/>
      <c r="FP34" s="20" t="str">
        <f>FI30</f>
        <v>社会</v>
      </c>
      <c r="FQ34" s="25" t="s">
        <v>58</v>
      </c>
      <c r="FR34" s="20" t="str">
        <f>FI30&amp;"1/2"</f>
        <v>社会1/2</v>
      </c>
      <c r="FS34" s="20">
        <f>SUM(COUNTIF($R$10:$U$63,FR34),COUNTIF($AX$10:$BA$63,FR34),COUNTIF($CD$10:$CG$63,FR34),COUNTIF($DJ$10:$DM$72,FR34),COUNTIF($EP$10:$ES$63,FR34))*0.5</f>
        <v>0</v>
      </c>
      <c r="FT34" s="20"/>
      <c r="FU34" s="20"/>
      <c r="FV34" s="20" t="str">
        <f t="shared" ca="1" si="1"/>
        <v>'(0)'!FM34</v>
      </c>
      <c r="FW34" s="20">
        <v>34</v>
      </c>
      <c r="FX34" s="20">
        <f t="shared" ca="1" si="2"/>
        <v>0</v>
      </c>
    </row>
    <row r="35" spans="1:180" ht="7.5" customHeight="1">
      <c r="A35" s="126"/>
      <c r="B35" s="202"/>
      <c r="C35" s="203"/>
      <c r="D35" s="204"/>
      <c r="E35" s="204"/>
      <c r="F35" s="205"/>
      <c r="G35" s="203"/>
      <c r="H35" s="204"/>
      <c r="I35" s="214"/>
      <c r="J35" s="205"/>
      <c r="K35" s="203"/>
      <c r="L35" s="204"/>
      <c r="M35" s="204"/>
      <c r="N35" s="203"/>
      <c r="O35" s="203"/>
      <c r="P35" s="204"/>
      <c r="Q35" s="204"/>
      <c r="R35" s="205"/>
      <c r="S35" s="203"/>
      <c r="T35" s="204"/>
      <c r="U35" s="214"/>
      <c r="V35" s="205"/>
      <c r="W35" s="203"/>
      <c r="X35" s="204"/>
      <c r="Y35" s="204"/>
      <c r="Z35" s="203"/>
      <c r="AA35" s="203"/>
      <c r="AB35" s="204"/>
      <c r="AC35" s="204"/>
      <c r="AD35" s="205"/>
      <c r="AE35" s="203"/>
      <c r="AF35" s="204"/>
      <c r="AG35" s="214"/>
      <c r="AH35" s="202"/>
      <c r="AI35" s="203"/>
      <c r="AJ35" s="204"/>
      <c r="AK35" s="204"/>
      <c r="AL35" s="205"/>
      <c r="AM35" s="203"/>
      <c r="AN35" s="204"/>
      <c r="AO35" s="214"/>
      <c r="AP35" s="205"/>
      <c r="AQ35" s="203"/>
      <c r="AR35" s="204"/>
      <c r="AS35" s="204"/>
      <c r="AT35" s="203"/>
      <c r="AU35" s="203"/>
      <c r="AV35" s="204"/>
      <c r="AW35" s="204"/>
      <c r="AX35" s="205"/>
      <c r="AY35" s="203"/>
      <c r="AZ35" s="204"/>
      <c r="BA35" s="214"/>
      <c r="BB35" s="205"/>
      <c r="BC35" s="203"/>
      <c r="BD35" s="204"/>
      <c r="BE35" s="204"/>
      <c r="BF35" s="203"/>
      <c r="BG35" s="203"/>
      <c r="BH35" s="204"/>
      <c r="BI35" s="204"/>
      <c r="BJ35" s="205"/>
      <c r="BK35" s="203"/>
      <c r="BL35" s="204"/>
      <c r="BM35" s="214"/>
      <c r="BN35" s="202"/>
      <c r="BO35" s="203"/>
      <c r="BP35" s="204"/>
      <c r="BQ35" s="204"/>
      <c r="BR35" s="205"/>
      <c r="BS35" s="203"/>
      <c r="BT35" s="204"/>
      <c r="BU35" s="214"/>
      <c r="BV35" s="205"/>
      <c r="BW35" s="203"/>
      <c r="BX35" s="204"/>
      <c r="BY35" s="204"/>
      <c r="BZ35" s="203"/>
      <c r="CA35" s="203"/>
      <c r="CB35" s="204"/>
      <c r="CC35" s="204"/>
      <c r="CD35" s="205"/>
      <c r="CE35" s="203"/>
      <c r="CF35" s="204"/>
      <c r="CG35" s="214"/>
      <c r="CH35" s="205"/>
      <c r="CI35" s="203"/>
      <c r="CJ35" s="204"/>
      <c r="CK35" s="204"/>
      <c r="CL35" s="203"/>
      <c r="CM35" s="203"/>
      <c r="CN35" s="204"/>
      <c r="CO35" s="204"/>
      <c r="CP35" s="205"/>
      <c r="CQ35" s="203"/>
      <c r="CR35" s="204"/>
      <c r="CS35" s="214"/>
      <c r="CT35" s="202"/>
      <c r="CU35" s="203"/>
      <c r="CV35" s="204"/>
      <c r="CW35" s="204"/>
      <c r="CX35" s="205"/>
      <c r="CY35" s="203"/>
      <c r="CZ35" s="204"/>
      <c r="DA35" s="214"/>
      <c r="DB35" s="205"/>
      <c r="DC35" s="203"/>
      <c r="DD35" s="204"/>
      <c r="DE35" s="204"/>
      <c r="DF35" s="203"/>
      <c r="DG35" s="203"/>
      <c r="DH35" s="204"/>
      <c r="DI35" s="204"/>
      <c r="DJ35" s="205"/>
      <c r="DK35" s="203"/>
      <c r="DL35" s="204"/>
      <c r="DM35" s="214"/>
      <c r="DN35" s="205"/>
      <c r="DO35" s="203"/>
      <c r="DP35" s="204"/>
      <c r="DQ35" s="204"/>
      <c r="DR35" s="203"/>
      <c r="DS35" s="203"/>
      <c r="DT35" s="204"/>
      <c r="DU35" s="204"/>
      <c r="DV35" s="205"/>
      <c r="DW35" s="203"/>
      <c r="DX35" s="204"/>
      <c r="DY35" s="214"/>
      <c r="DZ35" s="209"/>
      <c r="EA35" s="203"/>
      <c r="EB35" s="204"/>
      <c r="EC35" s="204"/>
      <c r="ED35" s="205"/>
      <c r="EE35" s="203"/>
      <c r="EF35" s="204"/>
      <c r="EG35" s="214"/>
      <c r="EH35" s="205"/>
      <c r="EI35" s="203"/>
      <c r="EJ35" s="204"/>
      <c r="EK35" s="204"/>
      <c r="EL35" s="203"/>
      <c r="EM35" s="203"/>
      <c r="EN35" s="204"/>
      <c r="EO35" s="204"/>
      <c r="EP35" s="205"/>
      <c r="EQ35" s="203"/>
      <c r="ER35" s="204"/>
      <c r="ES35" s="214"/>
      <c r="ET35" s="205"/>
      <c r="EU35" s="203"/>
      <c r="EV35" s="204"/>
      <c r="EW35" s="204"/>
      <c r="EX35" s="203"/>
      <c r="EY35" s="203"/>
      <c r="EZ35" s="204"/>
      <c r="FA35" s="204"/>
      <c r="FB35" s="205"/>
      <c r="FC35" s="203"/>
      <c r="FD35" s="204"/>
      <c r="FE35" s="215"/>
      <c r="FF35" s="14"/>
      <c r="FG35" s="155"/>
      <c r="FH35" s="156"/>
      <c r="FI35" s="80"/>
      <c r="FJ35" s="80"/>
      <c r="FK35" s="65" t="s">
        <v>93</v>
      </c>
      <c r="FL35" s="28">
        <f>SUM(COUNTIF($V$10:$Y$63,FI30),COUNTIF($BB$10:$BE$63,FI30),COUNTIF($CH$10:$CK$63,FI30),COUNTIF($DN$10:$DQ$72,FI30),COUNTIF($ET$10:$EW$63,FI30))+FS35</f>
        <v>1</v>
      </c>
      <c r="FM35" s="56">
        <f t="shared" ca="1" si="0"/>
        <v>1</v>
      </c>
      <c r="FN35" s="44"/>
      <c r="FO35" s="35"/>
      <c r="FP35" s="20" t="str">
        <f>FI30</f>
        <v>社会</v>
      </c>
      <c r="FQ35" s="20" t="s">
        <v>59</v>
      </c>
      <c r="FR35" s="20" t="str">
        <f>FI30&amp;"1/2"</f>
        <v>社会1/2</v>
      </c>
      <c r="FS35" s="20">
        <f>SUM(COUNTIF($V$10:$Y$63,FR35),COUNTIF($BB$10:$BE$63,FR35),COUNTIF($CH$10:$CK$63,FR35),COUNTIF($DN$10:$DQ$72,FR35),COUNTIF($ET$10:$EW$63,FR35))*0.5</f>
        <v>0</v>
      </c>
      <c r="FT35" s="20"/>
      <c r="FU35" s="20"/>
      <c r="FV35" s="20" t="str">
        <f t="shared" ca="1" si="1"/>
        <v>'(0)'!FM35</v>
      </c>
      <c r="FW35" s="20">
        <v>35</v>
      </c>
      <c r="FX35" s="20">
        <f t="shared" ca="1" si="2"/>
        <v>0</v>
      </c>
    </row>
    <row r="36" spans="1:180" ht="7.5" customHeight="1">
      <c r="A36" s="127"/>
      <c r="B36" s="216"/>
      <c r="C36" s="217"/>
      <c r="D36" s="218"/>
      <c r="E36" s="218"/>
      <c r="F36" s="219"/>
      <c r="G36" s="217"/>
      <c r="H36" s="218"/>
      <c r="I36" s="220"/>
      <c r="J36" s="219"/>
      <c r="K36" s="217"/>
      <c r="L36" s="218"/>
      <c r="M36" s="218"/>
      <c r="N36" s="217"/>
      <c r="O36" s="217"/>
      <c r="P36" s="218"/>
      <c r="Q36" s="218"/>
      <c r="R36" s="219"/>
      <c r="S36" s="217"/>
      <c r="T36" s="218"/>
      <c r="U36" s="220"/>
      <c r="V36" s="219"/>
      <c r="W36" s="217"/>
      <c r="X36" s="218"/>
      <c r="Y36" s="218"/>
      <c r="Z36" s="217"/>
      <c r="AA36" s="217"/>
      <c r="AB36" s="218"/>
      <c r="AC36" s="218"/>
      <c r="AD36" s="219"/>
      <c r="AE36" s="217"/>
      <c r="AF36" s="218"/>
      <c r="AG36" s="220"/>
      <c r="AH36" s="216"/>
      <c r="AI36" s="217"/>
      <c r="AJ36" s="218"/>
      <c r="AK36" s="218"/>
      <c r="AL36" s="219"/>
      <c r="AM36" s="217"/>
      <c r="AN36" s="218"/>
      <c r="AO36" s="220"/>
      <c r="AP36" s="219"/>
      <c r="AQ36" s="217"/>
      <c r="AR36" s="218"/>
      <c r="AS36" s="218"/>
      <c r="AT36" s="217"/>
      <c r="AU36" s="217"/>
      <c r="AV36" s="218"/>
      <c r="AW36" s="218"/>
      <c r="AX36" s="219"/>
      <c r="AY36" s="217"/>
      <c r="AZ36" s="218"/>
      <c r="BA36" s="220"/>
      <c r="BB36" s="219"/>
      <c r="BC36" s="217"/>
      <c r="BD36" s="218"/>
      <c r="BE36" s="218"/>
      <c r="BF36" s="217"/>
      <c r="BG36" s="217"/>
      <c r="BH36" s="218"/>
      <c r="BI36" s="218"/>
      <c r="BJ36" s="219"/>
      <c r="BK36" s="217"/>
      <c r="BL36" s="218"/>
      <c r="BM36" s="220"/>
      <c r="BN36" s="216"/>
      <c r="BO36" s="217"/>
      <c r="BP36" s="218"/>
      <c r="BQ36" s="218"/>
      <c r="BR36" s="219"/>
      <c r="BS36" s="217"/>
      <c r="BT36" s="218"/>
      <c r="BU36" s="220"/>
      <c r="BV36" s="219"/>
      <c r="BW36" s="217"/>
      <c r="BX36" s="218"/>
      <c r="BY36" s="218"/>
      <c r="BZ36" s="217"/>
      <c r="CA36" s="217"/>
      <c r="CB36" s="218"/>
      <c r="CC36" s="218"/>
      <c r="CD36" s="219"/>
      <c r="CE36" s="217"/>
      <c r="CF36" s="218"/>
      <c r="CG36" s="220"/>
      <c r="CH36" s="219"/>
      <c r="CI36" s="217"/>
      <c r="CJ36" s="218"/>
      <c r="CK36" s="218"/>
      <c r="CL36" s="217"/>
      <c r="CM36" s="217"/>
      <c r="CN36" s="218"/>
      <c r="CO36" s="218"/>
      <c r="CP36" s="219"/>
      <c r="CQ36" s="217"/>
      <c r="CR36" s="218"/>
      <c r="CS36" s="220"/>
      <c r="CT36" s="216"/>
      <c r="CU36" s="217"/>
      <c r="CV36" s="218"/>
      <c r="CW36" s="218"/>
      <c r="CX36" s="219"/>
      <c r="CY36" s="217"/>
      <c r="CZ36" s="218"/>
      <c r="DA36" s="220"/>
      <c r="DB36" s="219"/>
      <c r="DC36" s="217"/>
      <c r="DD36" s="218"/>
      <c r="DE36" s="218"/>
      <c r="DF36" s="217"/>
      <c r="DG36" s="217"/>
      <c r="DH36" s="218"/>
      <c r="DI36" s="218"/>
      <c r="DJ36" s="219"/>
      <c r="DK36" s="217"/>
      <c r="DL36" s="218"/>
      <c r="DM36" s="220"/>
      <c r="DN36" s="219"/>
      <c r="DO36" s="217"/>
      <c r="DP36" s="218"/>
      <c r="DQ36" s="218"/>
      <c r="DR36" s="217"/>
      <c r="DS36" s="217"/>
      <c r="DT36" s="218"/>
      <c r="DU36" s="218"/>
      <c r="DV36" s="219"/>
      <c r="DW36" s="217"/>
      <c r="DX36" s="218"/>
      <c r="DY36" s="220"/>
      <c r="DZ36" s="216"/>
      <c r="EA36" s="217"/>
      <c r="EB36" s="218"/>
      <c r="EC36" s="218"/>
      <c r="ED36" s="219"/>
      <c r="EE36" s="217"/>
      <c r="EF36" s="218"/>
      <c r="EG36" s="220"/>
      <c r="EH36" s="219"/>
      <c r="EI36" s="217"/>
      <c r="EJ36" s="218"/>
      <c r="EK36" s="218"/>
      <c r="EL36" s="217"/>
      <c r="EM36" s="217"/>
      <c r="EN36" s="218"/>
      <c r="EO36" s="218"/>
      <c r="EP36" s="219"/>
      <c r="EQ36" s="217"/>
      <c r="ER36" s="218"/>
      <c r="ES36" s="220"/>
      <c r="ET36" s="219"/>
      <c r="EU36" s="217"/>
      <c r="EV36" s="218"/>
      <c r="EW36" s="218"/>
      <c r="EX36" s="217"/>
      <c r="EY36" s="217"/>
      <c r="EZ36" s="218"/>
      <c r="FA36" s="218"/>
      <c r="FB36" s="219"/>
      <c r="FC36" s="217"/>
      <c r="FD36" s="218"/>
      <c r="FE36" s="221"/>
      <c r="FF36" s="14"/>
      <c r="FG36" s="155"/>
      <c r="FH36" s="156"/>
      <c r="FI36" s="80"/>
      <c r="FJ36" s="80"/>
      <c r="FK36" s="65" t="s">
        <v>94</v>
      </c>
      <c r="FL36" s="29">
        <f>SUM(COUNTIF($Z$10:$AC$63,FI30),COUNTIF($BF$10:$BI$63,FI30),COUNTIF($CL$10:$CO$63,FI30),COUNTIF($DR$10:$DU$72,FI30),COUNTIF($EX$10:$FA$63,FI30))+FS36</f>
        <v>1</v>
      </c>
      <c r="FM36" s="57">
        <f t="shared" ca="1" si="0"/>
        <v>1</v>
      </c>
      <c r="FN36" s="45"/>
      <c r="FO36" s="36"/>
      <c r="FP36" s="20" t="str">
        <f>FI30</f>
        <v>社会</v>
      </c>
      <c r="FQ36" s="20" t="s">
        <v>60</v>
      </c>
      <c r="FR36" s="20" t="str">
        <f>FI30&amp;"1/2"</f>
        <v>社会1/2</v>
      </c>
      <c r="FS36" s="20">
        <f>SUM(COUNTIF($Z$10:$AC$63,FR36),COUNTIF($BF$10:$BI$63,FR36),COUNTIF($CL$10:$CO$63,FR36),COUNTIF($DR$10:$DU$72,FR36),COUNTIF($EX$10:$FA$63,FR36))*0.5</f>
        <v>0</v>
      </c>
      <c r="FT36" s="14"/>
      <c r="FU36" s="14"/>
      <c r="FV36" s="20" t="str">
        <f t="shared" ca="1" si="1"/>
        <v>'(0)'!FM36</v>
      </c>
      <c r="FW36" s="20">
        <v>36</v>
      </c>
      <c r="FX36" s="20">
        <f t="shared" ca="1" si="2"/>
        <v>0</v>
      </c>
    </row>
    <row r="37" spans="1:180" ht="7.5" customHeight="1">
      <c r="A37" s="93" t="s">
        <v>79</v>
      </c>
      <c r="B37" s="192"/>
      <c r="C37" s="193"/>
      <c r="D37" s="194"/>
      <c r="E37" s="195"/>
      <c r="F37" s="196"/>
      <c r="G37" s="193"/>
      <c r="H37" s="194"/>
      <c r="I37" s="195"/>
      <c r="J37" s="196"/>
      <c r="K37" s="197"/>
      <c r="L37" s="198"/>
      <c r="M37" s="199"/>
      <c r="N37" s="200"/>
      <c r="O37" s="193"/>
      <c r="P37" s="194"/>
      <c r="Q37" s="195"/>
      <c r="R37" s="196"/>
      <c r="S37" s="193"/>
      <c r="T37" s="194"/>
      <c r="U37" s="195"/>
      <c r="V37" s="196"/>
      <c r="W37" s="197"/>
      <c r="X37" s="198"/>
      <c r="Y37" s="199"/>
      <c r="Z37" s="200"/>
      <c r="AA37" s="193"/>
      <c r="AB37" s="194"/>
      <c r="AC37" s="195"/>
      <c r="AD37" s="196"/>
      <c r="AE37" s="193"/>
      <c r="AF37" s="194"/>
      <c r="AG37" s="195"/>
      <c r="AH37" s="192"/>
      <c r="AI37" s="193"/>
      <c r="AJ37" s="194"/>
      <c r="AK37" s="195"/>
      <c r="AL37" s="196"/>
      <c r="AM37" s="193"/>
      <c r="AN37" s="194"/>
      <c r="AO37" s="195"/>
      <c r="AP37" s="196"/>
      <c r="AQ37" s="197"/>
      <c r="AR37" s="198"/>
      <c r="AS37" s="199"/>
      <c r="AT37" s="200"/>
      <c r="AU37" s="193"/>
      <c r="AV37" s="194"/>
      <c r="AW37" s="195"/>
      <c r="AX37" s="196"/>
      <c r="AY37" s="193"/>
      <c r="AZ37" s="194"/>
      <c r="BA37" s="195"/>
      <c r="BB37" s="196"/>
      <c r="BC37" s="197"/>
      <c r="BD37" s="198"/>
      <c r="BE37" s="199"/>
      <c r="BF37" s="200"/>
      <c r="BG37" s="193"/>
      <c r="BH37" s="194"/>
      <c r="BI37" s="195"/>
      <c r="BJ37" s="196"/>
      <c r="BK37" s="193"/>
      <c r="BL37" s="194"/>
      <c r="BM37" s="195"/>
      <c r="BN37" s="192" t="s">
        <v>3159</v>
      </c>
      <c r="BO37" s="193"/>
      <c r="BP37" s="194"/>
      <c r="BQ37" s="195"/>
      <c r="BR37" s="196" t="s">
        <v>3167</v>
      </c>
      <c r="BS37" s="193"/>
      <c r="BT37" s="194"/>
      <c r="BU37" s="195"/>
      <c r="BV37" s="196" t="s">
        <v>3167</v>
      </c>
      <c r="BW37" s="193"/>
      <c r="BX37" s="194"/>
      <c r="BY37" s="195"/>
      <c r="BZ37" s="196" t="s">
        <v>3167</v>
      </c>
      <c r="CA37" s="193"/>
      <c r="CB37" s="194"/>
      <c r="CC37" s="195"/>
      <c r="CD37" s="196" t="s">
        <v>3167</v>
      </c>
      <c r="CE37" s="193"/>
      <c r="CF37" s="194"/>
      <c r="CG37" s="195"/>
      <c r="CH37" s="192" t="s">
        <v>3159</v>
      </c>
      <c r="CI37" s="193"/>
      <c r="CJ37" s="198"/>
      <c r="CK37" s="199"/>
      <c r="CL37" s="200" t="s">
        <v>3159</v>
      </c>
      <c r="CM37" s="193"/>
      <c r="CN37" s="198"/>
      <c r="CO37" s="199"/>
      <c r="CP37" s="200" t="s">
        <v>3159</v>
      </c>
      <c r="CQ37" s="193"/>
      <c r="CR37" s="194"/>
      <c r="CS37" s="195"/>
      <c r="CT37" s="192" t="s">
        <v>8</v>
      </c>
      <c r="CU37" s="193"/>
      <c r="CV37" s="194"/>
      <c r="CW37" s="195"/>
      <c r="CX37" s="196" t="s">
        <v>144</v>
      </c>
      <c r="CY37" s="193"/>
      <c r="CZ37" s="206" t="s">
        <v>143</v>
      </c>
      <c r="DA37" s="195"/>
      <c r="DB37" s="196" t="s">
        <v>144</v>
      </c>
      <c r="DC37" s="193"/>
      <c r="DD37" s="206" t="s">
        <v>143</v>
      </c>
      <c r="DE37" s="195"/>
      <c r="DF37" s="196" t="s">
        <v>144</v>
      </c>
      <c r="DG37" s="193"/>
      <c r="DH37" s="206" t="s">
        <v>143</v>
      </c>
      <c r="DI37" s="195"/>
      <c r="DJ37" s="196" t="s">
        <v>144</v>
      </c>
      <c r="DK37" s="193"/>
      <c r="DL37" s="206" t="s">
        <v>143</v>
      </c>
      <c r="DM37" s="195"/>
      <c r="DN37" s="196" t="s">
        <v>108</v>
      </c>
      <c r="DO37" s="197"/>
      <c r="DP37" s="198"/>
      <c r="DQ37" s="199"/>
      <c r="DR37" s="200" t="s">
        <v>108</v>
      </c>
      <c r="DS37" s="193"/>
      <c r="DT37" s="194"/>
      <c r="DU37" s="195"/>
      <c r="DV37" s="196" t="s">
        <v>108</v>
      </c>
      <c r="DW37" s="193"/>
      <c r="DX37" s="198"/>
      <c r="DY37" s="208"/>
      <c r="DZ37" s="200" t="s">
        <v>144</v>
      </c>
      <c r="EA37" s="193"/>
      <c r="EB37" s="206" t="s">
        <v>143</v>
      </c>
      <c r="EC37" s="195"/>
      <c r="ED37" s="196" t="s">
        <v>3163</v>
      </c>
      <c r="EE37" s="197"/>
      <c r="EF37" s="198" t="s">
        <v>145</v>
      </c>
      <c r="EG37" s="199"/>
      <c r="EH37" s="196" t="s">
        <v>3163</v>
      </c>
      <c r="EI37" s="197"/>
      <c r="EJ37" s="198" t="s">
        <v>145</v>
      </c>
      <c r="EK37" s="199"/>
      <c r="EL37" s="196" t="s">
        <v>3163</v>
      </c>
      <c r="EM37" s="197"/>
      <c r="EN37" s="198" t="s">
        <v>145</v>
      </c>
      <c r="EO37" s="199"/>
      <c r="EP37" s="196" t="s">
        <v>3163</v>
      </c>
      <c r="EQ37" s="197"/>
      <c r="ER37" s="198" t="s">
        <v>145</v>
      </c>
      <c r="ES37" s="199"/>
      <c r="ET37" s="196" t="s">
        <v>3160</v>
      </c>
      <c r="EU37" s="197"/>
      <c r="EV37" s="207" t="s">
        <v>145</v>
      </c>
      <c r="EW37" s="199"/>
      <c r="EX37" s="196" t="s">
        <v>3160</v>
      </c>
      <c r="EY37" s="197"/>
      <c r="EZ37" s="207" t="s">
        <v>145</v>
      </c>
      <c r="FA37" s="199"/>
      <c r="FB37" s="196" t="s">
        <v>3160</v>
      </c>
      <c r="FC37" s="197"/>
      <c r="FD37" s="198" t="s">
        <v>145</v>
      </c>
      <c r="FE37" s="208"/>
      <c r="FF37" s="14"/>
      <c r="FG37" s="155"/>
      <c r="FH37" s="156"/>
      <c r="FI37" s="80"/>
      <c r="FJ37" s="80"/>
      <c r="FK37" s="66" t="s">
        <v>95</v>
      </c>
      <c r="FL37" s="30">
        <f>SUM(COUNTIF($AD$10:$AG$63,FI30),COUNTIF($BJ$10:$BM$63,FI30),COUNTIF($CP$10:$CS$63,FI30),COUNTIF($DV$10:$DY$72,FI30),COUNTIF($FB$10:$FE$63,FI30))+FS37</f>
        <v>1</v>
      </c>
      <c r="FM37" s="58">
        <f t="shared" ca="1" si="0"/>
        <v>1</v>
      </c>
      <c r="FN37" s="46"/>
      <c r="FO37" s="26"/>
      <c r="FP37" s="20" t="str">
        <f>FI30</f>
        <v>社会</v>
      </c>
      <c r="FQ37" s="25" t="s">
        <v>61</v>
      </c>
      <c r="FR37" s="20" t="str">
        <f>FI30&amp;"1/2"</f>
        <v>社会1/2</v>
      </c>
      <c r="FS37" s="20">
        <f>SUM(COUNTIF($AD$10:$AG$63,FR37),COUNTIF($BJ$10:$BM$63,FR37),COUNTIF($CP$10:$CS$63,FR37),COUNTIF($DV$10:$DY$72,FR37),COUNTIF($FB$10:$FE$63,FR37))*0.5</f>
        <v>0</v>
      </c>
      <c r="FT37" s="20"/>
      <c r="FU37" s="20"/>
      <c r="FV37" s="20" t="str">
        <f t="shared" ca="1" si="1"/>
        <v>'(0)'!FM37</v>
      </c>
      <c r="FW37" s="20">
        <v>37</v>
      </c>
      <c r="FX37" s="20">
        <f t="shared" ca="1" si="2"/>
        <v>0</v>
      </c>
    </row>
    <row r="38" spans="1:180" ht="7.5" customHeight="1">
      <c r="A38" s="126"/>
      <c r="B38" s="202"/>
      <c r="C38" s="203"/>
      <c r="D38" s="203"/>
      <c r="E38" s="204"/>
      <c r="F38" s="205"/>
      <c r="G38" s="203"/>
      <c r="H38" s="203"/>
      <c r="I38" s="204"/>
      <c r="J38" s="205"/>
      <c r="K38" s="203"/>
      <c r="L38" s="203"/>
      <c r="M38" s="204"/>
      <c r="N38" s="203"/>
      <c r="O38" s="203"/>
      <c r="P38" s="203"/>
      <c r="Q38" s="204"/>
      <c r="R38" s="205"/>
      <c r="S38" s="203"/>
      <c r="T38" s="203"/>
      <c r="U38" s="204"/>
      <c r="V38" s="205"/>
      <c r="W38" s="203"/>
      <c r="X38" s="203"/>
      <c r="Y38" s="204"/>
      <c r="Z38" s="203"/>
      <c r="AA38" s="203"/>
      <c r="AB38" s="203"/>
      <c r="AC38" s="204"/>
      <c r="AD38" s="205"/>
      <c r="AE38" s="203"/>
      <c r="AF38" s="203"/>
      <c r="AG38" s="204"/>
      <c r="AH38" s="202"/>
      <c r="AI38" s="203"/>
      <c r="AJ38" s="203"/>
      <c r="AK38" s="204"/>
      <c r="AL38" s="205"/>
      <c r="AM38" s="203"/>
      <c r="AN38" s="203"/>
      <c r="AO38" s="204"/>
      <c r="AP38" s="205"/>
      <c r="AQ38" s="203"/>
      <c r="AR38" s="203"/>
      <c r="AS38" s="204"/>
      <c r="AT38" s="203"/>
      <c r="AU38" s="203"/>
      <c r="AV38" s="203"/>
      <c r="AW38" s="204"/>
      <c r="AX38" s="205"/>
      <c r="AY38" s="203"/>
      <c r="AZ38" s="203"/>
      <c r="BA38" s="204"/>
      <c r="BB38" s="205"/>
      <c r="BC38" s="203"/>
      <c r="BD38" s="203"/>
      <c r="BE38" s="204"/>
      <c r="BF38" s="203"/>
      <c r="BG38" s="203"/>
      <c r="BH38" s="203"/>
      <c r="BI38" s="204"/>
      <c r="BJ38" s="205"/>
      <c r="BK38" s="203"/>
      <c r="BL38" s="203"/>
      <c r="BM38" s="204"/>
      <c r="BN38" s="202"/>
      <c r="BO38" s="203"/>
      <c r="BP38" s="203"/>
      <c r="BQ38" s="204"/>
      <c r="BR38" s="205"/>
      <c r="BS38" s="203"/>
      <c r="BT38" s="203"/>
      <c r="BU38" s="204"/>
      <c r="BV38" s="205"/>
      <c r="BW38" s="203"/>
      <c r="BX38" s="203"/>
      <c r="BY38" s="204"/>
      <c r="BZ38" s="205"/>
      <c r="CA38" s="203"/>
      <c r="CB38" s="203"/>
      <c r="CC38" s="204"/>
      <c r="CD38" s="205"/>
      <c r="CE38" s="203"/>
      <c r="CF38" s="203"/>
      <c r="CG38" s="204"/>
      <c r="CH38" s="202"/>
      <c r="CI38" s="203"/>
      <c r="CJ38" s="247"/>
      <c r="CK38" s="204"/>
      <c r="CL38" s="247"/>
      <c r="CM38" s="203"/>
      <c r="CN38" s="247"/>
      <c r="CO38" s="204"/>
      <c r="CP38" s="247"/>
      <c r="CQ38" s="203"/>
      <c r="CR38" s="203"/>
      <c r="CS38" s="204"/>
      <c r="CT38" s="202"/>
      <c r="CU38" s="203"/>
      <c r="CV38" s="203"/>
      <c r="CW38" s="204"/>
      <c r="CX38" s="205"/>
      <c r="CY38" s="203"/>
      <c r="CZ38" s="203"/>
      <c r="DA38" s="204"/>
      <c r="DB38" s="205"/>
      <c r="DC38" s="203"/>
      <c r="DD38" s="203"/>
      <c r="DE38" s="204"/>
      <c r="DF38" s="205"/>
      <c r="DG38" s="203"/>
      <c r="DH38" s="203"/>
      <c r="DI38" s="204"/>
      <c r="DJ38" s="205"/>
      <c r="DK38" s="203"/>
      <c r="DL38" s="203"/>
      <c r="DM38" s="204"/>
      <c r="DN38" s="205"/>
      <c r="DO38" s="203"/>
      <c r="DP38" s="203"/>
      <c r="DQ38" s="204"/>
      <c r="DR38" s="203"/>
      <c r="DS38" s="203"/>
      <c r="DT38" s="203"/>
      <c r="DU38" s="204"/>
      <c r="DV38" s="205"/>
      <c r="DW38" s="203"/>
      <c r="DX38" s="247"/>
      <c r="DY38" s="210"/>
      <c r="DZ38" s="247"/>
      <c r="EA38" s="203"/>
      <c r="EB38" s="203"/>
      <c r="EC38" s="204"/>
      <c r="ED38" s="205"/>
      <c r="EE38" s="203"/>
      <c r="EF38" s="203"/>
      <c r="EG38" s="204"/>
      <c r="EH38" s="205"/>
      <c r="EI38" s="203"/>
      <c r="EJ38" s="203"/>
      <c r="EK38" s="204"/>
      <c r="EL38" s="205"/>
      <c r="EM38" s="203"/>
      <c r="EN38" s="203"/>
      <c r="EO38" s="204"/>
      <c r="EP38" s="205"/>
      <c r="EQ38" s="203"/>
      <c r="ER38" s="203"/>
      <c r="ES38" s="204"/>
      <c r="ET38" s="205"/>
      <c r="EU38" s="203"/>
      <c r="EV38" s="203"/>
      <c r="EW38" s="204"/>
      <c r="EX38" s="205"/>
      <c r="EY38" s="203"/>
      <c r="EZ38" s="203"/>
      <c r="FA38" s="204"/>
      <c r="FB38" s="205"/>
      <c r="FC38" s="203"/>
      <c r="FD38" s="203"/>
      <c r="FE38" s="210"/>
      <c r="FF38" s="14"/>
      <c r="FG38" s="155"/>
      <c r="FH38" s="156"/>
      <c r="FI38" s="79" t="s">
        <v>11</v>
      </c>
      <c r="FJ38" s="79"/>
      <c r="FK38" s="64" t="s">
        <v>88</v>
      </c>
      <c r="FL38" s="33">
        <f>SUM(COUNTIF($B$10:$E$63,FI38),COUNTIF($AH$10:$AK$63,FI38),COUNTIF($BN$10:$BQ$63,FI38),COUNTIF($CT$10:$CW$72,FI38),COUNTIF($DZ$10:$EC$63,FI38))+FS38</f>
        <v>0</v>
      </c>
      <c r="FM38" s="61">
        <f t="shared" ref="FM38:FM69" ca="1" si="3">IFERROR(FL38,0)+IFERROR(FX38,0)</f>
        <v>0</v>
      </c>
      <c r="FN38" s="51"/>
      <c r="FO38" s="40"/>
      <c r="FP38" s="20" t="str">
        <f>FI38</f>
        <v>数学</v>
      </c>
      <c r="FQ38" s="20" t="s">
        <v>54</v>
      </c>
      <c r="FR38" s="20" t="str">
        <f>FI38&amp;"1/2"</f>
        <v>数学1/2</v>
      </c>
      <c r="FS38" s="20">
        <f>SUM(COUNTIF($B$10:$E$63,FR38),COUNTIF($AH$10:$AK$63,FR38),COUNTIF($BN$10:$BQ$63,FR38),COUNTIF($CT$10:$CW$72,FR38),COUNTIF($DZ$10:$EC$63,FR38))*0.5</f>
        <v>0</v>
      </c>
      <c r="FT38" s="20"/>
      <c r="FU38" s="20"/>
      <c r="FV38" s="20" t="str">
        <f t="shared" ca="1" si="1"/>
        <v>'(0)'!FM38</v>
      </c>
      <c r="FW38" s="20">
        <v>38</v>
      </c>
      <c r="FX38" s="20">
        <f t="shared" ref="FX38:FX69" ca="1" si="4">IFERROR(INDIRECT(FV38),0)</f>
        <v>0</v>
      </c>
    </row>
    <row r="39" spans="1:180" ht="7.5" customHeight="1">
      <c r="A39" s="126"/>
      <c r="B39" s="202"/>
      <c r="C39" s="203"/>
      <c r="D39" s="203"/>
      <c r="E39" s="204"/>
      <c r="F39" s="205"/>
      <c r="G39" s="203"/>
      <c r="H39" s="203"/>
      <c r="I39" s="204"/>
      <c r="J39" s="205"/>
      <c r="K39" s="203"/>
      <c r="L39" s="203"/>
      <c r="M39" s="204"/>
      <c r="N39" s="203"/>
      <c r="O39" s="203"/>
      <c r="P39" s="203"/>
      <c r="Q39" s="204"/>
      <c r="R39" s="205"/>
      <c r="S39" s="203"/>
      <c r="T39" s="203"/>
      <c r="U39" s="204"/>
      <c r="V39" s="205"/>
      <c r="W39" s="203"/>
      <c r="X39" s="203"/>
      <c r="Y39" s="204"/>
      <c r="Z39" s="203"/>
      <c r="AA39" s="203"/>
      <c r="AB39" s="203"/>
      <c r="AC39" s="204"/>
      <c r="AD39" s="205"/>
      <c r="AE39" s="203"/>
      <c r="AF39" s="203"/>
      <c r="AG39" s="204"/>
      <c r="AH39" s="202"/>
      <c r="AI39" s="203"/>
      <c r="AJ39" s="203"/>
      <c r="AK39" s="204"/>
      <c r="AL39" s="205"/>
      <c r="AM39" s="203"/>
      <c r="AN39" s="203"/>
      <c r="AO39" s="204"/>
      <c r="AP39" s="205"/>
      <c r="AQ39" s="203"/>
      <c r="AR39" s="203"/>
      <c r="AS39" s="204"/>
      <c r="AT39" s="203"/>
      <c r="AU39" s="203"/>
      <c r="AV39" s="203"/>
      <c r="AW39" s="204"/>
      <c r="AX39" s="205"/>
      <c r="AY39" s="203"/>
      <c r="AZ39" s="203"/>
      <c r="BA39" s="204"/>
      <c r="BB39" s="205"/>
      <c r="BC39" s="203"/>
      <c r="BD39" s="203"/>
      <c r="BE39" s="204"/>
      <c r="BF39" s="203"/>
      <c r="BG39" s="203"/>
      <c r="BH39" s="203"/>
      <c r="BI39" s="204"/>
      <c r="BJ39" s="205"/>
      <c r="BK39" s="203"/>
      <c r="BL39" s="203"/>
      <c r="BM39" s="204"/>
      <c r="BN39" s="202"/>
      <c r="BO39" s="203"/>
      <c r="BP39" s="203"/>
      <c r="BQ39" s="204"/>
      <c r="BR39" s="205"/>
      <c r="BS39" s="203"/>
      <c r="BT39" s="203"/>
      <c r="BU39" s="204"/>
      <c r="BV39" s="205"/>
      <c r="BW39" s="203"/>
      <c r="BX39" s="203"/>
      <c r="BY39" s="204"/>
      <c r="BZ39" s="205"/>
      <c r="CA39" s="203"/>
      <c r="CB39" s="203"/>
      <c r="CC39" s="204"/>
      <c r="CD39" s="205"/>
      <c r="CE39" s="203"/>
      <c r="CF39" s="203"/>
      <c r="CG39" s="204"/>
      <c r="CH39" s="202"/>
      <c r="CI39" s="203"/>
      <c r="CJ39" s="247"/>
      <c r="CK39" s="204"/>
      <c r="CL39" s="247"/>
      <c r="CM39" s="203"/>
      <c r="CN39" s="247"/>
      <c r="CO39" s="204"/>
      <c r="CP39" s="247"/>
      <c r="CQ39" s="203"/>
      <c r="CR39" s="203"/>
      <c r="CS39" s="204"/>
      <c r="CT39" s="202"/>
      <c r="CU39" s="203"/>
      <c r="CV39" s="203"/>
      <c r="CW39" s="204"/>
      <c r="CX39" s="205"/>
      <c r="CY39" s="203"/>
      <c r="CZ39" s="203"/>
      <c r="DA39" s="204"/>
      <c r="DB39" s="205"/>
      <c r="DC39" s="203"/>
      <c r="DD39" s="203"/>
      <c r="DE39" s="204"/>
      <c r="DF39" s="205"/>
      <c r="DG39" s="203"/>
      <c r="DH39" s="203"/>
      <c r="DI39" s="204"/>
      <c r="DJ39" s="205"/>
      <c r="DK39" s="203"/>
      <c r="DL39" s="203"/>
      <c r="DM39" s="204"/>
      <c r="DN39" s="205"/>
      <c r="DO39" s="203"/>
      <c r="DP39" s="203"/>
      <c r="DQ39" s="204"/>
      <c r="DR39" s="203"/>
      <c r="DS39" s="203"/>
      <c r="DT39" s="203"/>
      <c r="DU39" s="204"/>
      <c r="DV39" s="205"/>
      <c r="DW39" s="203"/>
      <c r="DX39" s="247"/>
      <c r="DY39" s="210"/>
      <c r="DZ39" s="247"/>
      <c r="EA39" s="203"/>
      <c r="EB39" s="203"/>
      <c r="EC39" s="204"/>
      <c r="ED39" s="205"/>
      <c r="EE39" s="203"/>
      <c r="EF39" s="203"/>
      <c r="EG39" s="204"/>
      <c r="EH39" s="205"/>
      <c r="EI39" s="203"/>
      <c r="EJ39" s="203"/>
      <c r="EK39" s="204"/>
      <c r="EL39" s="205"/>
      <c r="EM39" s="203"/>
      <c r="EN39" s="203"/>
      <c r="EO39" s="204"/>
      <c r="EP39" s="205"/>
      <c r="EQ39" s="203"/>
      <c r="ER39" s="203"/>
      <c r="ES39" s="204"/>
      <c r="ET39" s="205"/>
      <c r="EU39" s="203"/>
      <c r="EV39" s="203"/>
      <c r="EW39" s="204"/>
      <c r="EX39" s="205"/>
      <c r="EY39" s="203"/>
      <c r="EZ39" s="203"/>
      <c r="FA39" s="204"/>
      <c r="FB39" s="205"/>
      <c r="FC39" s="203"/>
      <c r="FD39" s="203"/>
      <c r="FE39" s="210"/>
      <c r="FF39" s="14"/>
      <c r="FG39" s="155"/>
      <c r="FH39" s="156"/>
      <c r="FI39" s="79"/>
      <c r="FJ39" s="79"/>
      <c r="FK39" s="65" t="s">
        <v>89</v>
      </c>
      <c r="FL39" s="29">
        <f>SUM(COUNTIF($F$10:$I$63,FI38),COUNTIF($AL$10:$AO$63,FI38),COUNTIF($BR$10:$BU$63,FI38),COUNTIF($CX$10:$DA$72,FI38),COUNTIF($ED$10:$EG$63,FI38))+FS39</f>
        <v>1</v>
      </c>
      <c r="FM39" s="57">
        <f t="shared" ca="1" si="3"/>
        <v>1</v>
      </c>
      <c r="FN39" s="45"/>
      <c r="FO39" s="36"/>
      <c r="FP39" s="20" t="str">
        <f>FI38</f>
        <v>数学</v>
      </c>
      <c r="FQ39" s="20" t="s">
        <v>55</v>
      </c>
      <c r="FR39" s="20" t="str">
        <f>FI38&amp;"1/2"</f>
        <v>数学1/2</v>
      </c>
      <c r="FS39" s="20">
        <f>SUM(COUNTIF($F$10:$I$63,FR39),COUNTIF($AL$10:$AO$63,FR39),COUNTIF($BR$10:$BU$63,FR39),COUNTIF($CX$10:$DA$72,FR39),COUNTIF($ED$10:$EG$63,FR39))*0.5</f>
        <v>0</v>
      </c>
      <c r="FT39" s="14"/>
      <c r="FU39" s="14"/>
      <c r="FV39" s="20" t="str">
        <f t="shared" ca="1" si="1"/>
        <v>'(0)'!FM39</v>
      </c>
      <c r="FW39" s="20">
        <v>39</v>
      </c>
      <c r="FX39" s="20">
        <f t="shared" ca="1" si="4"/>
        <v>0</v>
      </c>
    </row>
    <row r="40" spans="1:180" ht="7.5" customHeight="1">
      <c r="A40" s="126"/>
      <c r="B40" s="134"/>
      <c r="C40" s="203"/>
      <c r="D40" s="203"/>
      <c r="E40" s="204"/>
      <c r="F40" s="118"/>
      <c r="G40" s="203"/>
      <c r="H40" s="203"/>
      <c r="I40" s="204"/>
      <c r="J40" s="118"/>
      <c r="K40" s="203"/>
      <c r="L40" s="203"/>
      <c r="M40" s="204"/>
      <c r="N40" s="116"/>
      <c r="O40" s="203"/>
      <c r="P40" s="203"/>
      <c r="Q40" s="204"/>
      <c r="R40" s="118"/>
      <c r="S40" s="203"/>
      <c r="T40" s="203"/>
      <c r="U40" s="204"/>
      <c r="V40" s="118"/>
      <c r="W40" s="203"/>
      <c r="X40" s="203"/>
      <c r="Y40" s="204"/>
      <c r="Z40" s="116"/>
      <c r="AA40" s="203"/>
      <c r="AB40" s="203"/>
      <c r="AC40" s="204"/>
      <c r="AD40" s="118"/>
      <c r="AE40" s="203"/>
      <c r="AF40" s="203"/>
      <c r="AG40" s="204"/>
      <c r="AH40" s="134"/>
      <c r="AI40" s="203"/>
      <c r="AJ40" s="203"/>
      <c r="AK40" s="204"/>
      <c r="AL40" s="118"/>
      <c r="AM40" s="203"/>
      <c r="AN40" s="203"/>
      <c r="AO40" s="204"/>
      <c r="AP40" s="118"/>
      <c r="AQ40" s="203"/>
      <c r="AR40" s="203"/>
      <c r="AS40" s="204"/>
      <c r="AT40" s="116"/>
      <c r="AU40" s="203"/>
      <c r="AV40" s="203"/>
      <c r="AW40" s="204"/>
      <c r="AX40" s="118"/>
      <c r="AY40" s="203"/>
      <c r="AZ40" s="203"/>
      <c r="BA40" s="204"/>
      <c r="BB40" s="118"/>
      <c r="BC40" s="203"/>
      <c r="BD40" s="203"/>
      <c r="BE40" s="204"/>
      <c r="BF40" s="116"/>
      <c r="BG40" s="203"/>
      <c r="BH40" s="203"/>
      <c r="BI40" s="204"/>
      <c r="BJ40" s="118"/>
      <c r="BK40" s="203"/>
      <c r="BL40" s="203"/>
      <c r="BM40" s="204"/>
      <c r="BN40" s="134"/>
      <c r="BO40" s="203"/>
      <c r="BP40" s="203"/>
      <c r="BQ40" s="204"/>
      <c r="BR40" s="118"/>
      <c r="BS40" s="203"/>
      <c r="BT40" s="203"/>
      <c r="BU40" s="204"/>
      <c r="BV40" s="118"/>
      <c r="BW40" s="203"/>
      <c r="BX40" s="203"/>
      <c r="BY40" s="204"/>
      <c r="BZ40" s="116"/>
      <c r="CA40" s="203"/>
      <c r="CB40" s="203"/>
      <c r="CC40" s="204"/>
      <c r="CD40" s="118"/>
      <c r="CE40" s="203"/>
      <c r="CF40" s="203"/>
      <c r="CG40" s="204"/>
      <c r="CH40" s="118"/>
      <c r="CI40" s="203"/>
      <c r="CJ40" s="203"/>
      <c r="CK40" s="204"/>
      <c r="CL40" s="116"/>
      <c r="CM40" s="203"/>
      <c r="CN40" s="203"/>
      <c r="CO40" s="204"/>
      <c r="CP40" s="118"/>
      <c r="CQ40" s="203"/>
      <c r="CR40" s="203"/>
      <c r="CS40" s="204"/>
      <c r="CT40" s="134"/>
      <c r="CU40" s="203"/>
      <c r="CV40" s="203"/>
      <c r="CW40" s="204"/>
      <c r="CX40" s="118"/>
      <c r="CY40" s="203"/>
      <c r="CZ40" s="203"/>
      <c r="DA40" s="204"/>
      <c r="DB40" s="118"/>
      <c r="DC40" s="203"/>
      <c r="DD40" s="203"/>
      <c r="DE40" s="204"/>
      <c r="DF40" s="116"/>
      <c r="DG40" s="203"/>
      <c r="DH40" s="203"/>
      <c r="DI40" s="204"/>
      <c r="DJ40" s="118"/>
      <c r="DK40" s="203"/>
      <c r="DL40" s="203"/>
      <c r="DM40" s="204"/>
      <c r="DN40" s="118"/>
      <c r="DO40" s="203"/>
      <c r="DP40" s="203"/>
      <c r="DQ40" s="204"/>
      <c r="DR40" s="116"/>
      <c r="DS40" s="203"/>
      <c r="DT40" s="203"/>
      <c r="DU40" s="204"/>
      <c r="DV40" s="118"/>
      <c r="DW40" s="203"/>
      <c r="DX40" s="203"/>
      <c r="DY40" s="204"/>
      <c r="DZ40" s="133"/>
      <c r="EA40" s="203"/>
      <c r="EB40" s="203"/>
      <c r="EC40" s="204"/>
      <c r="ED40" s="118"/>
      <c r="EE40" s="203"/>
      <c r="EF40" s="203"/>
      <c r="EG40" s="204"/>
      <c r="EH40" s="118"/>
      <c r="EI40" s="203"/>
      <c r="EJ40" s="203"/>
      <c r="EK40" s="204"/>
      <c r="EL40" s="118"/>
      <c r="EM40" s="203"/>
      <c r="EN40" s="203"/>
      <c r="EO40" s="204"/>
      <c r="EP40" s="118"/>
      <c r="EQ40" s="203"/>
      <c r="ER40" s="203"/>
      <c r="ES40" s="204"/>
      <c r="ET40" s="118"/>
      <c r="EU40" s="203"/>
      <c r="EV40" s="203"/>
      <c r="EW40" s="204"/>
      <c r="EX40" s="118"/>
      <c r="EY40" s="203"/>
      <c r="EZ40" s="203"/>
      <c r="FA40" s="204"/>
      <c r="FB40" s="118"/>
      <c r="FC40" s="203"/>
      <c r="FD40" s="203"/>
      <c r="FE40" s="210"/>
      <c r="FF40" s="14"/>
      <c r="FG40" s="155"/>
      <c r="FH40" s="156"/>
      <c r="FI40" s="79"/>
      <c r="FJ40" s="79"/>
      <c r="FK40" s="65" t="s">
        <v>90</v>
      </c>
      <c r="FL40" s="28">
        <f>SUM(COUNTIF($J$10:$M$63,FI38),COUNTIF($AP$10:$AS$63,FI38),COUNTIF($BV$10:$BY$63,FI38),COUNTIF($DB$10:$DE$72,FI38),COUNTIF($EH$10:$EK$63,FI38))+FS40</f>
        <v>1</v>
      </c>
      <c r="FM40" s="56">
        <f t="shared" ca="1" si="3"/>
        <v>1</v>
      </c>
      <c r="FN40" s="43"/>
      <c r="FO40" s="9"/>
      <c r="FP40" s="20" t="str">
        <f>FI38</f>
        <v>数学</v>
      </c>
      <c r="FQ40" s="25" t="s">
        <v>56</v>
      </c>
      <c r="FR40" s="20" t="str">
        <f>FI38&amp;"1/2"</f>
        <v>数学1/2</v>
      </c>
      <c r="FS40" s="20">
        <f>SUM(COUNTIF($J$10:$M$63,FR40),COUNTIF($AP$10:$AS$63,FR40),COUNTIF($BV$10:$BY$63,FR40),COUNTIF($DB$10:$DE$72,FR40),COUNTIF($EH$10:$EK$63,FR40))*0.5</f>
        <v>0</v>
      </c>
      <c r="FT40" s="20"/>
      <c r="FU40" s="20"/>
      <c r="FV40" s="20" t="str">
        <f t="shared" ca="1" si="1"/>
        <v>'(0)'!FM40</v>
      </c>
      <c r="FW40" s="20">
        <v>40</v>
      </c>
      <c r="FX40" s="20">
        <f t="shared" ca="1" si="4"/>
        <v>0</v>
      </c>
    </row>
    <row r="41" spans="1:180" ht="7.5" customHeight="1">
      <c r="A41" s="126"/>
      <c r="B41" s="202"/>
      <c r="C41" s="203"/>
      <c r="D41" s="203"/>
      <c r="E41" s="204"/>
      <c r="F41" s="205"/>
      <c r="G41" s="203"/>
      <c r="H41" s="203"/>
      <c r="I41" s="204"/>
      <c r="J41" s="205"/>
      <c r="K41" s="203"/>
      <c r="L41" s="203"/>
      <c r="M41" s="204"/>
      <c r="N41" s="203"/>
      <c r="O41" s="203"/>
      <c r="P41" s="203"/>
      <c r="Q41" s="204"/>
      <c r="R41" s="205"/>
      <c r="S41" s="203"/>
      <c r="T41" s="203"/>
      <c r="U41" s="204"/>
      <c r="V41" s="205"/>
      <c r="W41" s="203"/>
      <c r="X41" s="203"/>
      <c r="Y41" s="204"/>
      <c r="Z41" s="203"/>
      <c r="AA41" s="203"/>
      <c r="AB41" s="203"/>
      <c r="AC41" s="204"/>
      <c r="AD41" s="205"/>
      <c r="AE41" s="203"/>
      <c r="AF41" s="203"/>
      <c r="AG41" s="204"/>
      <c r="AH41" s="202"/>
      <c r="AI41" s="203"/>
      <c r="AJ41" s="203"/>
      <c r="AK41" s="204"/>
      <c r="AL41" s="205"/>
      <c r="AM41" s="203"/>
      <c r="AN41" s="203"/>
      <c r="AO41" s="204"/>
      <c r="AP41" s="205"/>
      <c r="AQ41" s="203"/>
      <c r="AR41" s="203"/>
      <c r="AS41" s="204"/>
      <c r="AT41" s="203"/>
      <c r="AU41" s="203"/>
      <c r="AV41" s="203"/>
      <c r="AW41" s="204"/>
      <c r="AX41" s="205"/>
      <c r="AY41" s="203"/>
      <c r="AZ41" s="203"/>
      <c r="BA41" s="204"/>
      <c r="BB41" s="205"/>
      <c r="BC41" s="203"/>
      <c r="BD41" s="203"/>
      <c r="BE41" s="204"/>
      <c r="BF41" s="203"/>
      <c r="BG41" s="203"/>
      <c r="BH41" s="203"/>
      <c r="BI41" s="204"/>
      <c r="BJ41" s="205"/>
      <c r="BK41" s="203"/>
      <c r="BL41" s="203"/>
      <c r="BM41" s="204"/>
      <c r="BN41" s="202"/>
      <c r="BO41" s="203"/>
      <c r="BP41" s="203"/>
      <c r="BQ41" s="204"/>
      <c r="BR41" s="205"/>
      <c r="BS41" s="203"/>
      <c r="BT41" s="203"/>
      <c r="BU41" s="204"/>
      <c r="BV41" s="205"/>
      <c r="BW41" s="203"/>
      <c r="BX41" s="203"/>
      <c r="BY41" s="204"/>
      <c r="BZ41" s="203"/>
      <c r="CA41" s="203"/>
      <c r="CB41" s="203"/>
      <c r="CC41" s="204"/>
      <c r="CD41" s="205"/>
      <c r="CE41" s="203"/>
      <c r="CF41" s="203"/>
      <c r="CG41" s="204"/>
      <c r="CH41" s="205"/>
      <c r="CI41" s="203"/>
      <c r="CJ41" s="203"/>
      <c r="CK41" s="204"/>
      <c r="CL41" s="203"/>
      <c r="CM41" s="203"/>
      <c r="CN41" s="203"/>
      <c r="CO41" s="204"/>
      <c r="CP41" s="205"/>
      <c r="CQ41" s="203"/>
      <c r="CR41" s="203"/>
      <c r="CS41" s="204"/>
      <c r="CT41" s="202"/>
      <c r="CU41" s="203"/>
      <c r="CV41" s="203"/>
      <c r="CW41" s="204"/>
      <c r="CX41" s="205"/>
      <c r="CY41" s="203"/>
      <c r="CZ41" s="203"/>
      <c r="DA41" s="204"/>
      <c r="DB41" s="205"/>
      <c r="DC41" s="203"/>
      <c r="DD41" s="203"/>
      <c r="DE41" s="204"/>
      <c r="DF41" s="203"/>
      <c r="DG41" s="203"/>
      <c r="DH41" s="203"/>
      <c r="DI41" s="204"/>
      <c r="DJ41" s="205"/>
      <c r="DK41" s="203"/>
      <c r="DL41" s="203"/>
      <c r="DM41" s="204"/>
      <c r="DN41" s="205"/>
      <c r="DO41" s="203"/>
      <c r="DP41" s="203"/>
      <c r="DQ41" s="204"/>
      <c r="DR41" s="203"/>
      <c r="DS41" s="203"/>
      <c r="DT41" s="203"/>
      <c r="DU41" s="204"/>
      <c r="DV41" s="205"/>
      <c r="DW41" s="203"/>
      <c r="DX41" s="203"/>
      <c r="DY41" s="204"/>
      <c r="DZ41" s="209"/>
      <c r="EA41" s="203"/>
      <c r="EB41" s="203"/>
      <c r="EC41" s="204"/>
      <c r="ED41" s="205"/>
      <c r="EE41" s="203"/>
      <c r="EF41" s="203"/>
      <c r="EG41" s="204"/>
      <c r="EH41" s="205"/>
      <c r="EI41" s="203"/>
      <c r="EJ41" s="203"/>
      <c r="EK41" s="204"/>
      <c r="EL41" s="205"/>
      <c r="EM41" s="203"/>
      <c r="EN41" s="203"/>
      <c r="EO41" s="204"/>
      <c r="EP41" s="205"/>
      <c r="EQ41" s="203"/>
      <c r="ER41" s="203"/>
      <c r="ES41" s="204"/>
      <c r="ET41" s="205"/>
      <c r="EU41" s="203"/>
      <c r="EV41" s="203"/>
      <c r="EW41" s="204"/>
      <c r="EX41" s="205"/>
      <c r="EY41" s="203"/>
      <c r="EZ41" s="203"/>
      <c r="FA41" s="204"/>
      <c r="FB41" s="205"/>
      <c r="FC41" s="203"/>
      <c r="FD41" s="203"/>
      <c r="FE41" s="210"/>
      <c r="FF41" s="14"/>
      <c r="FG41" s="155"/>
      <c r="FH41" s="156"/>
      <c r="FI41" s="79"/>
      <c r="FJ41" s="79"/>
      <c r="FK41" s="65" t="s">
        <v>91</v>
      </c>
      <c r="FL41" s="28">
        <f>SUM(COUNTIF($N$10:$Q$63,FI38),COUNTIF($AT$10:$AW$63,FI38),COUNTIF($BZ$10:$CC$63,FI38),COUNTIF($DF$10:$DI$72,FI38),COUNTIF($EL$10:$EO$63,FI38))+FS41</f>
        <v>1</v>
      </c>
      <c r="FM41" s="56">
        <f t="shared" ca="1" si="3"/>
        <v>1</v>
      </c>
      <c r="FN41" s="44"/>
      <c r="FO41" s="35"/>
      <c r="FP41" s="20" t="str">
        <f>FI38</f>
        <v>数学</v>
      </c>
      <c r="FQ41" s="20" t="s">
        <v>57</v>
      </c>
      <c r="FR41" s="20" t="str">
        <f>FI38&amp;"1/2"</f>
        <v>数学1/2</v>
      </c>
      <c r="FS41" s="20">
        <f>SUM(COUNTIF($N$10:$Q$63,FR41),COUNTIF($AT$10:$AW$63,FR41),COUNTIF($BZ$10:$CC$63,FR41),COUNTIF($DF$10:$DI$72,FR41),COUNTIF($EL$10:$EO$63,FR41))*0.5</f>
        <v>0</v>
      </c>
      <c r="FT41" s="20"/>
      <c r="FU41" s="20"/>
      <c r="FV41" s="20" t="str">
        <f t="shared" ca="1" si="1"/>
        <v>'(0)'!FM41</v>
      </c>
      <c r="FW41" s="20">
        <v>41</v>
      </c>
      <c r="FX41" s="20">
        <f t="shared" ca="1" si="4"/>
        <v>0</v>
      </c>
    </row>
    <row r="42" spans="1:180" ht="7.5" customHeight="1">
      <c r="A42" s="126"/>
      <c r="B42" s="202"/>
      <c r="C42" s="203"/>
      <c r="D42" s="203"/>
      <c r="E42" s="204"/>
      <c r="F42" s="205"/>
      <c r="G42" s="203"/>
      <c r="H42" s="203"/>
      <c r="I42" s="204"/>
      <c r="J42" s="205"/>
      <c r="K42" s="203"/>
      <c r="L42" s="203"/>
      <c r="M42" s="204"/>
      <c r="N42" s="203"/>
      <c r="O42" s="203"/>
      <c r="P42" s="203"/>
      <c r="Q42" s="204"/>
      <c r="R42" s="205"/>
      <c r="S42" s="203"/>
      <c r="T42" s="203"/>
      <c r="U42" s="204"/>
      <c r="V42" s="205"/>
      <c r="W42" s="203"/>
      <c r="X42" s="203"/>
      <c r="Y42" s="204"/>
      <c r="Z42" s="203"/>
      <c r="AA42" s="203"/>
      <c r="AB42" s="203"/>
      <c r="AC42" s="204"/>
      <c r="AD42" s="205"/>
      <c r="AE42" s="203"/>
      <c r="AF42" s="203"/>
      <c r="AG42" s="204"/>
      <c r="AH42" s="202"/>
      <c r="AI42" s="203"/>
      <c r="AJ42" s="203"/>
      <c r="AK42" s="204"/>
      <c r="AL42" s="205"/>
      <c r="AM42" s="203"/>
      <c r="AN42" s="203"/>
      <c r="AO42" s="204"/>
      <c r="AP42" s="205"/>
      <c r="AQ42" s="203"/>
      <c r="AR42" s="203"/>
      <c r="AS42" s="204"/>
      <c r="AT42" s="203"/>
      <c r="AU42" s="203"/>
      <c r="AV42" s="203"/>
      <c r="AW42" s="204"/>
      <c r="AX42" s="205"/>
      <c r="AY42" s="203"/>
      <c r="AZ42" s="203"/>
      <c r="BA42" s="204"/>
      <c r="BB42" s="205"/>
      <c r="BC42" s="203"/>
      <c r="BD42" s="203"/>
      <c r="BE42" s="204"/>
      <c r="BF42" s="203"/>
      <c r="BG42" s="203"/>
      <c r="BH42" s="203"/>
      <c r="BI42" s="204"/>
      <c r="BJ42" s="205"/>
      <c r="BK42" s="203"/>
      <c r="BL42" s="203"/>
      <c r="BM42" s="204"/>
      <c r="BN42" s="202"/>
      <c r="BO42" s="203"/>
      <c r="BP42" s="203"/>
      <c r="BQ42" s="204"/>
      <c r="BR42" s="205"/>
      <c r="BS42" s="203"/>
      <c r="BT42" s="203"/>
      <c r="BU42" s="204"/>
      <c r="BV42" s="205"/>
      <c r="BW42" s="203"/>
      <c r="BX42" s="203"/>
      <c r="BY42" s="204"/>
      <c r="BZ42" s="203"/>
      <c r="CA42" s="203"/>
      <c r="CB42" s="203"/>
      <c r="CC42" s="204"/>
      <c r="CD42" s="205"/>
      <c r="CE42" s="203"/>
      <c r="CF42" s="203"/>
      <c r="CG42" s="204"/>
      <c r="CH42" s="205"/>
      <c r="CI42" s="203"/>
      <c r="CJ42" s="203"/>
      <c r="CK42" s="204"/>
      <c r="CL42" s="203"/>
      <c r="CM42" s="203"/>
      <c r="CN42" s="203"/>
      <c r="CO42" s="204"/>
      <c r="CP42" s="205"/>
      <c r="CQ42" s="203"/>
      <c r="CR42" s="203"/>
      <c r="CS42" s="204"/>
      <c r="CT42" s="202"/>
      <c r="CU42" s="203"/>
      <c r="CV42" s="203"/>
      <c r="CW42" s="204"/>
      <c r="CX42" s="205"/>
      <c r="CY42" s="203"/>
      <c r="CZ42" s="203"/>
      <c r="DA42" s="204"/>
      <c r="DB42" s="205"/>
      <c r="DC42" s="203"/>
      <c r="DD42" s="203"/>
      <c r="DE42" s="204"/>
      <c r="DF42" s="203"/>
      <c r="DG42" s="203"/>
      <c r="DH42" s="203"/>
      <c r="DI42" s="204"/>
      <c r="DJ42" s="205"/>
      <c r="DK42" s="203"/>
      <c r="DL42" s="203"/>
      <c r="DM42" s="204"/>
      <c r="DN42" s="205"/>
      <c r="DO42" s="203"/>
      <c r="DP42" s="203"/>
      <c r="DQ42" s="204"/>
      <c r="DR42" s="203"/>
      <c r="DS42" s="203"/>
      <c r="DT42" s="203"/>
      <c r="DU42" s="204"/>
      <c r="DV42" s="205"/>
      <c r="DW42" s="203"/>
      <c r="DX42" s="203"/>
      <c r="DY42" s="204"/>
      <c r="DZ42" s="209"/>
      <c r="EA42" s="203"/>
      <c r="EB42" s="203"/>
      <c r="EC42" s="204"/>
      <c r="ED42" s="205"/>
      <c r="EE42" s="203"/>
      <c r="EF42" s="203"/>
      <c r="EG42" s="204"/>
      <c r="EH42" s="205"/>
      <c r="EI42" s="203"/>
      <c r="EJ42" s="203"/>
      <c r="EK42" s="204"/>
      <c r="EL42" s="205"/>
      <c r="EM42" s="203"/>
      <c r="EN42" s="203"/>
      <c r="EO42" s="204"/>
      <c r="EP42" s="205"/>
      <c r="EQ42" s="203"/>
      <c r="ER42" s="203"/>
      <c r="ES42" s="204"/>
      <c r="ET42" s="205"/>
      <c r="EU42" s="203"/>
      <c r="EV42" s="203"/>
      <c r="EW42" s="204"/>
      <c r="EX42" s="205"/>
      <c r="EY42" s="203"/>
      <c r="EZ42" s="203"/>
      <c r="FA42" s="204"/>
      <c r="FB42" s="205"/>
      <c r="FC42" s="203"/>
      <c r="FD42" s="203"/>
      <c r="FE42" s="210"/>
      <c r="FF42" s="14"/>
      <c r="FG42" s="155"/>
      <c r="FH42" s="156"/>
      <c r="FI42" s="79"/>
      <c r="FJ42" s="79"/>
      <c r="FK42" s="65" t="s">
        <v>92</v>
      </c>
      <c r="FL42" s="29">
        <f>SUM(COUNTIF($R$10:$U$63,FI38),COUNTIF($AX$10:$BA$63,FI38),COUNTIF($CD$10:$CG$63,FI38),COUNTIF($DJ$10:$DM$72,FI38),COUNTIF($EP$10:$ES$63,FI38))+FS42</f>
        <v>1</v>
      </c>
      <c r="FM42" s="57">
        <f t="shared" ca="1" si="3"/>
        <v>1</v>
      </c>
      <c r="FN42" s="45"/>
      <c r="FO42" s="36"/>
      <c r="FP42" s="20" t="str">
        <f>FI38</f>
        <v>数学</v>
      </c>
      <c r="FQ42" s="20" t="s">
        <v>58</v>
      </c>
      <c r="FR42" s="20" t="str">
        <f>FI38&amp;"1/2"</f>
        <v>数学1/2</v>
      </c>
      <c r="FS42" s="20">
        <f>SUM(COUNTIF($R$10:$U$63,FR42),COUNTIF($AX$10:$BA$63,FR42),COUNTIF($CD$10:$CG$63,FR42),COUNTIF($DJ$10:$DM$72,FR42),COUNTIF($EP$10:$ES$63,FR42))*0.5</f>
        <v>0</v>
      </c>
      <c r="FT42" s="14"/>
      <c r="FU42" s="14"/>
      <c r="FV42" s="20" t="str">
        <f t="shared" ca="1" si="1"/>
        <v>'(0)'!FM42</v>
      </c>
      <c r="FW42" s="20">
        <v>42</v>
      </c>
      <c r="FX42" s="20">
        <f t="shared" ca="1" si="4"/>
        <v>0</v>
      </c>
    </row>
    <row r="43" spans="1:180" ht="7.5" customHeight="1">
      <c r="A43" s="126"/>
      <c r="B43" s="131"/>
      <c r="C43" s="203"/>
      <c r="D43" s="204"/>
      <c r="E43" s="211"/>
      <c r="F43" s="106"/>
      <c r="G43" s="203"/>
      <c r="H43" s="204"/>
      <c r="I43" s="212"/>
      <c r="J43" s="106"/>
      <c r="K43" s="203"/>
      <c r="L43" s="204"/>
      <c r="M43" s="211"/>
      <c r="N43" s="108"/>
      <c r="O43" s="203"/>
      <c r="P43" s="204"/>
      <c r="Q43" s="211"/>
      <c r="R43" s="106"/>
      <c r="S43" s="203"/>
      <c r="T43" s="204"/>
      <c r="U43" s="212"/>
      <c r="V43" s="106"/>
      <c r="W43" s="203"/>
      <c r="X43" s="204"/>
      <c r="Y43" s="211"/>
      <c r="Z43" s="108"/>
      <c r="AA43" s="203"/>
      <c r="AB43" s="204"/>
      <c r="AC43" s="211"/>
      <c r="AD43" s="106"/>
      <c r="AE43" s="203"/>
      <c r="AF43" s="204"/>
      <c r="AG43" s="212"/>
      <c r="AH43" s="131"/>
      <c r="AI43" s="203"/>
      <c r="AJ43" s="204"/>
      <c r="AK43" s="211"/>
      <c r="AL43" s="106"/>
      <c r="AM43" s="203"/>
      <c r="AN43" s="204"/>
      <c r="AO43" s="212"/>
      <c r="AP43" s="106"/>
      <c r="AQ43" s="203"/>
      <c r="AR43" s="204"/>
      <c r="AS43" s="211"/>
      <c r="AT43" s="108"/>
      <c r="AU43" s="203"/>
      <c r="AV43" s="204"/>
      <c r="AW43" s="211"/>
      <c r="AX43" s="106"/>
      <c r="AY43" s="203"/>
      <c r="AZ43" s="204"/>
      <c r="BA43" s="212"/>
      <c r="BB43" s="106"/>
      <c r="BC43" s="203"/>
      <c r="BD43" s="204"/>
      <c r="BE43" s="211"/>
      <c r="BF43" s="108"/>
      <c r="BG43" s="203"/>
      <c r="BH43" s="204"/>
      <c r="BI43" s="211"/>
      <c r="BJ43" s="106"/>
      <c r="BK43" s="203"/>
      <c r="BL43" s="204"/>
      <c r="BM43" s="212"/>
      <c r="BN43" s="131"/>
      <c r="BO43" s="203"/>
      <c r="BP43" s="204"/>
      <c r="BQ43" s="211"/>
      <c r="BR43" s="106"/>
      <c r="BS43" s="203"/>
      <c r="BT43" s="204"/>
      <c r="BU43" s="212"/>
      <c r="BV43" s="106"/>
      <c r="BW43" s="203"/>
      <c r="BX43" s="204"/>
      <c r="BY43" s="211"/>
      <c r="BZ43" s="108"/>
      <c r="CA43" s="203"/>
      <c r="CB43" s="204"/>
      <c r="CC43" s="211"/>
      <c r="CD43" s="106"/>
      <c r="CE43" s="203"/>
      <c r="CF43" s="204"/>
      <c r="CG43" s="212"/>
      <c r="CH43" s="106"/>
      <c r="CI43" s="203"/>
      <c r="CJ43" s="204"/>
      <c r="CK43" s="211"/>
      <c r="CL43" s="108"/>
      <c r="CM43" s="203"/>
      <c r="CN43" s="204"/>
      <c r="CO43" s="211"/>
      <c r="CP43" s="106"/>
      <c r="CQ43" s="203"/>
      <c r="CR43" s="204"/>
      <c r="CS43" s="212"/>
      <c r="CT43" s="131"/>
      <c r="CU43" s="203"/>
      <c r="CV43" s="204"/>
      <c r="CW43" s="211"/>
      <c r="CX43" s="106"/>
      <c r="CY43" s="203"/>
      <c r="CZ43" s="204"/>
      <c r="DA43" s="212"/>
      <c r="DB43" s="106"/>
      <c r="DC43" s="203"/>
      <c r="DD43" s="204"/>
      <c r="DE43" s="211"/>
      <c r="DF43" s="108"/>
      <c r="DG43" s="203"/>
      <c r="DH43" s="204"/>
      <c r="DI43" s="211"/>
      <c r="DJ43" s="106"/>
      <c r="DK43" s="203"/>
      <c r="DL43" s="204"/>
      <c r="DM43" s="212"/>
      <c r="DN43" s="106"/>
      <c r="DO43" s="203"/>
      <c r="DP43" s="204"/>
      <c r="DQ43" s="211"/>
      <c r="DR43" s="108"/>
      <c r="DS43" s="203"/>
      <c r="DT43" s="204"/>
      <c r="DU43" s="211"/>
      <c r="DV43" s="106"/>
      <c r="DW43" s="203"/>
      <c r="DX43" s="204"/>
      <c r="DY43" s="212"/>
      <c r="DZ43" s="128"/>
      <c r="EA43" s="203"/>
      <c r="EB43" s="204"/>
      <c r="EC43" s="211"/>
      <c r="ED43" s="106"/>
      <c r="EE43" s="203"/>
      <c r="EF43" s="204"/>
      <c r="EG43" s="212"/>
      <c r="EH43" s="106"/>
      <c r="EI43" s="203"/>
      <c r="EJ43" s="204"/>
      <c r="EK43" s="211"/>
      <c r="EL43" s="108"/>
      <c r="EM43" s="203"/>
      <c r="EN43" s="204"/>
      <c r="EO43" s="211"/>
      <c r="EP43" s="106"/>
      <c r="EQ43" s="203"/>
      <c r="ER43" s="204"/>
      <c r="ES43" s="212"/>
      <c r="ET43" s="106"/>
      <c r="EU43" s="203"/>
      <c r="EV43" s="204"/>
      <c r="EW43" s="211"/>
      <c r="EX43" s="108"/>
      <c r="EY43" s="203"/>
      <c r="EZ43" s="204"/>
      <c r="FA43" s="211"/>
      <c r="FB43" s="106"/>
      <c r="FC43" s="203"/>
      <c r="FD43" s="204"/>
      <c r="FE43" s="213"/>
      <c r="FF43" s="14"/>
      <c r="FG43" s="155"/>
      <c r="FH43" s="156"/>
      <c r="FI43" s="79"/>
      <c r="FJ43" s="79"/>
      <c r="FK43" s="65" t="s">
        <v>93</v>
      </c>
      <c r="FL43" s="28">
        <f>SUM(COUNTIF($V$10:$Y$63,FI38),COUNTIF($BB$10:$BE$63,FI38),COUNTIF($CH$10:$CK$63,FI38),COUNTIF($DN$10:$DQ$72,FI38),COUNTIF($ET$10:$EW$63,FI38))+FS43</f>
        <v>1</v>
      </c>
      <c r="FM43" s="56">
        <f t="shared" ca="1" si="3"/>
        <v>1</v>
      </c>
      <c r="FN43" s="43"/>
      <c r="FO43" s="9"/>
      <c r="FP43" s="20" t="str">
        <f>FI38</f>
        <v>数学</v>
      </c>
      <c r="FQ43" s="25" t="s">
        <v>59</v>
      </c>
      <c r="FR43" s="20" t="str">
        <f>FI38&amp;"1/2"</f>
        <v>数学1/2</v>
      </c>
      <c r="FS43" s="20">
        <f>SUM(COUNTIF($V$10:$Y$63,FR43),COUNTIF($BB$10:$BE$63,FR43),COUNTIF($CH$10:$CK$63,FR43),COUNTIF($DN$10:$DQ$72,FR43),COUNTIF($ET$10:$EW$63,FR43))*0.5</f>
        <v>0</v>
      </c>
      <c r="FT43" s="20"/>
      <c r="FU43" s="20"/>
      <c r="FV43" s="20" t="str">
        <f t="shared" ca="1" si="1"/>
        <v>'(0)'!FM43</v>
      </c>
      <c r="FW43" s="20">
        <v>43</v>
      </c>
      <c r="FX43" s="20">
        <f t="shared" ca="1" si="4"/>
        <v>0</v>
      </c>
    </row>
    <row r="44" spans="1:180" ht="7.5" customHeight="1">
      <c r="A44" s="126"/>
      <c r="B44" s="202"/>
      <c r="C44" s="203"/>
      <c r="D44" s="204"/>
      <c r="E44" s="204"/>
      <c r="F44" s="205"/>
      <c r="G44" s="203"/>
      <c r="H44" s="204"/>
      <c r="I44" s="214"/>
      <c r="J44" s="205"/>
      <c r="K44" s="203"/>
      <c r="L44" s="204"/>
      <c r="M44" s="204"/>
      <c r="N44" s="203"/>
      <c r="O44" s="203"/>
      <c r="P44" s="204"/>
      <c r="Q44" s="204"/>
      <c r="R44" s="205"/>
      <c r="S44" s="203"/>
      <c r="T44" s="204"/>
      <c r="U44" s="214"/>
      <c r="V44" s="205"/>
      <c r="W44" s="203"/>
      <c r="X44" s="204"/>
      <c r="Y44" s="204"/>
      <c r="Z44" s="203"/>
      <c r="AA44" s="203"/>
      <c r="AB44" s="204"/>
      <c r="AC44" s="204"/>
      <c r="AD44" s="205"/>
      <c r="AE44" s="203"/>
      <c r="AF44" s="204"/>
      <c r="AG44" s="214"/>
      <c r="AH44" s="202"/>
      <c r="AI44" s="203"/>
      <c r="AJ44" s="204"/>
      <c r="AK44" s="204"/>
      <c r="AL44" s="205"/>
      <c r="AM44" s="203"/>
      <c r="AN44" s="204"/>
      <c r="AO44" s="214"/>
      <c r="AP44" s="205"/>
      <c r="AQ44" s="203"/>
      <c r="AR44" s="204"/>
      <c r="AS44" s="204"/>
      <c r="AT44" s="203"/>
      <c r="AU44" s="203"/>
      <c r="AV44" s="204"/>
      <c r="AW44" s="204"/>
      <c r="AX44" s="205"/>
      <c r="AY44" s="203"/>
      <c r="AZ44" s="204"/>
      <c r="BA44" s="214"/>
      <c r="BB44" s="205"/>
      <c r="BC44" s="203"/>
      <c r="BD44" s="204"/>
      <c r="BE44" s="204"/>
      <c r="BF44" s="203"/>
      <c r="BG44" s="203"/>
      <c r="BH44" s="204"/>
      <c r="BI44" s="204"/>
      <c r="BJ44" s="205"/>
      <c r="BK44" s="203"/>
      <c r="BL44" s="204"/>
      <c r="BM44" s="214"/>
      <c r="BN44" s="202"/>
      <c r="BO44" s="203"/>
      <c r="BP44" s="204"/>
      <c r="BQ44" s="204"/>
      <c r="BR44" s="205"/>
      <c r="BS44" s="203"/>
      <c r="BT44" s="204"/>
      <c r="BU44" s="214"/>
      <c r="BV44" s="205"/>
      <c r="BW44" s="203"/>
      <c r="BX44" s="204"/>
      <c r="BY44" s="204"/>
      <c r="BZ44" s="203"/>
      <c r="CA44" s="203"/>
      <c r="CB44" s="204"/>
      <c r="CC44" s="204"/>
      <c r="CD44" s="205"/>
      <c r="CE44" s="203"/>
      <c r="CF44" s="204"/>
      <c r="CG44" s="214"/>
      <c r="CH44" s="205"/>
      <c r="CI44" s="203"/>
      <c r="CJ44" s="204"/>
      <c r="CK44" s="204"/>
      <c r="CL44" s="203"/>
      <c r="CM44" s="203"/>
      <c r="CN44" s="204"/>
      <c r="CO44" s="204"/>
      <c r="CP44" s="205"/>
      <c r="CQ44" s="203"/>
      <c r="CR44" s="204"/>
      <c r="CS44" s="214"/>
      <c r="CT44" s="202"/>
      <c r="CU44" s="203"/>
      <c r="CV44" s="204"/>
      <c r="CW44" s="204"/>
      <c r="CX44" s="205"/>
      <c r="CY44" s="203"/>
      <c r="CZ44" s="204"/>
      <c r="DA44" s="214"/>
      <c r="DB44" s="205"/>
      <c r="DC44" s="203"/>
      <c r="DD44" s="204"/>
      <c r="DE44" s="204"/>
      <c r="DF44" s="203"/>
      <c r="DG44" s="203"/>
      <c r="DH44" s="204"/>
      <c r="DI44" s="204"/>
      <c r="DJ44" s="205"/>
      <c r="DK44" s="203"/>
      <c r="DL44" s="204"/>
      <c r="DM44" s="214"/>
      <c r="DN44" s="205"/>
      <c r="DO44" s="203"/>
      <c r="DP44" s="204"/>
      <c r="DQ44" s="204"/>
      <c r="DR44" s="203"/>
      <c r="DS44" s="203"/>
      <c r="DT44" s="204"/>
      <c r="DU44" s="204"/>
      <c r="DV44" s="205"/>
      <c r="DW44" s="203"/>
      <c r="DX44" s="204"/>
      <c r="DY44" s="214"/>
      <c r="DZ44" s="209"/>
      <c r="EA44" s="203"/>
      <c r="EB44" s="204"/>
      <c r="EC44" s="204"/>
      <c r="ED44" s="205"/>
      <c r="EE44" s="203"/>
      <c r="EF44" s="204"/>
      <c r="EG44" s="214"/>
      <c r="EH44" s="205"/>
      <c r="EI44" s="203"/>
      <c r="EJ44" s="204"/>
      <c r="EK44" s="204"/>
      <c r="EL44" s="203"/>
      <c r="EM44" s="203"/>
      <c r="EN44" s="204"/>
      <c r="EO44" s="204"/>
      <c r="EP44" s="205"/>
      <c r="EQ44" s="203"/>
      <c r="ER44" s="204"/>
      <c r="ES44" s="214"/>
      <c r="ET44" s="205"/>
      <c r="EU44" s="203"/>
      <c r="EV44" s="204"/>
      <c r="EW44" s="204"/>
      <c r="EX44" s="203"/>
      <c r="EY44" s="203"/>
      <c r="EZ44" s="204"/>
      <c r="FA44" s="204"/>
      <c r="FB44" s="205"/>
      <c r="FC44" s="203"/>
      <c r="FD44" s="204"/>
      <c r="FE44" s="215"/>
      <c r="FF44" s="14"/>
      <c r="FG44" s="155"/>
      <c r="FH44" s="156"/>
      <c r="FI44" s="79"/>
      <c r="FJ44" s="79"/>
      <c r="FK44" s="65" t="s">
        <v>94</v>
      </c>
      <c r="FL44" s="28">
        <f>SUM(COUNTIF($Z$10:$AC$63,FI38),COUNTIF($BF$10:$BI$63,FI38),COUNTIF($CL$10:$CO$63,FI38),COUNTIF($DR$10:$DU$72,FI38),COUNTIF($EX$10:$FA$63,FI38))+FS44</f>
        <v>1</v>
      </c>
      <c r="FM44" s="56">
        <f t="shared" ca="1" si="3"/>
        <v>1</v>
      </c>
      <c r="FN44" s="44"/>
      <c r="FO44" s="35"/>
      <c r="FP44" s="20" t="str">
        <f>FI38</f>
        <v>数学</v>
      </c>
      <c r="FQ44" s="20" t="s">
        <v>60</v>
      </c>
      <c r="FR44" s="20" t="str">
        <f>FI38&amp;"1/2"</f>
        <v>数学1/2</v>
      </c>
      <c r="FS44" s="20">
        <f>SUM(COUNTIF($Z$10:$AC$63,FR44),COUNTIF($BF$10:$BI$63,FR44),COUNTIF($CL$10:$CO$63,FR44),COUNTIF($DR$10:$DU$72,FR44),COUNTIF($EX$10:$FA$63,FR44))*0.5</f>
        <v>0</v>
      </c>
      <c r="FT44" s="20"/>
      <c r="FU44" s="20"/>
      <c r="FV44" s="20" t="str">
        <f t="shared" ca="1" si="1"/>
        <v>'(0)'!FM44</v>
      </c>
      <c r="FW44" s="20">
        <v>44</v>
      </c>
      <c r="FX44" s="20">
        <f t="shared" ca="1" si="4"/>
        <v>0</v>
      </c>
    </row>
    <row r="45" spans="1:180" ht="7.5" customHeight="1">
      <c r="A45" s="127"/>
      <c r="B45" s="216"/>
      <c r="C45" s="217"/>
      <c r="D45" s="218"/>
      <c r="E45" s="218"/>
      <c r="F45" s="219"/>
      <c r="G45" s="217"/>
      <c r="H45" s="218"/>
      <c r="I45" s="220"/>
      <c r="J45" s="219"/>
      <c r="K45" s="217"/>
      <c r="L45" s="218"/>
      <c r="M45" s="218"/>
      <c r="N45" s="217"/>
      <c r="O45" s="217"/>
      <c r="P45" s="218"/>
      <c r="Q45" s="218"/>
      <c r="R45" s="219"/>
      <c r="S45" s="217"/>
      <c r="T45" s="218"/>
      <c r="U45" s="220"/>
      <c r="V45" s="219"/>
      <c r="W45" s="217"/>
      <c r="X45" s="218"/>
      <c r="Y45" s="218"/>
      <c r="Z45" s="217"/>
      <c r="AA45" s="217"/>
      <c r="AB45" s="218"/>
      <c r="AC45" s="218"/>
      <c r="AD45" s="219"/>
      <c r="AE45" s="217"/>
      <c r="AF45" s="218"/>
      <c r="AG45" s="220"/>
      <c r="AH45" s="216"/>
      <c r="AI45" s="217"/>
      <c r="AJ45" s="218"/>
      <c r="AK45" s="218"/>
      <c r="AL45" s="219"/>
      <c r="AM45" s="217"/>
      <c r="AN45" s="218"/>
      <c r="AO45" s="220"/>
      <c r="AP45" s="219"/>
      <c r="AQ45" s="217"/>
      <c r="AR45" s="218"/>
      <c r="AS45" s="218"/>
      <c r="AT45" s="217"/>
      <c r="AU45" s="217"/>
      <c r="AV45" s="218"/>
      <c r="AW45" s="218"/>
      <c r="AX45" s="219"/>
      <c r="AY45" s="217"/>
      <c r="AZ45" s="218"/>
      <c r="BA45" s="220"/>
      <c r="BB45" s="219"/>
      <c r="BC45" s="217"/>
      <c r="BD45" s="218"/>
      <c r="BE45" s="218"/>
      <c r="BF45" s="217"/>
      <c r="BG45" s="217"/>
      <c r="BH45" s="218"/>
      <c r="BI45" s="218"/>
      <c r="BJ45" s="219"/>
      <c r="BK45" s="217"/>
      <c r="BL45" s="218"/>
      <c r="BM45" s="220"/>
      <c r="BN45" s="216"/>
      <c r="BO45" s="217"/>
      <c r="BP45" s="218"/>
      <c r="BQ45" s="218"/>
      <c r="BR45" s="219"/>
      <c r="BS45" s="217"/>
      <c r="BT45" s="218"/>
      <c r="BU45" s="220"/>
      <c r="BV45" s="219"/>
      <c r="BW45" s="217"/>
      <c r="BX45" s="218"/>
      <c r="BY45" s="218"/>
      <c r="BZ45" s="217"/>
      <c r="CA45" s="217"/>
      <c r="CB45" s="218"/>
      <c r="CC45" s="218"/>
      <c r="CD45" s="219"/>
      <c r="CE45" s="217"/>
      <c r="CF45" s="218"/>
      <c r="CG45" s="220"/>
      <c r="CH45" s="219"/>
      <c r="CI45" s="217"/>
      <c r="CJ45" s="218"/>
      <c r="CK45" s="218"/>
      <c r="CL45" s="217"/>
      <c r="CM45" s="217"/>
      <c r="CN45" s="218"/>
      <c r="CO45" s="218"/>
      <c r="CP45" s="219"/>
      <c r="CQ45" s="217"/>
      <c r="CR45" s="218"/>
      <c r="CS45" s="220"/>
      <c r="CT45" s="216"/>
      <c r="CU45" s="217"/>
      <c r="CV45" s="218"/>
      <c r="CW45" s="218"/>
      <c r="CX45" s="219"/>
      <c r="CY45" s="217"/>
      <c r="CZ45" s="218"/>
      <c r="DA45" s="220"/>
      <c r="DB45" s="219"/>
      <c r="DC45" s="217"/>
      <c r="DD45" s="218"/>
      <c r="DE45" s="218"/>
      <c r="DF45" s="217"/>
      <c r="DG45" s="217"/>
      <c r="DH45" s="218"/>
      <c r="DI45" s="218"/>
      <c r="DJ45" s="219"/>
      <c r="DK45" s="217"/>
      <c r="DL45" s="218"/>
      <c r="DM45" s="220"/>
      <c r="DN45" s="219"/>
      <c r="DO45" s="217"/>
      <c r="DP45" s="218"/>
      <c r="DQ45" s="218"/>
      <c r="DR45" s="217"/>
      <c r="DS45" s="217"/>
      <c r="DT45" s="218"/>
      <c r="DU45" s="218"/>
      <c r="DV45" s="219"/>
      <c r="DW45" s="217"/>
      <c r="DX45" s="218"/>
      <c r="DY45" s="220"/>
      <c r="DZ45" s="216"/>
      <c r="EA45" s="217"/>
      <c r="EB45" s="218"/>
      <c r="EC45" s="218"/>
      <c r="ED45" s="219"/>
      <c r="EE45" s="217"/>
      <c r="EF45" s="218"/>
      <c r="EG45" s="220"/>
      <c r="EH45" s="219"/>
      <c r="EI45" s="217"/>
      <c r="EJ45" s="218"/>
      <c r="EK45" s="218"/>
      <c r="EL45" s="217"/>
      <c r="EM45" s="217"/>
      <c r="EN45" s="218"/>
      <c r="EO45" s="218"/>
      <c r="EP45" s="219"/>
      <c r="EQ45" s="217"/>
      <c r="ER45" s="218"/>
      <c r="ES45" s="220"/>
      <c r="ET45" s="219"/>
      <c r="EU45" s="217"/>
      <c r="EV45" s="218"/>
      <c r="EW45" s="218"/>
      <c r="EX45" s="217"/>
      <c r="EY45" s="217"/>
      <c r="EZ45" s="218"/>
      <c r="FA45" s="218"/>
      <c r="FB45" s="219"/>
      <c r="FC45" s="217"/>
      <c r="FD45" s="218"/>
      <c r="FE45" s="221"/>
      <c r="FF45" s="14"/>
      <c r="FG45" s="155"/>
      <c r="FH45" s="156"/>
      <c r="FI45" s="79"/>
      <c r="FJ45" s="79"/>
      <c r="FK45" s="66" t="s">
        <v>95</v>
      </c>
      <c r="FL45" s="34">
        <f>SUM(COUNTIF($AD$10:$AG$63,FI38),COUNTIF($BJ$10:$BM$63,FI38),COUNTIF($CP$10:$CS$63,FI38),COUNTIF($DV$10:$DY$72,FI38),COUNTIF($FB$10:$FE$63,FI38))+FS45</f>
        <v>1</v>
      </c>
      <c r="FM45" s="62">
        <f t="shared" ca="1" si="3"/>
        <v>1</v>
      </c>
      <c r="FN45" s="52"/>
      <c r="FO45" s="41"/>
      <c r="FP45" s="20" t="str">
        <f>FI38</f>
        <v>数学</v>
      </c>
      <c r="FQ45" s="20" t="s">
        <v>61</v>
      </c>
      <c r="FR45" s="20" t="str">
        <f>FI38&amp;"1/2"</f>
        <v>数学1/2</v>
      </c>
      <c r="FS45" s="20">
        <f>SUM(COUNTIF($AD$10:$AG$63,FR45),COUNTIF($BJ$10:$BM$63,FR45),COUNTIF($CP$10:$CS$63,FR45),COUNTIF($DV$10:$DY$72,FR45),COUNTIF($FB$10:$FE$63,FR45))*0.5</f>
        <v>0</v>
      </c>
      <c r="FT45" s="14"/>
      <c r="FU45" s="14"/>
      <c r="FV45" s="20" t="str">
        <f t="shared" ca="1" si="1"/>
        <v>'(0)'!FM45</v>
      </c>
      <c r="FW45" s="20">
        <v>45</v>
      </c>
      <c r="FX45" s="20">
        <f t="shared" ca="1" si="4"/>
        <v>0</v>
      </c>
    </row>
    <row r="46" spans="1:180" ht="7.5" customHeight="1">
      <c r="A46" s="93" t="s">
        <v>80</v>
      </c>
      <c r="B46" s="192"/>
      <c r="C46" s="193"/>
      <c r="D46" s="194"/>
      <c r="E46" s="195"/>
      <c r="F46" s="196"/>
      <c r="G46" s="193"/>
      <c r="H46" s="194"/>
      <c r="I46" s="195"/>
      <c r="J46" s="196"/>
      <c r="K46" s="197"/>
      <c r="L46" s="198"/>
      <c r="M46" s="199"/>
      <c r="N46" s="200"/>
      <c r="O46" s="193"/>
      <c r="P46" s="194"/>
      <c r="Q46" s="195"/>
      <c r="R46" s="196"/>
      <c r="S46" s="193"/>
      <c r="T46" s="194"/>
      <c r="U46" s="195"/>
      <c r="V46" s="196"/>
      <c r="W46" s="197"/>
      <c r="X46" s="198"/>
      <c r="Y46" s="199"/>
      <c r="Z46" s="200"/>
      <c r="AA46" s="193"/>
      <c r="AB46" s="194"/>
      <c r="AC46" s="195"/>
      <c r="AD46" s="196"/>
      <c r="AE46" s="193"/>
      <c r="AF46" s="194"/>
      <c r="AG46" s="195"/>
      <c r="AH46" s="192"/>
      <c r="AI46" s="193"/>
      <c r="AJ46" s="194"/>
      <c r="AK46" s="195"/>
      <c r="AL46" s="196"/>
      <c r="AM46" s="193"/>
      <c r="AN46" s="194"/>
      <c r="AO46" s="195"/>
      <c r="AP46" s="196"/>
      <c r="AQ46" s="197"/>
      <c r="AR46" s="198"/>
      <c r="AS46" s="199"/>
      <c r="AT46" s="200"/>
      <c r="AU46" s="193"/>
      <c r="AV46" s="194"/>
      <c r="AW46" s="195"/>
      <c r="AX46" s="196"/>
      <c r="AY46" s="193"/>
      <c r="AZ46" s="194"/>
      <c r="BA46" s="195"/>
      <c r="BB46" s="196"/>
      <c r="BC46" s="197"/>
      <c r="BD46" s="198"/>
      <c r="BE46" s="199"/>
      <c r="BF46" s="200"/>
      <c r="BG46" s="193"/>
      <c r="BH46" s="194"/>
      <c r="BI46" s="195"/>
      <c r="BJ46" s="196"/>
      <c r="BK46" s="193"/>
      <c r="BL46" s="194"/>
      <c r="BM46" s="195"/>
      <c r="BN46" s="192" t="s">
        <v>3159</v>
      </c>
      <c r="BO46" s="193"/>
      <c r="BP46" s="198"/>
      <c r="BQ46" s="199"/>
      <c r="BR46" s="200" t="s">
        <v>3159</v>
      </c>
      <c r="BS46" s="193"/>
      <c r="BT46" s="198"/>
      <c r="BU46" s="199"/>
      <c r="BV46" s="200" t="s">
        <v>3159</v>
      </c>
      <c r="BW46" s="193"/>
      <c r="BX46" s="198"/>
      <c r="BY46" s="199"/>
      <c r="BZ46" s="200" t="s">
        <v>3159</v>
      </c>
      <c r="CA46" s="193"/>
      <c r="CB46" s="198"/>
      <c r="CC46" s="199"/>
      <c r="CD46" s="200" t="s">
        <v>3159</v>
      </c>
      <c r="CE46" s="193"/>
      <c r="CF46" s="194"/>
      <c r="CG46" s="195"/>
      <c r="CH46" s="196" t="s">
        <v>3167</v>
      </c>
      <c r="CI46" s="197"/>
      <c r="CJ46" s="198"/>
      <c r="CK46" s="199"/>
      <c r="CL46" s="196" t="s">
        <v>3167</v>
      </c>
      <c r="CM46" s="197"/>
      <c r="CN46" s="198"/>
      <c r="CO46" s="199"/>
      <c r="CP46" s="196" t="s">
        <v>3167</v>
      </c>
      <c r="CQ46" s="197"/>
      <c r="CR46" s="198"/>
      <c r="CS46" s="208"/>
      <c r="CT46" s="192" t="s">
        <v>146</v>
      </c>
      <c r="CU46" s="193"/>
      <c r="CV46" s="198"/>
      <c r="CW46" s="199"/>
      <c r="CX46" s="200" t="s">
        <v>146</v>
      </c>
      <c r="CY46" s="193"/>
      <c r="CZ46" s="198"/>
      <c r="DA46" s="199"/>
      <c r="DB46" s="200" t="s">
        <v>146</v>
      </c>
      <c r="DC46" s="193"/>
      <c r="DD46" s="198"/>
      <c r="DE46" s="199"/>
      <c r="DF46" s="200" t="s">
        <v>146</v>
      </c>
      <c r="DG46" s="193"/>
      <c r="DH46" s="198"/>
      <c r="DI46" s="199"/>
      <c r="DJ46" s="200" t="s">
        <v>146</v>
      </c>
      <c r="DK46" s="193"/>
      <c r="DL46" s="198"/>
      <c r="DM46" s="199"/>
      <c r="DN46" s="200" t="s">
        <v>146</v>
      </c>
      <c r="DO46" s="193"/>
      <c r="DP46" s="198"/>
      <c r="DQ46" s="199"/>
      <c r="DR46" s="200" t="s">
        <v>146</v>
      </c>
      <c r="DS46" s="193"/>
      <c r="DT46" s="198"/>
      <c r="DU46" s="199"/>
      <c r="DV46" s="200" t="s">
        <v>146</v>
      </c>
      <c r="DW46" s="193"/>
      <c r="DX46" s="194"/>
      <c r="DY46" s="195"/>
      <c r="DZ46" s="192" t="s">
        <v>3159</v>
      </c>
      <c r="EA46" s="200"/>
      <c r="EB46" s="200"/>
      <c r="EC46" s="198"/>
      <c r="ED46" s="196" t="s">
        <v>3164</v>
      </c>
      <c r="EE46" s="197"/>
      <c r="EF46" s="198" t="s">
        <v>145</v>
      </c>
      <c r="EG46" s="199"/>
      <c r="EH46" s="196" t="s">
        <v>3164</v>
      </c>
      <c r="EI46" s="197"/>
      <c r="EJ46" s="198" t="s">
        <v>145</v>
      </c>
      <c r="EK46" s="199"/>
      <c r="EL46" s="196" t="s">
        <v>3164</v>
      </c>
      <c r="EM46" s="197"/>
      <c r="EN46" s="198" t="s">
        <v>145</v>
      </c>
      <c r="EO46" s="199"/>
      <c r="EP46" s="196" t="s">
        <v>3164</v>
      </c>
      <c r="EQ46" s="197"/>
      <c r="ER46" s="198" t="s">
        <v>145</v>
      </c>
      <c r="ES46" s="199"/>
      <c r="ET46" s="196" t="s">
        <v>3161</v>
      </c>
      <c r="EU46" s="197"/>
      <c r="EV46" s="207" t="s">
        <v>145</v>
      </c>
      <c r="EW46" s="199"/>
      <c r="EX46" s="196" t="s">
        <v>3161</v>
      </c>
      <c r="EY46" s="197"/>
      <c r="EZ46" s="207" t="s">
        <v>145</v>
      </c>
      <c r="FA46" s="199"/>
      <c r="FB46" s="196" t="s">
        <v>3161</v>
      </c>
      <c r="FC46" s="197"/>
      <c r="FD46" s="198" t="s">
        <v>145</v>
      </c>
      <c r="FE46" s="208"/>
      <c r="FF46" s="14"/>
      <c r="FG46" s="155"/>
      <c r="FH46" s="156"/>
      <c r="FI46" s="79" t="s">
        <v>13</v>
      </c>
      <c r="FJ46" s="79"/>
      <c r="FK46" s="64" t="s">
        <v>88</v>
      </c>
      <c r="FL46" s="33">
        <f>SUM(COUNTIF($B$10:$E$63,FI46),COUNTIF($AH$10:$AK$63,FI46),COUNTIF($BN$10:$BQ$63,FI46),COUNTIF($CT$10:$CW$72,FI46),COUNTIF($DZ$10:$EC$63,FI46))+FS46</f>
        <v>0</v>
      </c>
      <c r="FM46" s="61">
        <f t="shared" ca="1" si="3"/>
        <v>0</v>
      </c>
      <c r="FN46" s="49"/>
      <c r="FO46" s="10"/>
      <c r="FP46" s="20" t="str">
        <f>FI46</f>
        <v>自立</v>
      </c>
      <c r="FQ46" s="25" t="s">
        <v>54</v>
      </c>
      <c r="FR46" s="20" t="str">
        <f>FI46&amp;"1/2"</f>
        <v>自立1/2</v>
      </c>
      <c r="FS46" s="20">
        <f>SUM(COUNTIF($B$10:$E$63,FR46),COUNTIF($AH$10:$AK$63,FR46),COUNTIF($BN$10:$BQ$63,FR46),COUNTIF($CT$10:$CW$72,FR46),COUNTIF($DZ$10:$EC$63,FR46))*0.5</f>
        <v>0</v>
      </c>
      <c r="FT46" s="20"/>
      <c r="FU46" s="20"/>
      <c r="FV46" s="20" t="str">
        <f t="shared" ca="1" si="1"/>
        <v>'(0)'!FM46</v>
      </c>
      <c r="FW46" s="20">
        <v>46</v>
      </c>
      <c r="FX46" s="20">
        <f t="shared" ca="1" si="4"/>
        <v>0</v>
      </c>
    </row>
    <row r="47" spans="1:180" ht="7.5" customHeight="1">
      <c r="A47" s="126"/>
      <c r="B47" s="202"/>
      <c r="C47" s="203"/>
      <c r="D47" s="203"/>
      <c r="E47" s="204"/>
      <c r="F47" s="205"/>
      <c r="G47" s="203"/>
      <c r="H47" s="203"/>
      <c r="I47" s="204"/>
      <c r="J47" s="205"/>
      <c r="K47" s="203"/>
      <c r="L47" s="203"/>
      <c r="M47" s="204"/>
      <c r="N47" s="203"/>
      <c r="O47" s="203"/>
      <c r="P47" s="203"/>
      <c r="Q47" s="204"/>
      <c r="R47" s="205"/>
      <c r="S47" s="203"/>
      <c r="T47" s="203"/>
      <c r="U47" s="204"/>
      <c r="V47" s="205"/>
      <c r="W47" s="203"/>
      <c r="X47" s="203"/>
      <c r="Y47" s="204"/>
      <c r="Z47" s="203"/>
      <c r="AA47" s="203"/>
      <c r="AB47" s="203"/>
      <c r="AC47" s="204"/>
      <c r="AD47" s="205"/>
      <c r="AE47" s="203"/>
      <c r="AF47" s="203"/>
      <c r="AG47" s="204"/>
      <c r="AH47" s="202"/>
      <c r="AI47" s="203"/>
      <c r="AJ47" s="203"/>
      <c r="AK47" s="204"/>
      <c r="AL47" s="205"/>
      <c r="AM47" s="203"/>
      <c r="AN47" s="203"/>
      <c r="AO47" s="204"/>
      <c r="AP47" s="205"/>
      <c r="AQ47" s="203"/>
      <c r="AR47" s="203"/>
      <c r="AS47" s="204"/>
      <c r="AT47" s="203"/>
      <c r="AU47" s="203"/>
      <c r="AV47" s="203"/>
      <c r="AW47" s="204"/>
      <c r="AX47" s="205"/>
      <c r="AY47" s="203"/>
      <c r="AZ47" s="203"/>
      <c r="BA47" s="204"/>
      <c r="BB47" s="205"/>
      <c r="BC47" s="203"/>
      <c r="BD47" s="203"/>
      <c r="BE47" s="204"/>
      <c r="BF47" s="203"/>
      <c r="BG47" s="203"/>
      <c r="BH47" s="203"/>
      <c r="BI47" s="204"/>
      <c r="BJ47" s="205"/>
      <c r="BK47" s="203"/>
      <c r="BL47" s="203"/>
      <c r="BM47" s="204"/>
      <c r="BN47" s="202"/>
      <c r="BO47" s="203"/>
      <c r="BP47" s="247"/>
      <c r="BQ47" s="204"/>
      <c r="BR47" s="247"/>
      <c r="BS47" s="203"/>
      <c r="BT47" s="247"/>
      <c r="BU47" s="204"/>
      <c r="BV47" s="247"/>
      <c r="BW47" s="203"/>
      <c r="BX47" s="247"/>
      <c r="BY47" s="204"/>
      <c r="BZ47" s="247"/>
      <c r="CA47" s="203"/>
      <c r="CB47" s="247"/>
      <c r="CC47" s="204"/>
      <c r="CD47" s="247"/>
      <c r="CE47" s="203"/>
      <c r="CF47" s="203"/>
      <c r="CG47" s="204"/>
      <c r="CH47" s="205"/>
      <c r="CI47" s="203"/>
      <c r="CJ47" s="203"/>
      <c r="CK47" s="204"/>
      <c r="CL47" s="205"/>
      <c r="CM47" s="203"/>
      <c r="CN47" s="203"/>
      <c r="CO47" s="204"/>
      <c r="CP47" s="205"/>
      <c r="CQ47" s="203"/>
      <c r="CR47" s="247"/>
      <c r="CS47" s="210"/>
      <c r="CT47" s="202"/>
      <c r="CU47" s="203"/>
      <c r="CV47" s="247"/>
      <c r="CW47" s="204"/>
      <c r="CX47" s="247"/>
      <c r="CY47" s="203"/>
      <c r="CZ47" s="247"/>
      <c r="DA47" s="204"/>
      <c r="DB47" s="247"/>
      <c r="DC47" s="203"/>
      <c r="DD47" s="247"/>
      <c r="DE47" s="204"/>
      <c r="DF47" s="247"/>
      <c r="DG47" s="203"/>
      <c r="DH47" s="247"/>
      <c r="DI47" s="204"/>
      <c r="DJ47" s="247"/>
      <c r="DK47" s="203"/>
      <c r="DL47" s="247"/>
      <c r="DM47" s="204"/>
      <c r="DN47" s="247"/>
      <c r="DO47" s="203"/>
      <c r="DP47" s="247"/>
      <c r="DQ47" s="204"/>
      <c r="DR47" s="247"/>
      <c r="DS47" s="203"/>
      <c r="DT47" s="247"/>
      <c r="DU47" s="204"/>
      <c r="DV47" s="247"/>
      <c r="DW47" s="203"/>
      <c r="DX47" s="203"/>
      <c r="DY47" s="204"/>
      <c r="DZ47" s="244"/>
      <c r="EA47" s="239"/>
      <c r="EB47" s="239"/>
      <c r="EC47" s="240"/>
      <c r="ED47" s="205"/>
      <c r="EE47" s="203"/>
      <c r="EF47" s="203"/>
      <c r="EG47" s="204"/>
      <c r="EH47" s="205"/>
      <c r="EI47" s="203"/>
      <c r="EJ47" s="203"/>
      <c r="EK47" s="204"/>
      <c r="EL47" s="205"/>
      <c r="EM47" s="203"/>
      <c r="EN47" s="203"/>
      <c r="EO47" s="204"/>
      <c r="EP47" s="205"/>
      <c r="EQ47" s="203"/>
      <c r="ER47" s="203"/>
      <c r="ES47" s="204"/>
      <c r="ET47" s="205"/>
      <c r="EU47" s="203"/>
      <c r="EV47" s="203"/>
      <c r="EW47" s="204"/>
      <c r="EX47" s="205"/>
      <c r="EY47" s="203"/>
      <c r="EZ47" s="203"/>
      <c r="FA47" s="204"/>
      <c r="FB47" s="205"/>
      <c r="FC47" s="203"/>
      <c r="FD47" s="203"/>
      <c r="FE47" s="210"/>
      <c r="FF47" s="14"/>
      <c r="FG47" s="155"/>
      <c r="FH47" s="156"/>
      <c r="FI47" s="79"/>
      <c r="FJ47" s="79"/>
      <c r="FK47" s="65" t="s">
        <v>89</v>
      </c>
      <c r="FL47" s="28">
        <f>SUM(COUNTIF($F$10:$I$63,FI46),COUNTIF($AL$10:$AO$63,FI46),COUNTIF($BR$10:$BU$63,FI46),COUNTIF($CX$10:$DA$72,FI46),COUNTIF($ED$10:$EG$63,FI46))+FS47</f>
        <v>0</v>
      </c>
      <c r="FM47" s="56">
        <f t="shared" ca="1" si="3"/>
        <v>0</v>
      </c>
      <c r="FN47" s="44"/>
      <c r="FO47" s="35"/>
      <c r="FP47" s="20" t="str">
        <f>FI46</f>
        <v>自立</v>
      </c>
      <c r="FQ47" s="20" t="s">
        <v>55</v>
      </c>
      <c r="FR47" s="20" t="str">
        <f>FI46&amp;"1/2"</f>
        <v>自立1/2</v>
      </c>
      <c r="FS47" s="20">
        <f>SUM(COUNTIF($F$10:$I$63,FR47),COUNTIF($AL$10:$AO$63,FR47),COUNTIF($BR$10:$BU$63,FR47),COUNTIF($CX$10:$DA$72,FR47),COUNTIF($ED$10:$EG$63,FR47))*0.5</f>
        <v>0</v>
      </c>
      <c r="FT47" s="20"/>
      <c r="FU47" s="20"/>
      <c r="FV47" s="20" t="str">
        <f t="shared" ca="1" si="1"/>
        <v>'(0)'!FM47</v>
      </c>
      <c r="FW47" s="20">
        <v>47</v>
      </c>
      <c r="FX47" s="20">
        <f t="shared" ca="1" si="4"/>
        <v>0</v>
      </c>
    </row>
    <row r="48" spans="1:180" ht="7.5" customHeight="1">
      <c r="A48" s="126"/>
      <c r="B48" s="202"/>
      <c r="C48" s="203"/>
      <c r="D48" s="203"/>
      <c r="E48" s="204"/>
      <c r="F48" s="205"/>
      <c r="G48" s="203"/>
      <c r="H48" s="203"/>
      <c r="I48" s="204"/>
      <c r="J48" s="205"/>
      <c r="K48" s="203"/>
      <c r="L48" s="203"/>
      <c r="M48" s="204"/>
      <c r="N48" s="203"/>
      <c r="O48" s="203"/>
      <c r="P48" s="203"/>
      <c r="Q48" s="204"/>
      <c r="R48" s="205"/>
      <c r="S48" s="203"/>
      <c r="T48" s="203"/>
      <c r="U48" s="204"/>
      <c r="V48" s="205"/>
      <c r="W48" s="203"/>
      <c r="X48" s="203"/>
      <c r="Y48" s="204"/>
      <c r="Z48" s="203"/>
      <c r="AA48" s="203"/>
      <c r="AB48" s="203"/>
      <c r="AC48" s="204"/>
      <c r="AD48" s="205"/>
      <c r="AE48" s="203"/>
      <c r="AF48" s="203"/>
      <c r="AG48" s="204"/>
      <c r="AH48" s="202"/>
      <c r="AI48" s="203"/>
      <c r="AJ48" s="203"/>
      <c r="AK48" s="204"/>
      <c r="AL48" s="205"/>
      <c r="AM48" s="203"/>
      <c r="AN48" s="203"/>
      <c r="AO48" s="204"/>
      <c r="AP48" s="205"/>
      <c r="AQ48" s="203"/>
      <c r="AR48" s="203"/>
      <c r="AS48" s="204"/>
      <c r="AT48" s="203"/>
      <c r="AU48" s="203"/>
      <c r="AV48" s="203"/>
      <c r="AW48" s="204"/>
      <c r="AX48" s="205"/>
      <c r="AY48" s="203"/>
      <c r="AZ48" s="203"/>
      <c r="BA48" s="204"/>
      <c r="BB48" s="205"/>
      <c r="BC48" s="203"/>
      <c r="BD48" s="203"/>
      <c r="BE48" s="204"/>
      <c r="BF48" s="203"/>
      <c r="BG48" s="203"/>
      <c r="BH48" s="203"/>
      <c r="BI48" s="204"/>
      <c r="BJ48" s="205"/>
      <c r="BK48" s="203"/>
      <c r="BL48" s="203"/>
      <c r="BM48" s="204"/>
      <c r="BN48" s="202"/>
      <c r="BO48" s="203"/>
      <c r="BP48" s="247"/>
      <c r="BQ48" s="204"/>
      <c r="BR48" s="247"/>
      <c r="BS48" s="203"/>
      <c r="BT48" s="247"/>
      <c r="BU48" s="204"/>
      <c r="BV48" s="247"/>
      <c r="BW48" s="203"/>
      <c r="BX48" s="247"/>
      <c r="BY48" s="204"/>
      <c r="BZ48" s="247"/>
      <c r="CA48" s="203"/>
      <c r="CB48" s="247"/>
      <c r="CC48" s="204"/>
      <c r="CD48" s="247"/>
      <c r="CE48" s="203"/>
      <c r="CF48" s="203"/>
      <c r="CG48" s="204"/>
      <c r="CH48" s="205"/>
      <c r="CI48" s="203"/>
      <c r="CJ48" s="203"/>
      <c r="CK48" s="204"/>
      <c r="CL48" s="205"/>
      <c r="CM48" s="203"/>
      <c r="CN48" s="203"/>
      <c r="CO48" s="204"/>
      <c r="CP48" s="205"/>
      <c r="CQ48" s="203"/>
      <c r="CR48" s="247"/>
      <c r="CS48" s="210"/>
      <c r="CT48" s="202"/>
      <c r="CU48" s="203"/>
      <c r="CV48" s="247"/>
      <c r="CW48" s="204"/>
      <c r="CX48" s="247"/>
      <c r="CY48" s="203"/>
      <c r="CZ48" s="247"/>
      <c r="DA48" s="204"/>
      <c r="DB48" s="247"/>
      <c r="DC48" s="203"/>
      <c r="DD48" s="247"/>
      <c r="DE48" s="204"/>
      <c r="DF48" s="247"/>
      <c r="DG48" s="203"/>
      <c r="DH48" s="247"/>
      <c r="DI48" s="204"/>
      <c r="DJ48" s="247"/>
      <c r="DK48" s="203"/>
      <c r="DL48" s="247"/>
      <c r="DM48" s="204"/>
      <c r="DN48" s="247"/>
      <c r="DO48" s="203"/>
      <c r="DP48" s="247"/>
      <c r="DQ48" s="204"/>
      <c r="DR48" s="247"/>
      <c r="DS48" s="203"/>
      <c r="DT48" s="247"/>
      <c r="DU48" s="204"/>
      <c r="DV48" s="247"/>
      <c r="DW48" s="203"/>
      <c r="DX48" s="203"/>
      <c r="DY48" s="204"/>
      <c r="DZ48" s="244"/>
      <c r="EA48" s="239"/>
      <c r="EB48" s="239"/>
      <c r="EC48" s="240"/>
      <c r="ED48" s="205"/>
      <c r="EE48" s="203"/>
      <c r="EF48" s="203"/>
      <c r="EG48" s="204"/>
      <c r="EH48" s="205"/>
      <c r="EI48" s="203"/>
      <c r="EJ48" s="203"/>
      <c r="EK48" s="204"/>
      <c r="EL48" s="205"/>
      <c r="EM48" s="203"/>
      <c r="EN48" s="203"/>
      <c r="EO48" s="204"/>
      <c r="EP48" s="205"/>
      <c r="EQ48" s="203"/>
      <c r="ER48" s="203"/>
      <c r="ES48" s="204"/>
      <c r="ET48" s="205"/>
      <c r="EU48" s="203"/>
      <c r="EV48" s="203"/>
      <c r="EW48" s="204"/>
      <c r="EX48" s="205"/>
      <c r="EY48" s="203"/>
      <c r="EZ48" s="203"/>
      <c r="FA48" s="204"/>
      <c r="FB48" s="205"/>
      <c r="FC48" s="203"/>
      <c r="FD48" s="203"/>
      <c r="FE48" s="210"/>
      <c r="FF48" s="14"/>
      <c r="FG48" s="155"/>
      <c r="FH48" s="156"/>
      <c r="FI48" s="79"/>
      <c r="FJ48" s="79"/>
      <c r="FK48" s="65" t="s">
        <v>90</v>
      </c>
      <c r="FL48" s="29">
        <f>SUM(COUNTIF($J$10:$M$63,FI46),COUNTIF($AP$10:$AS$63,FI46),COUNTIF($BV$10:$BY$63,FI46),COUNTIF($DB$10:$DE$72,FI46),COUNTIF($EH$10:$EK$63,FI46))+FS48</f>
        <v>0</v>
      </c>
      <c r="FM48" s="57">
        <f t="shared" ca="1" si="3"/>
        <v>0</v>
      </c>
      <c r="FN48" s="45"/>
      <c r="FO48" s="36"/>
      <c r="FP48" s="20" t="str">
        <f>FI46</f>
        <v>自立</v>
      </c>
      <c r="FQ48" s="20" t="s">
        <v>56</v>
      </c>
      <c r="FR48" s="20" t="str">
        <f>FI46&amp;"1/2"</f>
        <v>自立1/2</v>
      </c>
      <c r="FS48" s="20">
        <f>SUM(COUNTIF($J$10:$M$63,FR48),COUNTIF($AP$10:$AS$63,FR48),COUNTIF($BV$10:$BY$63,FR48),COUNTIF($DB$10:$DE$72,FR48),COUNTIF($EH$10:$EK$63,FR48))*0.5</f>
        <v>0</v>
      </c>
      <c r="FT48" s="14"/>
      <c r="FU48" s="14"/>
      <c r="FV48" s="20" t="str">
        <f t="shared" ca="1" si="1"/>
        <v>'(0)'!FM48</v>
      </c>
      <c r="FW48" s="20">
        <v>48</v>
      </c>
      <c r="FX48" s="20">
        <f t="shared" ca="1" si="4"/>
        <v>0</v>
      </c>
    </row>
    <row r="49" spans="1:180" ht="7.5" customHeight="1">
      <c r="A49" s="126"/>
      <c r="B49" s="134"/>
      <c r="C49" s="203"/>
      <c r="D49" s="203"/>
      <c r="E49" s="204"/>
      <c r="F49" s="118"/>
      <c r="G49" s="203"/>
      <c r="H49" s="203"/>
      <c r="I49" s="204"/>
      <c r="J49" s="118"/>
      <c r="K49" s="203"/>
      <c r="L49" s="203"/>
      <c r="M49" s="204"/>
      <c r="N49" s="116"/>
      <c r="O49" s="203"/>
      <c r="P49" s="203"/>
      <c r="Q49" s="204"/>
      <c r="R49" s="118"/>
      <c r="S49" s="203"/>
      <c r="T49" s="203"/>
      <c r="U49" s="204"/>
      <c r="V49" s="118"/>
      <c r="W49" s="203"/>
      <c r="X49" s="203"/>
      <c r="Y49" s="204"/>
      <c r="Z49" s="116"/>
      <c r="AA49" s="203"/>
      <c r="AB49" s="203"/>
      <c r="AC49" s="204"/>
      <c r="AD49" s="118"/>
      <c r="AE49" s="203"/>
      <c r="AF49" s="203"/>
      <c r="AG49" s="204"/>
      <c r="AH49" s="134"/>
      <c r="AI49" s="203"/>
      <c r="AJ49" s="203"/>
      <c r="AK49" s="204"/>
      <c r="AL49" s="118"/>
      <c r="AM49" s="203"/>
      <c r="AN49" s="203"/>
      <c r="AO49" s="204"/>
      <c r="AP49" s="118"/>
      <c r="AQ49" s="203"/>
      <c r="AR49" s="203"/>
      <c r="AS49" s="204"/>
      <c r="AT49" s="116"/>
      <c r="AU49" s="203"/>
      <c r="AV49" s="203"/>
      <c r="AW49" s="204"/>
      <c r="AX49" s="118"/>
      <c r="AY49" s="203"/>
      <c r="AZ49" s="203"/>
      <c r="BA49" s="204"/>
      <c r="BB49" s="118"/>
      <c r="BC49" s="203"/>
      <c r="BD49" s="203"/>
      <c r="BE49" s="204"/>
      <c r="BF49" s="116"/>
      <c r="BG49" s="203"/>
      <c r="BH49" s="203"/>
      <c r="BI49" s="204"/>
      <c r="BJ49" s="118"/>
      <c r="BK49" s="203"/>
      <c r="BL49" s="203"/>
      <c r="BM49" s="204"/>
      <c r="BN49" s="134"/>
      <c r="BO49" s="203"/>
      <c r="BP49" s="203"/>
      <c r="BQ49" s="204"/>
      <c r="BR49" s="118"/>
      <c r="BS49" s="203"/>
      <c r="BT49" s="203"/>
      <c r="BU49" s="204"/>
      <c r="BV49" s="118"/>
      <c r="BW49" s="203"/>
      <c r="BX49" s="203"/>
      <c r="BY49" s="204"/>
      <c r="BZ49" s="116"/>
      <c r="CA49" s="203"/>
      <c r="CB49" s="203"/>
      <c r="CC49" s="204"/>
      <c r="CD49" s="118"/>
      <c r="CE49" s="203"/>
      <c r="CF49" s="203"/>
      <c r="CG49" s="204"/>
      <c r="CH49" s="118"/>
      <c r="CI49" s="203"/>
      <c r="CJ49" s="203"/>
      <c r="CK49" s="204"/>
      <c r="CL49" s="116"/>
      <c r="CM49" s="203"/>
      <c r="CN49" s="203"/>
      <c r="CO49" s="204"/>
      <c r="CP49" s="118"/>
      <c r="CQ49" s="203"/>
      <c r="CR49" s="203"/>
      <c r="CS49" s="204"/>
      <c r="CT49" s="134"/>
      <c r="CU49" s="203"/>
      <c r="CV49" s="203"/>
      <c r="CW49" s="204"/>
      <c r="CX49" s="118"/>
      <c r="CY49" s="203"/>
      <c r="CZ49" s="203"/>
      <c r="DA49" s="204"/>
      <c r="DB49" s="118"/>
      <c r="DC49" s="203"/>
      <c r="DD49" s="203"/>
      <c r="DE49" s="204"/>
      <c r="DF49" s="116"/>
      <c r="DG49" s="203"/>
      <c r="DH49" s="203"/>
      <c r="DI49" s="204"/>
      <c r="DJ49" s="118"/>
      <c r="DK49" s="203"/>
      <c r="DL49" s="203"/>
      <c r="DM49" s="204"/>
      <c r="DN49" s="118"/>
      <c r="DO49" s="203"/>
      <c r="DP49" s="203"/>
      <c r="DQ49" s="204"/>
      <c r="DR49" s="116"/>
      <c r="DS49" s="203"/>
      <c r="DT49" s="203"/>
      <c r="DU49" s="204"/>
      <c r="DV49" s="118"/>
      <c r="DW49" s="203"/>
      <c r="DX49" s="203"/>
      <c r="DY49" s="204"/>
      <c r="DZ49" s="133"/>
      <c r="EA49" s="203"/>
      <c r="EB49" s="203"/>
      <c r="EC49" s="204"/>
      <c r="ED49" s="118"/>
      <c r="EE49" s="203"/>
      <c r="EF49" s="203"/>
      <c r="EG49" s="204"/>
      <c r="EH49" s="118"/>
      <c r="EI49" s="203"/>
      <c r="EJ49" s="203"/>
      <c r="EK49" s="204"/>
      <c r="EL49" s="118"/>
      <c r="EM49" s="203"/>
      <c r="EN49" s="203"/>
      <c r="EO49" s="204"/>
      <c r="EP49" s="118"/>
      <c r="EQ49" s="203"/>
      <c r="ER49" s="203"/>
      <c r="ES49" s="204"/>
      <c r="ET49" s="118"/>
      <c r="EU49" s="203"/>
      <c r="EV49" s="203"/>
      <c r="EW49" s="204"/>
      <c r="EX49" s="118"/>
      <c r="EY49" s="203"/>
      <c r="EZ49" s="203"/>
      <c r="FA49" s="204"/>
      <c r="FB49" s="118"/>
      <c r="FC49" s="203"/>
      <c r="FD49" s="203"/>
      <c r="FE49" s="210"/>
      <c r="FF49" s="14"/>
      <c r="FG49" s="155"/>
      <c r="FH49" s="156"/>
      <c r="FI49" s="79"/>
      <c r="FJ49" s="79"/>
      <c r="FK49" s="65" t="s">
        <v>91</v>
      </c>
      <c r="FL49" s="28">
        <f>SUM(COUNTIF($N$10:$Q$63,FI46),COUNTIF($AT$10:$AW$63,FI46),COUNTIF($BZ$10:$CC$63,FI46),COUNTIF($DF$10:$DI$72,FI46),COUNTIF($EL$10:$EO$63,FI46))+FS49</f>
        <v>0</v>
      </c>
      <c r="FM49" s="56">
        <f t="shared" ca="1" si="3"/>
        <v>0</v>
      </c>
      <c r="FN49" s="43"/>
      <c r="FO49" s="9"/>
      <c r="FP49" s="20" t="str">
        <f>FI46</f>
        <v>自立</v>
      </c>
      <c r="FQ49" s="25" t="s">
        <v>57</v>
      </c>
      <c r="FR49" s="20" t="str">
        <f>FI46&amp;"1/2"</f>
        <v>自立1/2</v>
      </c>
      <c r="FS49" s="20">
        <f>SUM(COUNTIF($N$10:$Q$63,FR49),COUNTIF($AT$10:$AW$63,FR49),COUNTIF($BZ$10:$CC$63,FR49),COUNTIF($DF$10:$DI$72,FR49),COUNTIF($EL$10:$EO$63,FR49))*0.5</f>
        <v>0</v>
      </c>
      <c r="FT49" s="20"/>
      <c r="FU49" s="20"/>
      <c r="FV49" s="20" t="str">
        <f t="shared" ca="1" si="1"/>
        <v>'(0)'!FM49</v>
      </c>
      <c r="FW49" s="20">
        <v>49</v>
      </c>
      <c r="FX49" s="20">
        <f t="shared" ca="1" si="4"/>
        <v>0</v>
      </c>
    </row>
    <row r="50" spans="1:180" ht="7.5" customHeight="1">
      <c r="A50" s="126"/>
      <c r="B50" s="202"/>
      <c r="C50" s="203"/>
      <c r="D50" s="203"/>
      <c r="E50" s="204"/>
      <c r="F50" s="205"/>
      <c r="G50" s="203"/>
      <c r="H50" s="203"/>
      <c r="I50" s="204"/>
      <c r="J50" s="205"/>
      <c r="K50" s="203"/>
      <c r="L50" s="203"/>
      <c r="M50" s="204"/>
      <c r="N50" s="203"/>
      <c r="O50" s="203"/>
      <c r="P50" s="203"/>
      <c r="Q50" s="204"/>
      <c r="R50" s="205"/>
      <c r="S50" s="203"/>
      <c r="T50" s="203"/>
      <c r="U50" s="204"/>
      <c r="V50" s="205"/>
      <c r="W50" s="203"/>
      <c r="X50" s="203"/>
      <c r="Y50" s="204"/>
      <c r="Z50" s="203"/>
      <c r="AA50" s="203"/>
      <c r="AB50" s="203"/>
      <c r="AC50" s="204"/>
      <c r="AD50" s="205"/>
      <c r="AE50" s="203"/>
      <c r="AF50" s="203"/>
      <c r="AG50" s="204"/>
      <c r="AH50" s="202"/>
      <c r="AI50" s="203"/>
      <c r="AJ50" s="203"/>
      <c r="AK50" s="204"/>
      <c r="AL50" s="205"/>
      <c r="AM50" s="203"/>
      <c r="AN50" s="203"/>
      <c r="AO50" s="204"/>
      <c r="AP50" s="205"/>
      <c r="AQ50" s="203"/>
      <c r="AR50" s="203"/>
      <c r="AS50" s="204"/>
      <c r="AT50" s="203"/>
      <c r="AU50" s="203"/>
      <c r="AV50" s="203"/>
      <c r="AW50" s="204"/>
      <c r="AX50" s="205"/>
      <c r="AY50" s="203"/>
      <c r="AZ50" s="203"/>
      <c r="BA50" s="204"/>
      <c r="BB50" s="205"/>
      <c r="BC50" s="203"/>
      <c r="BD50" s="203"/>
      <c r="BE50" s="204"/>
      <c r="BF50" s="203"/>
      <c r="BG50" s="203"/>
      <c r="BH50" s="203"/>
      <c r="BI50" s="204"/>
      <c r="BJ50" s="205"/>
      <c r="BK50" s="203"/>
      <c r="BL50" s="203"/>
      <c r="BM50" s="204"/>
      <c r="BN50" s="202"/>
      <c r="BO50" s="203"/>
      <c r="BP50" s="203"/>
      <c r="BQ50" s="204"/>
      <c r="BR50" s="205"/>
      <c r="BS50" s="203"/>
      <c r="BT50" s="203"/>
      <c r="BU50" s="204"/>
      <c r="BV50" s="205"/>
      <c r="BW50" s="203"/>
      <c r="BX50" s="203"/>
      <c r="BY50" s="204"/>
      <c r="BZ50" s="203"/>
      <c r="CA50" s="203"/>
      <c r="CB50" s="203"/>
      <c r="CC50" s="204"/>
      <c r="CD50" s="205"/>
      <c r="CE50" s="203"/>
      <c r="CF50" s="203"/>
      <c r="CG50" s="204"/>
      <c r="CH50" s="205"/>
      <c r="CI50" s="203"/>
      <c r="CJ50" s="203"/>
      <c r="CK50" s="204"/>
      <c r="CL50" s="203"/>
      <c r="CM50" s="203"/>
      <c r="CN50" s="203"/>
      <c r="CO50" s="204"/>
      <c r="CP50" s="205"/>
      <c r="CQ50" s="203"/>
      <c r="CR50" s="203"/>
      <c r="CS50" s="204"/>
      <c r="CT50" s="202"/>
      <c r="CU50" s="203"/>
      <c r="CV50" s="203"/>
      <c r="CW50" s="204"/>
      <c r="CX50" s="205"/>
      <c r="CY50" s="203"/>
      <c r="CZ50" s="203"/>
      <c r="DA50" s="204"/>
      <c r="DB50" s="205"/>
      <c r="DC50" s="203"/>
      <c r="DD50" s="203"/>
      <c r="DE50" s="204"/>
      <c r="DF50" s="203"/>
      <c r="DG50" s="203"/>
      <c r="DH50" s="203"/>
      <c r="DI50" s="204"/>
      <c r="DJ50" s="205"/>
      <c r="DK50" s="203"/>
      <c r="DL50" s="203"/>
      <c r="DM50" s="204"/>
      <c r="DN50" s="205"/>
      <c r="DO50" s="203"/>
      <c r="DP50" s="203"/>
      <c r="DQ50" s="204"/>
      <c r="DR50" s="203"/>
      <c r="DS50" s="203"/>
      <c r="DT50" s="203"/>
      <c r="DU50" s="204"/>
      <c r="DV50" s="205"/>
      <c r="DW50" s="203"/>
      <c r="DX50" s="203"/>
      <c r="DY50" s="204"/>
      <c r="DZ50" s="209"/>
      <c r="EA50" s="203"/>
      <c r="EB50" s="203"/>
      <c r="EC50" s="204"/>
      <c r="ED50" s="205"/>
      <c r="EE50" s="203"/>
      <c r="EF50" s="203"/>
      <c r="EG50" s="204"/>
      <c r="EH50" s="205"/>
      <c r="EI50" s="203"/>
      <c r="EJ50" s="203"/>
      <c r="EK50" s="204"/>
      <c r="EL50" s="205"/>
      <c r="EM50" s="203"/>
      <c r="EN50" s="203"/>
      <c r="EO50" s="204"/>
      <c r="EP50" s="205"/>
      <c r="EQ50" s="203"/>
      <c r="ER50" s="203"/>
      <c r="ES50" s="204"/>
      <c r="ET50" s="205"/>
      <c r="EU50" s="203"/>
      <c r="EV50" s="203"/>
      <c r="EW50" s="204"/>
      <c r="EX50" s="205"/>
      <c r="EY50" s="203"/>
      <c r="EZ50" s="203"/>
      <c r="FA50" s="204"/>
      <c r="FB50" s="205"/>
      <c r="FC50" s="203"/>
      <c r="FD50" s="203"/>
      <c r="FE50" s="210"/>
      <c r="FF50" s="14"/>
      <c r="FG50" s="155"/>
      <c r="FH50" s="156"/>
      <c r="FI50" s="79"/>
      <c r="FJ50" s="79"/>
      <c r="FK50" s="65" t="s">
        <v>92</v>
      </c>
      <c r="FL50" s="28">
        <f>SUM(COUNTIF($R$10:$U$63,FI46),COUNTIF($AX$10:$BA$63,FI46),COUNTIF($CD$10:$CG$63,FI46),COUNTIF($DJ$10:$DM$72,FI46),COUNTIF($EP$10:$ES$63,FI46))+FS50</f>
        <v>0</v>
      </c>
      <c r="FM50" s="56">
        <f t="shared" ca="1" si="3"/>
        <v>0</v>
      </c>
      <c r="FN50" s="44"/>
      <c r="FO50" s="35"/>
      <c r="FP50" s="20" t="str">
        <f>FI46</f>
        <v>自立</v>
      </c>
      <c r="FQ50" s="20" t="s">
        <v>58</v>
      </c>
      <c r="FR50" s="20" t="str">
        <f>FI46&amp;"1/2"</f>
        <v>自立1/2</v>
      </c>
      <c r="FS50" s="20">
        <f>SUM(COUNTIF($R$10:$U$63,FR50),COUNTIF($AX$10:$BA$63,FR50),COUNTIF($CD$10:$CG$63,FR50),COUNTIF($DJ$10:$DM$72,FR50),COUNTIF($EP$10:$ES$63,FR50))*0.5</f>
        <v>0</v>
      </c>
      <c r="FT50" s="20"/>
      <c r="FU50" s="20"/>
      <c r="FV50" s="20" t="str">
        <f t="shared" ca="1" si="1"/>
        <v>'(0)'!FM50</v>
      </c>
      <c r="FW50" s="20">
        <v>50</v>
      </c>
      <c r="FX50" s="20">
        <f t="shared" ca="1" si="4"/>
        <v>0</v>
      </c>
    </row>
    <row r="51" spans="1:180" ht="7.5" customHeight="1">
      <c r="A51" s="126"/>
      <c r="B51" s="202"/>
      <c r="C51" s="203"/>
      <c r="D51" s="203"/>
      <c r="E51" s="204"/>
      <c r="F51" s="205"/>
      <c r="G51" s="203"/>
      <c r="H51" s="203"/>
      <c r="I51" s="204"/>
      <c r="J51" s="205"/>
      <c r="K51" s="203"/>
      <c r="L51" s="203"/>
      <c r="M51" s="204"/>
      <c r="N51" s="203"/>
      <c r="O51" s="203"/>
      <c r="P51" s="203"/>
      <c r="Q51" s="204"/>
      <c r="R51" s="205"/>
      <c r="S51" s="203"/>
      <c r="T51" s="203"/>
      <c r="U51" s="204"/>
      <c r="V51" s="205"/>
      <c r="W51" s="203"/>
      <c r="X51" s="203"/>
      <c r="Y51" s="204"/>
      <c r="Z51" s="203"/>
      <c r="AA51" s="203"/>
      <c r="AB51" s="203"/>
      <c r="AC51" s="204"/>
      <c r="AD51" s="205"/>
      <c r="AE51" s="203"/>
      <c r="AF51" s="203"/>
      <c r="AG51" s="204"/>
      <c r="AH51" s="202"/>
      <c r="AI51" s="203"/>
      <c r="AJ51" s="203"/>
      <c r="AK51" s="204"/>
      <c r="AL51" s="205"/>
      <c r="AM51" s="203"/>
      <c r="AN51" s="203"/>
      <c r="AO51" s="204"/>
      <c r="AP51" s="205"/>
      <c r="AQ51" s="203"/>
      <c r="AR51" s="203"/>
      <c r="AS51" s="204"/>
      <c r="AT51" s="203"/>
      <c r="AU51" s="203"/>
      <c r="AV51" s="203"/>
      <c r="AW51" s="204"/>
      <c r="AX51" s="205"/>
      <c r="AY51" s="203"/>
      <c r="AZ51" s="203"/>
      <c r="BA51" s="204"/>
      <c r="BB51" s="205"/>
      <c r="BC51" s="203"/>
      <c r="BD51" s="203"/>
      <c r="BE51" s="204"/>
      <c r="BF51" s="203"/>
      <c r="BG51" s="203"/>
      <c r="BH51" s="203"/>
      <c r="BI51" s="204"/>
      <c r="BJ51" s="205"/>
      <c r="BK51" s="203"/>
      <c r="BL51" s="203"/>
      <c r="BM51" s="204"/>
      <c r="BN51" s="202"/>
      <c r="BO51" s="203"/>
      <c r="BP51" s="203"/>
      <c r="BQ51" s="204"/>
      <c r="BR51" s="205"/>
      <c r="BS51" s="203"/>
      <c r="BT51" s="203"/>
      <c r="BU51" s="204"/>
      <c r="BV51" s="205"/>
      <c r="BW51" s="203"/>
      <c r="BX51" s="203"/>
      <c r="BY51" s="204"/>
      <c r="BZ51" s="203"/>
      <c r="CA51" s="203"/>
      <c r="CB51" s="203"/>
      <c r="CC51" s="204"/>
      <c r="CD51" s="205"/>
      <c r="CE51" s="203"/>
      <c r="CF51" s="203"/>
      <c r="CG51" s="204"/>
      <c r="CH51" s="205"/>
      <c r="CI51" s="203"/>
      <c r="CJ51" s="203"/>
      <c r="CK51" s="204"/>
      <c r="CL51" s="203"/>
      <c r="CM51" s="203"/>
      <c r="CN51" s="203"/>
      <c r="CO51" s="204"/>
      <c r="CP51" s="205"/>
      <c r="CQ51" s="203"/>
      <c r="CR51" s="203"/>
      <c r="CS51" s="204"/>
      <c r="CT51" s="202"/>
      <c r="CU51" s="203"/>
      <c r="CV51" s="203"/>
      <c r="CW51" s="204"/>
      <c r="CX51" s="205"/>
      <c r="CY51" s="203"/>
      <c r="CZ51" s="203"/>
      <c r="DA51" s="204"/>
      <c r="DB51" s="205"/>
      <c r="DC51" s="203"/>
      <c r="DD51" s="203"/>
      <c r="DE51" s="204"/>
      <c r="DF51" s="203"/>
      <c r="DG51" s="203"/>
      <c r="DH51" s="203"/>
      <c r="DI51" s="204"/>
      <c r="DJ51" s="205"/>
      <c r="DK51" s="203"/>
      <c r="DL51" s="203"/>
      <c r="DM51" s="204"/>
      <c r="DN51" s="205"/>
      <c r="DO51" s="203"/>
      <c r="DP51" s="203"/>
      <c r="DQ51" s="204"/>
      <c r="DR51" s="203"/>
      <c r="DS51" s="203"/>
      <c r="DT51" s="203"/>
      <c r="DU51" s="204"/>
      <c r="DV51" s="205"/>
      <c r="DW51" s="203"/>
      <c r="DX51" s="203"/>
      <c r="DY51" s="204"/>
      <c r="DZ51" s="209"/>
      <c r="EA51" s="203"/>
      <c r="EB51" s="203"/>
      <c r="EC51" s="204"/>
      <c r="ED51" s="205"/>
      <c r="EE51" s="203"/>
      <c r="EF51" s="203"/>
      <c r="EG51" s="204"/>
      <c r="EH51" s="205"/>
      <c r="EI51" s="203"/>
      <c r="EJ51" s="203"/>
      <c r="EK51" s="204"/>
      <c r="EL51" s="205"/>
      <c r="EM51" s="203"/>
      <c r="EN51" s="203"/>
      <c r="EO51" s="204"/>
      <c r="EP51" s="205"/>
      <c r="EQ51" s="203"/>
      <c r="ER51" s="203"/>
      <c r="ES51" s="204"/>
      <c r="ET51" s="205"/>
      <c r="EU51" s="203"/>
      <c r="EV51" s="203"/>
      <c r="EW51" s="204"/>
      <c r="EX51" s="205"/>
      <c r="EY51" s="203"/>
      <c r="EZ51" s="203"/>
      <c r="FA51" s="204"/>
      <c r="FB51" s="205"/>
      <c r="FC51" s="203"/>
      <c r="FD51" s="203"/>
      <c r="FE51" s="210"/>
      <c r="FF51" s="14"/>
      <c r="FG51" s="155"/>
      <c r="FH51" s="156"/>
      <c r="FI51" s="79"/>
      <c r="FJ51" s="79"/>
      <c r="FK51" s="65" t="s">
        <v>93</v>
      </c>
      <c r="FL51" s="29">
        <f>SUM(COUNTIF($V$10:$Y$63,FI46),COUNTIF($BB$10:$BE$63,FI46),COUNTIF($CH$10:$CK$63,FI46),COUNTIF($DN$10:$DQ$72,FI46),COUNTIF($ET$10:$EW$63,FI46))+FS51</f>
        <v>0</v>
      </c>
      <c r="FM51" s="57">
        <f t="shared" ca="1" si="3"/>
        <v>0</v>
      </c>
      <c r="FN51" s="45"/>
      <c r="FO51" s="36"/>
      <c r="FP51" s="20" t="str">
        <f>FI46</f>
        <v>自立</v>
      </c>
      <c r="FQ51" s="20" t="s">
        <v>59</v>
      </c>
      <c r="FR51" s="20" t="str">
        <f>FI46&amp;"1/2"</f>
        <v>自立1/2</v>
      </c>
      <c r="FS51" s="20">
        <f>SUM(COUNTIF($V$10:$Y$63,FR51),COUNTIF($BB$10:$BE$63,FR51),COUNTIF($CH$10:$CK$63,FR51),COUNTIF($DN$10:$DQ$72,FR51),COUNTIF($ET$10:$EW$63,FR51))*0.5</f>
        <v>0</v>
      </c>
      <c r="FT51" s="14"/>
      <c r="FU51" s="14"/>
      <c r="FV51" s="20" t="str">
        <f t="shared" ca="1" si="1"/>
        <v>'(0)'!FM51</v>
      </c>
      <c r="FW51" s="20">
        <v>51</v>
      </c>
      <c r="FX51" s="20">
        <f t="shared" ca="1" si="4"/>
        <v>0</v>
      </c>
    </row>
    <row r="52" spans="1:180" ht="7.5" customHeight="1">
      <c r="A52" s="126"/>
      <c r="B52" s="131"/>
      <c r="C52" s="203"/>
      <c r="D52" s="204"/>
      <c r="E52" s="211"/>
      <c r="F52" s="106"/>
      <c r="G52" s="203"/>
      <c r="H52" s="204"/>
      <c r="I52" s="212"/>
      <c r="J52" s="106"/>
      <c r="K52" s="203"/>
      <c r="L52" s="204"/>
      <c r="M52" s="211"/>
      <c r="N52" s="108"/>
      <c r="O52" s="203"/>
      <c r="P52" s="204"/>
      <c r="Q52" s="211"/>
      <c r="R52" s="106"/>
      <c r="S52" s="203"/>
      <c r="T52" s="204"/>
      <c r="U52" s="212"/>
      <c r="V52" s="106"/>
      <c r="W52" s="203"/>
      <c r="X52" s="204"/>
      <c r="Y52" s="211"/>
      <c r="Z52" s="108"/>
      <c r="AA52" s="203"/>
      <c r="AB52" s="204"/>
      <c r="AC52" s="211"/>
      <c r="AD52" s="106"/>
      <c r="AE52" s="203"/>
      <c r="AF52" s="204"/>
      <c r="AG52" s="212"/>
      <c r="AH52" s="131"/>
      <c r="AI52" s="203"/>
      <c r="AJ52" s="204"/>
      <c r="AK52" s="211"/>
      <c r="AL52" s="106"/>
      <c r="AM52" s="203"/>
      <c r="AN52" s="204"/>
      <c r="AO52" s="212"/>
      <c r="AP52" s="106"/>
      <c r="AQ52" s="203"/>
      <c r="AR52" s="204"/>
      <c r="AS52" s="211"/>
      <c r="AT52" s="108"/>
      <c r="AU52" s="203"/>
      <c r="AV52" s="204"/>
      <c r="AW52" s="211"/>
      <c r="AX52" s="106"/>
      <c r="AY52" s="203"/>
      <c r="AZ52" s="204"/>
      <c r="BA52" s="212"/>
      <c r="BB52" s="106"/>
      <c r="BC52" s="203"/>
      <c r="BD52" s="204"/>
      <c r="BE52" s="211"/>
      <c r="BF52" s="108"/>
      <c r="BG52" s="203"/>
      <c r="BH52" s="204"/>
      <c r="BI52" s="211"/>
      <c r="BJ52" s="106"/>
      <c r="BK52" s="203"/>
      <c r="BL52" s="204"/>
      <c r="BM52" s="212"/>
      <c r="BN52" s="131"/>
      <c r="BO52" s="203"/>
      <c r="BP52" s="204"/>
      <c r="BQ52" s="211"/>
      <c r="BR52" s="106"/>
      <c r="BS52" s="203"/>
      <c r="BT52" s="204"/>
      <c r="BU52" s="212"/>
      <c r="BV52" s="106"/>
      <c r="BW52" s="203"/>
      <c r="BX52" s="204"/>
      <c r="BY52" s="211"/>
      <c r="BZ52" s="108"/>
      <c r="CA52" s="203"/>
      <c r="CB52" s="204"/>
      <c r="CC52" s="211"/>
      <c r="CD52" s="106"/>
      <c r="CE52" s="203"/>
      <c r="CF52" s="204"/>
      <c r="CG52" s="212"/>
      <c r="CH52" s="106"/>
      <c r="CI52" s="203"/>
      <c r="CJ52" s="204"/>
      <c r="CK52" s="211"/>
      <c r="CL52" s="108"/>
      <c r="CM52" s="203"/>
      <c r="CN52" s="204"/>
      <c r="CO52" s="211"/>
      <c r="CP52" s="106"/>
      <c r="CQ52" s="203"/>
      <c r="CR52" s="204"/>
      <c r="CS52" s="212"/>
      <c r="CT52" s="131"/>
      <c r="CU52" s="203"/>
      <c r="CV52" s="204"/>
      <c r="CW52" s="211"/>
      <c r="CX52" s="106"/>
      <c r="CY52" s="203"/>
      <c r="CZ52" s="204"/>
      <c r="DA52" s="212"/>
      <c r="DB52" s="106"/>
      <c r="DC52" s="203"/>
      <c r="DD52" s="204"/>
      <c r="DE52" s="211"/>
      <c r="DF52" s="108"/>
      <c r="DG52" s="203"/>
      <c r="DH52" s="204"/>
      <c r="DI52" s="211"/>
      <c r="DJ52" s="106"/>
      <c r="DK52" s="203"/>
      <c r="DL52" s="204"/>
      <c r="DM52" s="212"/>
      <c r="DN52" s="106"/>
      <c r="DO52" s="203"/>
      <c r="DP52" s="204"/>
      <c r="DQ52" s="211"/>
      <c r="DR52" s="108"/>
      <c r="DS52" s="203"/>
      <c r="DT52" s="204"/>
      <c r="DU52" s="211"/>
      <c r="DV52" s="106"/>
      <c r="DW52" s="203"/>
      <c r="DX52" s="204"/>
      <c r="DY52" s="212"/>
      <c r="DZ52" s="128"/>
      <c r="EA52" s="203"/>
      <c r="EB52" s="204"/>
      <c r="EC52" s="211"/>
      <c r="ED52" s="106"/>
      <c r="EE52" s="203"/>
      <c r="EF52" s="204"/>
      <c r="EG52" s="212"/>
      <c r="EH52" s="106"/>
      <c r="EI52" s="203"/>
      <c r="EJ52" s="204"/>
      <c r="EK52" s="211"/>
      <c r="EL52" s="108"/>
      <c r="EM52" s="203"/>
      <c r="EN52" s="204"/>
      <c r="EO52" s="211"/>
      <c r="EP52" s="106"/>
      <c r="EQ52" s="203"/>
      <c r="ER52" s="204"/>
      <c r="ES52" s="212"/>
      <c r="ET52" s="106"/>
      <c r="EU52" s="203"/>
      <c r="EV52" s="204"/>
      <c r="EW52" s="211"/>
      <c r="EX52" s="108"/>
      <c r="EY52" s="203"/>
      <c r="EZ52" s="204"/>
      <c r="FA52" s="211"/>
      <c r="FB52" s="106"/>
      <c r="FC52" s="203"/>
      <c r="FD52" s="204"/>
      <c r="FE52" s="213"/>
      <c r="FF52" s="14"/>
      <c r="FG52" s="155"/>
      <c r="FH52" s="156"/>
      <c r="FI52" s="79"/>
      <c r="FJ52" s="79"/>
      <c r="FK52" s="65" t="s">
        <v>94</v>
      </c>
      <c r="FL52" s="28">
        <f>SUM(COUNTIF($Z$10:$AC$63,FI46),COUNTIF($BF$10:$BI$63,FI46),COUNTIF($CL$10:$CO$63,FI46),COUNTIF($DR$10:$DU$72,FI46),COUNTIF($EX$10:$FA$63,FI46))+FS52</f>
        <v>0</v>
      </c>
      <c r="FM52" s="56">
        <f t="shared" ca="1" si="3"/>
        <v>0</v>
      </c>
      <c r="FN52" s="43"/>
      <c r="FO52" s="9"/>
      <c r="FP52" s="20" t="str">
        <f>FI46</f>
        <v>自立</v>
      </c>
      <c r="FQ52" s="25" t="s">
        <v>60</v>
      </c>
      <c r="FR52" s="20" t="str">
        <f>FI46&amp;"1/2"</f>
        <v>自立1/2</v>
      </c>
      <c r="FS52" s="20">
        <f>SUM(COUNTIF($Z$10:$AC$63,FR52),COUNTIF($BF$10:$BI$63,FR52),COUNTIF($CL$10:$CO$63,FR52),COUNTIF($DR$10:$DU$72,FR52),COUNTIF($EX$10:$FA$63,FR52))*0.5</f>
        <v>0</v>
      </c>
      <c r="FT52" s="20"/>
      <c r="FU52" s="20"/>
      <c r="FV52" s="20" t="str">
        <f t="shared" ca="1" si="1"/>
        <v>'(0)'!FM52</v>
      </c>
      <c r="FW52" s="20">
        <v>52</v>
      </c>
      <c r="FX52" s="20">
        <f t="shared" ca="1" si="4"/>
        <v>0</v>
      </c>
    </row>
    <row r="53" spans="1:180" ht="7.5" customHeight="1">
      <c r="A53" s="126"/>
      <c r="B53" s="202"/>
      <c r="C53" s="203"/>
      <c r="D53" s="204"/>
      <c r="E53" s="204"/>
      <c r="F53" s="205"/>
      <c r="G53" s="203"/>
      <c r="H53" s="204"/>
      <c r="I53" s="214"/>
      <c r="J53" s="205"/>
      <c r="K53" s="203"/>
      <c r="L53" s="204"/>
      <c r="M53" s="204"/>
      <c r="N53" s="203"/>
      <c r="O53" s="203"/>
      <c r="P53" s="204"/>
      <c r="Q53" s="204"/>
      <c r="R53" s="205"/>
      <c r="S53" s="203"/>
      <c r="T53" s="204"/>
      <c r="U53" s="214"/>
      <c r="V53" s="205"/>
      <c r="W53" s="203"/>
      <c r="X53" s="204"/>
      <c r="Y53" s="204"/>
      <c r="Z53" s="203"/>
      <c r="AA53" s="203"/>
      <c r="AB53" s="204"/>
      <c r="AC53" s="204"/>
      <c r="AD53" s="205"/>
      <c r="AE53" s="203"/>
      <c r="AF53" s="204"/>
      <c r="AG53" s="214"/>
      <c r="AH53" s="202"/>
      <c r="AI53" s="203"/>
      <c r="AJ53" s="204"/>
      <c r="AK53" s="204"/>
      <c r="AL53" s="205"/>
      <c r="AM53" s="203"/>
      <c r="AN53" s="204"/>
      <c r="AO53" s="214"/>
      <c r="AP53" s="205"/>
      <c r="AQ53" s="203"/>
      <c r="AR53" s="204"/>
      <c r="AS53" s="204"/>
      <c r="AT53" s="203"/>
      <c r="AU53" s="203"/>
      <c r="AV53" s="204"/>
      <c r="AW53" s="204"/>
      <c r="AX53" s="205"/>
      <c r="AY53" s="203"/>
      <c r="AZ53" s="204"/>
      <c r="BA53" s="214"/>
      <c r="BB53" s="205"/>
      <c r="BC53" s="203"/>
      <c r="BD53" s="204"/>
      <c r="BE53" s="204"/>
      <c r="BF53" s="203"/>
      <c r="BG53" s="203"/>
      <c r="BH53" s="204"/>
      <c r="BI53" s="204"/>
      <c r="BJ53" s="205"/>
      <c r="BK53" s="203"/>
      <c r="BL53" s="204"/>
      <c r="BM53" s="214"/>
      <c r="BN53" s="202"/>
      <c r="BO53" s="203"/>
      <c r="BP53" s="204"/>
      <c r="BQ53" s="204"/>
      <c r="BR53" s="205"/>
      <c r="BS53" s="203"/>
      <c r="BT53" s="204"/>
      <c r="BU53" s="214"/>
      <c r="BV53" s="205"/>
      <c r="BW53" s="203"/>
      <c r="BX53" s="204"/>
      <c r="BY53" s="204"/>
      <c r="BZ53" s="203"/>
      <c r="CA53" s="203"/>
      <c r="CB53" s="204"/>
      <c r="CC53" s="204"/>
      <c r="CD53" s="205"/>
      <c r="CE53" s="203"/>
      <c r="CF53" s="204"/>
      <c r="CG53" s="214"/>
      <c r="CH53" s="205"/>
      <c r="CI53" s="203"/>
      <c r="CJ53" s="204"/>
      <c r="CK53" s="204"/>
      <c r="CL53" s="203"/>
      <c r="CM53" s="203"/>
      <c r="CN53" s="204"/>
      <c r="CO53" s="204"/>
      <c r="CP53" s="205"/>
      <c r="CQ53" s="203"/>
      <c r="CR53" s="204"/>
      <c r="CS53" s="214"/>
      <c r="CT53" s="202"/>
      <c r="CU53" s="203"/>
      <c r="CV53" s="204"/>
      <c r="CW53" s="204"/>
      <c r="CX53" s="205"/>
      <c r="CY53" s="203"/>
      <c r="CZ53" s="204"/>
      <c r="DA53" s="214"/>
      <c r="DB53" s="205"/>
      <c r="DC53" s="203"/>
      <c r="DD53" s="204"/>
      <c r="DE53" s="204"/>
      <c r="DF53" s="203"/>
      <c r="DG53" s="203"/>
      <c r="DH53" s="204"/>
      <c r="DI53" s="204"/>
      <c r="DJ53" s="205"/>
      <c r="DK53" s="203"/>
      <c r="DL53" s="204"/>
      <c r="DM53" s="214"/>
      <c r="DN53" s="205"/>
      <c r="DO53" s="203"/>
      <c r="DP53" s="204"/>
      <c r="DQ53" s="204"/>
      <c r="DR53" s="203"/>
      <c r="DS53" s="203"/>
      <c r="DT53" s="204"/>
      <c r="DU53" s="204"/>
      <c r="DV53" s="205"/>
      <c r="DW53" s="203"/>
      <c r="DX53" s="204"/>
      <c r="DY53" s="214"/>
      <c r="DZ53" s="209"/>
      <c r="EA53" s="203"/>
      <c r="EB53" s="204"/>
      <c r="EC53" s="204"/>
      <c r="ED53" s="205"/>
      <c r="EE53" s="203"/>
      <c r="EF53" s="204"/>
      <c r="EG53" s="214"/>
      <c r="EH53" s="205"/>
      <c r="EI53" s="203"/>
      <c r="EJ53" s="204"/>
      <c r="EK53" s="204"/>
      <c r="EL53" s="203"/>
      <c r="EM53" s="203"/>
      <c r="EN53" s="204"/>
      <c r="EO53" s="204"/>
      <c r="EP53" s="205"/>
      <c r="EQ53" s="203"/>
      <c r="ER53" s="204"/>
      <c r="ES53" s="214"/>
      <c r="ET53" s="205"/>
      <c r="EU53" s="203"/>
      <c r="EV53" s="204"/>
      <c r="EW53" s="204"/>
      <c r="EX53" s="203"/>
      <c r="EY53" s="203"/>
      <c r="EZ53" s="204"/>
      <c r="FA53" s="204"/>
      <c r="FB53" s="205"/>
      <c r="FC53" s="203"/>
      <c r="FD53" s="204"/>
      <c r="FE53" s="215"/>
      <c r="FF53" s="14"/>
      <c r="FG53" s="155"/>
      <c r="FH53" s="156"/>
      <c r="FI53" s="79"/>
      <c r="FJ53" s="79"/>
      <c r="FK53" s="66" t="s">
        <v>95</v>
      </c>
      <c r="FL53" s="30">
        <f>SUM(COUNTIF($AD$10:$AG$63,FI46),COUNTIF($BJ$10:$BM$63,FI46),COUNTIF($CP$10:$CS$63,FI46),COUNTIF($DV$10:$DY$72,FI46),COUNTIF($FB$10:$FE$63,FI46))+FS53</f>
        <v>0</v>
      </c>
      <c r="FM53" s="58">
        <f t="shared" ca="1" si="3"/>
        <v>0</v>
      </c>
      <c r="FN53" s="50"/>
      <c r="FO53" s="39"/>
      <c r="FP53" s="20" t="str">
        <f>FI46</f>
        <v>自立</v>
      </c>
      <c r="FQ53" s="20" t="s">
        <v>61</v>
      </c>
      <c r="FR53" s="20" t="str">
        <f>FI46&amp;"1/2"</f>
        <v>自立1/2</v>
      </c>
      <c r="FS53" s="20">
        <f>SUM(COUNTIF($AD$10:$AG$63,FR53),COUNTIF($BJ$10:$BM$63,FR53),COUNTIF($CP$10:$CS$63,FR53),COUNTIF($DV$10:$DY$72,FR53),COUNTIF($FB$10:$FE$63,FR53))*0.5</f>
        <v>0</v>
      </c>
      <c r="FT53" s="20"/>
      <c r="FU53" s="20"/>
      <c r="FV53" s="20" t="str">
        <f t="shared" ca="1" si="1"/>
        <v>'(0)'!FM53</v>
      </c>
      <c r="FW53" s="20">
        <v>53</v>
      </c>
      <c r="FX53" s="20">
        <f t="shared" ca="1" si="4"/>
        <v>0</v>
      </c>
    </row>
    <row r="54" spans="1:180" ht="7.5" customHeight="1">
      <c r="A54" s="127"/>
      <c r="B54" s="216"/>
      <c r="C54" s="217"/>
      <c r="D54" s="218"/>
      <c r="E54" s="218"/>
      <c r="F54" s="219"/>
      <c r="G54" s="217"/>
      <c r="H54" s="218"/>
      <c r="I54" s="220"/>
      <c r="J54" s="219"/>
      <c r="K54" s="217"/>
      <c r="L54" s="218"/>
      <c r="M54" s="218"/>
      <c r="N54" s="217"/>
      <c r="O54" s="217"/>
      <c r="P54" s="218"/>
      <c r="Q54" s="218"/>
      <c r="R54" s="219"/>
      <c r="S54" s="217"/>
      <c r="T54" s="218"/>
      <c r="U54" s="220"/>
      <c r="V54" s="219"/>
      <c r="W54" s="217"/>
      <c r="X54" s="218"/>
      <c r="Y54" s="218"/>
      <c r="Z54" s="217"/>
      <c r="AA54" s="217"/>
      <c r="AB54" s="218"/>
      <c r="AC54" s="218"/>
      <c r="AD54" s="219"/>
      <c r="AE54" s="217"/>
      <c r="AF54" s="218"/>
      <c r="AG54" s="220"/>
      <c r="AH54" s="216"/>
      <c r="AI54" s="217"/>
      <c r="AJ54" s="218"/>
      <c r="AK54" s="218"/>
      <c r="AL54" s="219"/>
      <c r="AM54" s="217"/>
      <c r="AN54" s="218"/>
      <c r="AO54" s="220"/>
      <c r="AP54" s="219"/>
      <c r="AQ54" s="217"/>
      <c r="AR54" s="218"/>
      <c r="AS54" s="218"/>
      <c r="AT54" s="217"/>
      <c r="AU54" s="217"/>
      <c r="AV54" s="218"/>
      <c r="AW54" s="218"/>
      <c r="AX54" s="219"/>
      <c r="AY54" s="217"/>
      <c r="AZ54" s="218"/>
      <c r="BA54" s="220"/>
      <c r="BB54" s="219"/>
      <c r="BC54" s="217"/>
      <c r="BD54" s="218"/>
      <c r="BE54" s="218"/>
      <c r="BF54" s="217"/>
      <c r="BG54" s="217"/>
      <c r="BH54" s="218"/>
      <c r="BI54" s="218"/>
      <c r="BJ54" s="219"/>
      <c r="BK54" s="217"/>
      <c r="BL54" s="218"/>
      <c r="BM54" s="220"/>
      <c r="BN54" s="216"/>
      <c r="BO54" s="217"/>
      <c r="BP54" s="218"/>
      <c r="BQ54" s="218"/>
      <c r="BR54" s="219"/>
      <c r="BS54" s="217"/>
      <c r="BT54" s="218"/>
      <c r="BU54" s="220"/>
      <c r="BV54" s="219"/>
      <c r="BW54" s="217"/>
      <c r="BX54" s="218"/>
      <c r="BY54" s="218"/>
      <c r="BZ54" s="217"/>
      <c r="CA54" s="217"/>
      <c r="CB54" s="218"/>
      <c r="CC54" s="218"/>
      <c r="CD54" s="219"/>
      <c r="CE54" s="217"/>
      <c r="CF54" s="218"/>
      <c r="CG54" s="220"/>
      <c r="CH54" s="219"/>
      <c r="CI54" s="217"/>
      <c r="CJ54" s="218"/>
      <c r="CK54" s="218"/>
      <c r="CL54" s="217"/>
      <c r="CM54" s="217"/>
      <c r="CN54" s="218"/>
      <c r="CO54" s="218"/>
      <c r="CP54" s="219"/>
      <c r="CQ54" s="217"/>
      <c r="CR54" s="218"/>
      <c r="CS54" s="220"/>
      <c r="CT54" s="216"/>
      <c r="CU54" s="217"/>
      <c r="CV54" s="218"/>
      <c r="CW54" s="218"/>
      <c r="CX54" s="219"/>
      <c r="CY54" s="217"/>
      <c r="CZ54" s="218"/>
      <c r="DA54" s="220"/>
      <c r="DB54" s="219"/>
      <c r="DC54" s="217"/>
      <c r="DD54" s="218"/>
      <c r="DE54" s="218"/>
      <c r="DF54" s="217"/>
      <c r="DG54" s="217"/>
      <c r="DH54" s="218"/>
      <c r="DI54" s="218"/>
      <c r="DJ54" s="219"/>
      <c r="DK54" s="217"/>
      <c r="DL54" s="218"/>
      <c r="DM54" s="220"/>
      <c r="DN54" s="219"/>
      <c r="DO54" s="217"/>
      <c r="DP54" s="218"/>
      <c r="DQ54" s="218"/>
      <c r="DR54" s="217"/>
      <c r="DS54" s="217"/>
      <c r="DT54" s="218"/>
      <c r="DU54" s="218"/>
      <c r="DV54" s="219"/>
      <c r="DW54" s="217"/>
      <c r="DX54" s="218"/>
      <c r="DY54" s="220"/>
      <c r="DZ54" s="216"/>
      <c r="EA54" s="217"/>
      <c r="EB54" s="218"/>
      <c r="EC54" s="218"/>
      <c r="ED54" s="219"/>
      <c r="EE54" s="217"/>
      <c r="EF54" s="218"/>
      <c r="EG54" s="220"/>
      <c r="EH54" s="219"/>
      <c r="EI54" s="217"/>
      <c r="EJ54" s="218"/>
      <c r="EK54" s="218"/>
      <c r="EL54" s="217"/>
      <c r="EM54" s="217"/>
      <c r="EN54" s="218"/>
      <c r="EO54" s="218"/>
      <c r="EP54" s="219"/>
      <c r="EQ54" s="217"/>
      <c r="ER54" s="218"/>
      <c r="ES54" s="220"/>
      <c r="ET54" s="219"/>
      <c r="EU54" s="217"/>
      <c r="EV54" s="218"/>
      <c r="EW54" s="218"/>
      <c r="EX54" s="217"/>
      <c r="EY54" s="217"/>
      <c r="EZ54" s="218"/>
      <c r="FA54" s="218"/>
      <c r="FB54" s="219"/>
      <c r="FC54" s="217"/>
      <c r="FD54" s="218"/>
      <c r="FE54" s="221"/>
      <c r="FF54" s="14"/>
      <c r="FG54" s="155"/>
      <c r="FH54" s="156"/>
      <c r="FI54" s="80" t="s">
        <v>15</v>
      </c>
      <c r="FJ54" s="80"/>
      <c r="FK54" s="64" t="s">
        <v>88</v>
      </c>
      <c r="FL54" s="27">
        <f>SUM(COUNTIF($B$10:$E$63,FI54),COUNTIF($AH$10:$AK$63,FI54),COUNTIF($BN$10:$BQ$63,FI54),COUNTIF($CT$10:$CW$72,FI54),COUNTIF($DZ$10:$EC$63,FI54))+FS54</f>
        <v>0</v>
      </c>
      <c r="FM54" s="55">
        <f t="shared" ca="1" si="3"/>
        <v>0</v>
      </c>
      <c r="FN54" s="42"/>
      <c r="FO54" s="8"/>
      <c r="FP54" s="20" t="str">
        <f>FI54</f>
        <v>理科</v>
      </c>
      <c r="FQ54" s="20" t="s">
        <v>54</v>
      </c>
      <c r="FR54" s="20" t="str">
        <f>FI54&amp;"1/2"</f>
        <v>理科1/2</v>
      </c>
      <c r="FS54" s="20">
        <f>SUM(COUNTIF($B$10:$E$63,FR54),COUNTIF($AH$10:$AK$63,FR54),COUNTIF($BN$10:$BQ$63,FR54),COUNTIF($CT$10:$CW$72,FR54),COUNTIF($DZ$10:$EC$63,FR54))*0.5</f>
        <v>0</v>
      </c>
      <c r="FT54" s="14"/>
      <c r="FU54" s="14"/>
      <c r="FV54" s="20" t="str">
        <f t="shared" ca="1" si="1"/>
        <v>'(0)'!FM54</v>
      </c>
      <c r="FW54" s="20">
        <v>54</v>
      </c>
      <c r="FX54" s="20">
        <f t="shared" ca="1" si="4"/>
        <v>0</v>
      </c>
    </row>
    <row r="55" spans="1:180" ht="7.5" customHeight="1">
      <c r="A55" s="93" t="s">
        <v>81</v>
      </c>
      <c r="B55" s="192"/>
      <c r="C55" s="193"/>
      <c r="D55" s="194"/>
      <c r="E55" s="195"/>
      <c r="F55" s="196"/>
      <c r="G55" s="193"/>
      <c r="H55" s="194"/>
      <c r="I55" s="195"/>
      <c r="J55" s="196"/>
      <c r="K55" s="197"/>
      <c r="L55" s="198"/>
      <c r="M55" s="199"/>
      <c r="N55" s="200"/>
      <c r="O55" s="193"/>
      <c r="P55" s="194"/>
      <c r="Q55" s="195"/>
      <c r="R55" s="196"/>
      <c r="S55" s="193"/>
      <c r="T55" s="194"/>
      <c r="U55" s="195"/>
      <c r="V55" s="196"/>
      <c r="W55" s="197"/>
      <c r="X55" s="198"/>
      <c r="Y55" s="199"/>
      <c r="Z55" s="200"/>
      <c r="AA55" s="193"/>
      <c r="AB55" s="194"/>
      <c r="AC55" s="195"/>
      <c r="AD55" s="196"/>
      <c r="AE55" s="193"/>
      <c r="AF55" s="194"/>
      <c r="AG55" s="195"/>
      <c r="AH55" s="192"/>
      <c r="AI55" s="193"/>
      <c r="AJ55" s="194"/>
      <c r="AK55" s="195"/>
      <c r="AL55" s="196"/>
      <c r="AM55" s="193"/>
      <c r="AN55" s="194"/>
      <c r="AO55" s="195"/>
      <c r="AP55" s="196"/>
      <c r="AQ55" s="197"/>
      <c r="AR55" s="198"/>
      <c r="AS55" s="199"/>
      <c r="AT55" s="200"/>
      <c r="AU55" s="193"/>
      <c r="AV55" s="194"/>
      <c r="AW55" s="195"/>
      <c r="AX55" s="196"/>
      <c r="AY55" s="193"/>
      <c r="AZ55" s="194"/>
      <c r="BA55" s="195"/>
      <c r="BB55" s="196"/>
      <c r="BC55" s="197"/>
      <c r="BD55" s="198"/>
      <c r="BE55" s="199"/>
      <c r="BF55" s="200"/>
      <c r="BG55" s="193"/>
      <c r="BH55" s="194"/>
      <c r="BI55" s="195"/>
      <c r="BJ55" s="196"/>
      <c r="BK55" s="193"/>
      <c r="BL55" s="194"/>
      <c r="BM55" s="195"/>
      <c r="BN55" s="192"/>
      <c r="BO55" s="193"/>
      <c r="BP55" s="194"/>
      <c r="BQ55" s="195"/>
      <c r="BR55" s="196"/>
      <c r="BS55" s="193"/>
      <c r="BT55" s="194"/>
      <c r="BU55" s="195"/>
      <c r="BV55" s="196"/>
      <c r="BW55" s="197"/>
      <c r="BX55" s="198"/>
      <c r="BY55" s="199"/>
      <c r="BZ55" s="200"/>
      <c r="CA55" s="193"/>
      <c r="CB55" s="194"/>
      <c r="CC55" s="195"/>
      <c r="CD55" s="196"/>
      <c r="CE55" s="193"/>
      <c r="CF55" s="194"/>
      <c r="CG55" s="195"/>
      <c r="CH55" s="196"/>
      <c r="CI55" s="197"/>
      <c r="CJ55" s="198"/>
      <c r="CK55" s="199"/>
      <c r="CL55" s="200"/>
      <c r="CM55" s="193"/>
      <c r="CN55" s="194"/>
      <c r="CO55" s="195"/>
      <c r="CP55" s="196"/>
      <c r="CQ55" s="193"/>
      <c r="CR55" s="194"/>
      <c r="CS55" s="195"/>
      <c r="CT55" s="192"/>
      <c r="CU55" s="193"/>
      <c r="CV55" s="194"/>
      <c r="CW55" s="195"/>
      <c r="CX55" s="196"/>
      <c r="CY55" s="193"/>
      <c r="CZ55" s="194"/>
      <c r="DA55" s="195"/>
      <c r="DB55" s="196"/>
      <c r="DC55" s="197"/>
      <c r="DD55" s="198"/>
      <c r="DE55" s="199"/>
      <c r="DF55" s="200"/>
      <c r="DG55" s="193"/>
      <c r="DH55" s="194"/>
      <c r="DI55" s="195"/>
      <c r="DJ55" s="196"/>
      <c r="DK55" s="193"/>
      <c r="DL55" s="194"/>
      <c r="DM55" s="195"/>
      <c r="DN55" s="196"/>
      <c r="DO55" s="197"/>
      <c r="DP55" s="198"/>
      <c r="DQ55" s="199"/>
      <c r="DR55" s="200"/>
      <c r="DS55" s="193"/>
      <c r="DT55" s="194"/>
      <c r="DU55" s="195"/>
      <c r="DV55" s="196"/>
      <c r="DW55" s="193"/>
      <c r="DX55" s="194"/>
      <c r="DY55" s="195"/>
      <c r="DZ55" s="192"/>
      <c r="EA55" s="197"/>
      <c r="EB55" s="198"/>
      <c r="EC55" s="199"/>
      <c r="ED55" s="196"/>
      <c r="EE55" s="197"/>
      <c r="EF55" s="198"/>
      <c r="EG55" s="199"/>
      <c r="EH55" s="196"/>
      <c r="EI55" s="197"/>
      <c r="EJ55" s="207"/>
      <c r="EK55" s="199"/>
      <c r="EL55" s="200"/>
      <c r="EM55" s="197"/>
      <c r="EN55" s="198"/>
      <c r="EO55" s="199"/>
      <c r="EP55" s="196"/>
      <c r="EQ55" s="197"/>
      <c r="ER55" s="198"/>
      <c r="ES55" s="199"/>
      <c r="ET55" s="196"/>
      <c r="EU55" s="197"/>
      <c r="EV55" s="207"/>
      <c r="EW55" s="199"/>
      <c r="EX55" s="200"/>
      <c r="EY55" s="197"/>
      <c r="EZ55" s="198"/>
      <c r="FA55" s="199"/>
      <c r="FB55" s="196"/>
      <c r="FC55" s="197"/>
      <c r="FD55" s="198"/>
      <c r="FE55" s="208"/>
      <c r="FF55" s="14"/>
      <c r="FG55" s="155"/>
      <c r="FH55" s="156"/>
      <c r="FI55" s="80"/>
      <c r="FJ55" s="80"/>
      <c r="FK55" s="65" t="s">
        <v>89</v>
      </c>
      <c r="FL55" s="28">
        <f>SUM(COUNTIF($F$10:$I$63,FI54),COUNTIF($AL$10:$AO$63,FI54),COUNTIF($BR$10:$BU$63,FI54),COUNTIF($CX$10:$DA$72,FI54),COUNTIF($ED$10:$EG$63,FI54))+FS55</f>
        <v>1</v>
      </c>
      <c r="FM55" s="56">
        <f t="shared" ca="1" si="3"/>
        <v>1</v>
      </c>
      <c r="FN55" s="43"/>
      <c r="FO55" s="9"/>
      <c r="FP55" s="20" t="str">
        <f>FI54</f>
        <v>理科</v>
      </c>
      <c r="FQ55" s="25" t="s">
        <v>55</v>
      </c>
      <c r="FR55" s="20" t="str">
        <f>FI54&amp;"1/2"</f>
        <v>理科1/2</v>
      </c>
      <c r="FS55" s="20">
        <f>SUM(COUNTIF($F$10:$I$63,FR55),COUNTIF($AL$10:$AO$63,FR55),COUNTIF($BR$10:$BU$63,FR55),COUNTIF($CX$10:$DA$72,FR55),COUNTIF($ED$10:$EG$63,FR55))*0.5</f>
        <v>0</v>
      </c>
      <c r="FT55" s="20"/>
      <c r="FU55" s="20"/>
      <c r="FV55" s="20" t="str">
        <f t="shared" ca="1" si="1"/>
        <v>'(0)'!FM55</v>
      </c>
      <c r="FW55" s="20">
        <v>55</v>
      </c>
      <c r="FX55" s="20">
        <f t="shared" ca="1" si="4"/>
        <v>0</v>
      </c>
    </row>
    <row r="56" spans="1:180" ht="7.5" customHeight="1">
      <c r="A56" s="126"/>
      <c r="B56" s="202"/>
      <c r="C56" s="203"/>
      <c r="D56" s="203"/>
      <c r="E56" s="204"/>
      <c r="F56" s="205"/>
      <c r="G56" s="203"/>
      <c r="H56" s="203"/>
      <c r="I56" s="204"/>
      <c r="J56" s="205"/>
      <c r="K56" s="203"/>
      <c r="L56" s="203"/>
      <c r="M56" s="204"/>
      <c r="N56" s="203"/>
      <c r="O56" s="203"/>
      <c r="P56" s="203"/>
      <c r="Q56" s="204"/>
      <c r="R56" s="205"/>
      <c r="S56" s="203"/>
      <c r="T56" s="203"/>
      <c r="U56" s="204"/>
      <c r="V56" s="205"/>
      <c r="W56" s="203"/>
      <c r="X56" s="203"/>
      <c r="Y56" s="204"/>
      <c r="Z56" s="203"/>
      <c r="AA56" s="203"/>
      <c r="AB56" s="203"/>
      <c r="AC56" s="204"/>
      <c r="AD56" s="205"/>
      <c r="AE56" s="203"/>
      <c r="AF56" s="203"/>
      <c r="AG56" s="204"/>
      <c r="AH56" s="202"/>
      <c r="AI56" s="203"/>
      <c r="AJ56" s="203"/>
      <c r="AK56" s="204"/>
      <c r="AL56" s="205"/>
      <c r="AM56" s="203"/>
      <c r="AN56" s="203"/>
      <c r="AO56" s="204"/>
      <c r="AP56" s="205"/>
      <c r="AQ56" s="203"/>
      <c r="AR56" s="203"/>
      <c r="AS56" s="204"/>
      <c r="AT56" s="203"/>
      <c r="AU56" s="203"/>
      <c r="AV56" s="203"/>
      <c r="AW56" s="204"/>
      <c r="AX56" s="205"/>
      <c r="AY56" s="203"/>
      <c r="AZ56" s="203"/>
      <c r="BA56" s="204"/>
      <c r="BB56" s="205"/>
      <c r="BC56" s="203"/>
      <c r="BD56" s="203"/>
      <c r="BE56" s="204"/>
      <c r="BF56" s="203"/>
      <c r="BG56" s="203"/>
      <c r="BH56" s="203"/>
      <c r="BI56" s="204"/>
      <c r="BJ56" s="205"/>
      <c r="BK56" s="203"/>
      <c r="BL56" s="203"/>
      <c r="BM56" s="204"/>
      <c r="BN56" s="202"/>
      <c r="BO56" s="203"/>
      <c r="BP56" s="203"/>
      <c r="BQ56" s="204"/>
      <c r="BR56" s="205"/>
      <c r="BS56" s="203"/>
      <c r="BT56" s="203"/>
      <c r="BU56" s="204"/>
      <c r="BV56" s="205"/>
      <c r="BW56" s="203"/>
      <c r="BX56" s="203"/>
      <c r="BY56" s="204"/>
      <c r="BZ56" s="203"/>
      <c r="CA56" s="203"/>
      <c r="CB56" s="203"/>
      <c r="CC56" s="204"/>
      <c r="CD56" s="205"/>
      <c r="CE56" s="203"/>
      <c r="CF56" s="203"/>
      <c r="CG56" s="204"/>
      <c r="CH56" s="205"/>
      <c r="CI56" s="203"/>
      <c r="CJ56" s="203"/>
      <c r="CK56" s="204"/>
      <c r="CL56" s="203"/>
      <c r="CM56" s="203"/>
      <c r="CN56" s="203"/>
      <c r="CO56" s="204"/>
      <c r="CP56" s="205"/>
      <c r="CQ56" s="203"/>
      <c r="CR56" s="203"/>
      <c r="CS56" s="204"/>
      <c r="CT56" s="202"/>
      <c r="CU56" s="203"/>
      <c r="CV56" s="203"/>
      <c r="CW56" s="204"/>
      <c r="CX56" s="205"/>
      <c r="CY56" s="203"/>
      <c r="CZ56" s="203"/>
      <c r="DA56" s="204"/>
      <c r="DB56" s="205"/>
      <c r="DC56" s="203"/>
      <c r="DD56" s="203"/>
      <c r="DE56" s="204"/>
      <c r="DF56" s="203"/>
      <c r="DG56" s="203"/>
      <c r="DH56" s="203"/>
      <c r="DI56" s="204"/>
      <c r="DJ56" s="205"/>
      <c r="DK56" s="203"/>
      <c r="DL56" s="203"/>
      <c r="DM56" s="204"/>
      <c r="DN56" s="205"/>
      <c r="DO56" s="203"/>
      <c r="DP56" s="203"/>
      <c r="DQ56" s="204"/>
      <c r="DR56" s="203"/>
      <c r="DS56" s="203"/>
      <c r="DT56" s="203"/>
      <c r="DU56" s="204"/>
      <c r="DV56" s="205"/>
      <c r="DW56" s="203"/>
      <c r="DX56" s="203"/>
      <c r="DY56" s="204"/>
      <c r="DZ56" s="209"/>
      <c r="EA56" s="203"/>
      <c r="EB56" s="203"/>
      <c r="EC56" s="204"/>
      <c r="ED56" s="205"/>
      <c r="EE56" s="203"/>
      <c r="EF56" s="203"/>
      <c r="EG56" s="204"/>
      <c r="EH56" s="205"/>
      <c r="EI56" s="203"/>
      <c r="EJ56" s="203"/>
      <c r="EK56" s="204"/>
      <c r="EL56" s="203"/>
      <c r="EM56" s="203"/>
      <c r="EN56" s="203"/>
      <c r="EO56" s="204"/>
      <c r="EP56" s="205"/>
      <c r="EQ56" s="203"/>
      <c r="ER56" s="203"/>
      <c r="ES56" s="204"/>
      <c r="ET56" s="205"/>
      <c r="EU56" s="203"/>
      <c r="EV56" s="203"/>
      <c r="EW56" s="204"/>
      <c r="EX56" s="203"/>
      <c r="EY56" s="203"/>
      <c r="EZ56" s="203"/>
      <c r="FA56" s="204"/>
      <c r="FB56" s="205"/>
      <c r="FC56" s="203"/>
      <c r="FD56" s="203"/>
      <c r="FE56" s="210"/>
      <c r="FF56" s="14"/>
      <c r="FG56" s="155"/>
      <c r="FH56" s="156"/>
      <c r="FI56" s="80"/>
      <c r="FJ56" s="80"/>
      <c r="FK56" s="65" t="s">
        <v>90</v>
      </c>
      <c r="FL56" s="28">
        <f>SUM(COUNTIF($J$10:$M$63,FI54),COUNTIF($AP$10:$AS$63,FI54),COUNTIF($BV$10:$BY$63,FI54),COUNTIF($DB$10:$DE$72,FI54),COUNTIF($EH$10:$EK$63,FI54))+FS56</f>
        <v>1</v>
      </c>
      <c r="FM56" s="56">
        <f t="shared" ca="1" si="3"/>
        <v>1</v>
      </c>
      <c r="FN56" s="44"/>
      <c r="FO56" s="35"/>
      <c r="FP56" s="20" t="str">
        <f>FI54</f>
        <v>理科</v>
      </c>
      <c r="FQ56" s="20" t="s">
        <v>56</v>
      </c>
      <c r="FR56" s="20" t="str">
        <f>FI54&amp;"1/2"</f>
        <v>理科1/2</v>
      </c>
      <c r="FS56" s="20">
        <f>SUM(COUNTIF($J$10:$M$63,FR56),COUNTIF($AP$10:$AS$63,FR56),COUNTIF($BV$10:$BY$63,FR56),COUNTIF($DB$10:$DE$72,FR56),COUNTIF($EH$10:$EK$63,FR56))*0.5</f>
        <v>0</v>
      </c>
      <c r="FT56" s="20"/>
      <c r="FU56" s="20"/>
      <c r="FV56" s="20" t="str">
        <f t="shared" ca="1" si="1"/>
        <v>'(0)'!FM56</v>
      </c>
      <c r="FW56" s="20">
        <v>56</v>
      </c>
      <c r="FX56" s="20">
        <f t="shared" ca="1" si="4"/>
        <v>0</v>
      </c>
    </row>
    <row r="57" spans="1:180" ht="7.5" customHeight="1">
      <c r="A57" s="126"/>
      <c r="B57" s="202"/>
      <c r="C57" s="203"/>
      <c r="D57" s="203"/>
      <c r="E57" s="204"/>
      <c r="F57" s="205"/>
      <c r="G57" s="203"/>
      <c r="H57" s="203"/>
      <c r="I57" s="204"/>
      <c r="J57" s="205"/>
      <c r="K57" s="203"/>
      <c r="L57" s="203"/>
      <c r="M57" s="204"/>
      <c r="N57" s="203"/>
      <c r="O57" s="203"/>
      <c r="P57" s="203"/>
      <c r="Q57" s="204"/>
      <c r="R57" s="205"/>
      <c r="S57" s="203"/>
      <c r="T57" s="203"/>
      <c r="U57" s="204"/>
      <c r="V57" s="205"/>
      <c r="W57" s="203"/>
      <c r="X57" s="203"/>
      <c r="Y57" s="204"/>
      <c r="Z57" s="203"/>
      <c r="AA57" s="203"/>
      <c r="AB57" s="203"/>
      <c r="AC57" s="204"/>
      <c r="AD57" s="205"/>
      <c r="AE57" s="203"/>
      <c r="AF57" s="203"/>
      <c r="AG57" s="204"/>
      <c r="AH57" s="202"/>
      <c r="AI57" s="203"/>
      <c r="AJ57" s="203"/>
      <c r="AK57" s="204"/>
      <c r="AL57" s="205"/>
      <c r="AM57" s="203"/>
      <c r="AN57" s="203"/>
      <c r="AO57" s="204"/>
      <c r="AP57" s="205"/>
      <c r="AQ57" s="203"/>
      <c r="AR57" s="203"/>
      <c r="AS57" s="204"/>
      <c r="AT57" s="203"/>
      <c r="AU57" s="203"/>
      <c r="AV57" s="203"/>
      <c r="AW57" s="204"/>
      <c r="AX57" s="205"/>
      <c r="AY57" s="203"/>
      <c r="AZ57" s="203"/>
      <c r="BA57" s="204"/>
      <c r="BB57" s="205"/>
      <c r="BC57" s="203"/>
      <c r="BD57" s="203"/>
      <c r="BE57" s="204"/>
      <c r="BF57" s="203"/>
      <c r="BG57" s="203"/>
      <c r="BH57" s="203"/>
      <c r="BI57" s="204"/>
      <c r="BJ57" s="205"/>
      <c r="BK57" s="203"/>
      <c r="BL57" s="203"/>
      <c r="BM57" s="204"/>
      <c r="BN57" s="202"/>
      <c r="BO57" s="203"/>
      <c r="BP57" s="203"/>
      <c r="BQ57" s="204"/>
      <c r="BR57" s="205"/>
      <c r="BS57" s="203"/>
      <c r="BT57" s="203"/>
      <c r="BU57" s="204"/>
      <c r="BV57" s="205"/>
      <c r="BW57" s="203"/>
      <c r="BX57" s="203"/>
      <c r="BY57" s="204"/>
      <c r="BZ57" s="203"/>
      <c r="CA57" s="203"/>
      <c r="CB57" s="203"/>
      <c r="CC57" s="204"/>
      <c r="CD57" s="205"/>
      <c r="CE57" s="203"/>
      <c r="CF57" s="203"/>
      <c r="CG57" s="204"/>
      <c r="CH57" s="205"/>
      <c r="CI57" s="203"/>
      <c r="CJ57" s="203"/>
      <c r="CK57" s="204"/>
      <c r="CL57" s="203"/>
      <c r="CM57" s="203"/>
      <c r="CN57" s="203"/>
      <c r="CO57" s="204"/>
      <c r="CP57" s="205"/>
      <c r="CQ57" s="203"/>
      <c r="CR57" s="203"/>
      <c r="CS57" s="204"/>
      <c r="CT57" s="202"/>
      <c r="CU57" s="203"/>
      <c r="CV57" s="203"/>
      <c r="CW57" s="204"/>
      <c r="CX57" s="205"/>
      <c r="CY57" s="203"/>
      <c r="CZ57" s="203"/>
      <c r="DA57" s="204"/>
      <c r="DB57" s="205"/>
      <c r="DC57" s="203"/>
      <c r="DD57" s="203"/>
      <c r="DE57" s="204"/>
      <c r="DF57" s="203"/>
      <c r="DG57" s="203"/>
      <c r="DH57" s="203"/>
      <c r="DI57" s="204"/>
      <c r="DJ57" s="205"/>
      <c r="DK57" s="203"/>
      <c r="DL57" s="203"/>
      <c r="DM57" s="204"/>
      <c r="DN57" s="205"/>
      <c r="DO57" s="203"/>
      <c r="DP57" s="203"/>
      <c r="DQ57" s="204"/>
      <c r="DR57" s="203"/>
      <c r="DS57" s="203"/>
      <c r="DT57" s="203"/>
      <c r="DU57" s="204"/>
      <c r="DV57" s="205"/>
      <c r="DW57" s="203"/>
      <c r="DX57" s="203"/>
      <c r="DY57" s="204"/>
      <c r="DZ57" s="209"/>
      <c r="EA57" s="203"/>
      <c r="EB57" s="203"/>
      <c r="EC57" s="204"/>
      <c r="ED57" s="205"/>
      <c r="EE57" s="203"/>
      <c r="EF57" s="203"/>
      <c r="EG57" s="204"/>
      <c r="EH57" s="205"/>
      <c r="EI57" s="203"/>
      <c r="EJ57" s="203"/>
      <c r="EK57" s="204"/>
      <c r="EL57" s="203"/>
      <c r="EM57" s="203"/>
      <c r="EN57" s="203"/>
      <c r="EO57" s="204"/>
      <c r="EP57" s="205"/>
      <c r="EQ57" s="203"/>
      <c r="ER57" s="203"/>
      <c r="ES57" s="204"/>
      <c r="ET57" s="205"/>
      <c r="EU57" s="203"/>
      <c r="EV57" s="203"/>
      <c r="EW57" s="204"/>
      <c r="EX57" s="203"/>
      <c r="EY57" s="203"/>
      <c r="EZ57" s="203"/>
      <c r="FA57" s="204"/>
      <c r="FB57" s="205"/>
      <c r="FC57" s="203"/>
      <c r="FD57" s="203"/>
      <c r="FE57" s="210"/>
      <c r="FF57" s="14"/>
      <c r="FG57" s="155"/>
      <c r="FH57" s="156"/>
      <c r="FI57" s="80"/>
      <c r="FJ57" s="80"/>
      <c r="FK57" s="65" t="s">
        <v>91</v>
      </c>
      <c r="FL57" s="29">
        <f>SUM(COUNTIF($N$10:$Q$63,FI54),COUNTIF($AT$10:$AW$63,FI54),COUNTIF($BZ$10:$CC$63,FI54),COUNTIF($DF$10:$DI$72,FI54),COUNTIF($EL$10:$EO$63,FI54))+FS57</f>
        <v>1</v>
      </c>
      <c r="FM57" s="57">
        <f t="shared" ca="1" si="3"/>
        <v>1</v>
      </c>
      <c r="FN57" s="45"/>
      <c r="FO57" s="36"/>
      <c r="FP57" s="20" t="str">
        <f>FI54</f>
        <v>理科</v>
      </c>
      <c r="FQ57" s="20" t="s">
        <v>57</v>
      </c>
      <c r="FR57" s="20" t="str">
        <f>FI54&amp;"1/2"</f>
        <v>理科1/2</v>
      </c>
      <c r="FS57" s="20">
        <f>SUM(COUNTIF($N$10:$Q$63,FR57),COUNTIF($AT$10:$AW$63,FR57),COUNTIF($BZ$10:$CC$63,FR57),COUNTIF($DF$10:$DI$72,FR57),COUNTIF($EL$10:$EO$63,FR57))*0.5</f>
        <v>0</v>
      </c>
      <c r="FT57" s="14"/>
      <c r="FU57" s="14"/>
      <c r="FV57" s="20" t="str">
        <f t="shared" ca="1" si="1"/>
        <v>'(0)'!FM57</v>
      </c>
      <c r="FW57" s="20">
        <v>57</v>
      </c>
      <c r="FX57" s="20">
        <f t="shared" ca="1" si="4"/>
        <v>0</v>
      </c>
    </row>
    <row r="58" spans="1:180" ht="7.5" customHeight="1">
      <c r="A58" s="126"/>
      <c r="B58" s="134"/>
      <c r="C58" s="203"/>
      <c r="D58" s="203"/>
      <c r="E58" s="204"/>
      <c r="F58" s="118"/>
      <c r="G58" s="203"/>
      <c r="H58" s="203"/>
      <c r="I58" s="204"/>
      <c r="J58" s="118"/>
      <c r="K58" s="203"/>
      <c r="L58" s="203"/>
      <c r="M58" s="204"/>
      <c r="N58" s="116"/>
      <c r="O58" s="203"/>
      <c r="P58" s="203"/>
      <c r="Q58" s="204"/>
      <c r="R58" s="118"/>
      <c r="S58" s="203"/>
      <c r="T58" s="203"/>
      <c r="U58" s="204"/>
      <c r="V58" s="118"/>
      <c r="W58" s="203"/>
      <c r="X58" s="203"/>
      <c r="Y58" s="204"/>
      <c r="Z58" s="116"/>
      <c r="AA58" s="203"/>
      <c r="AB58" s="203"/>
      <c r="AC58" s="204"/>
      <c r="AD58" s="118"/>
      <c r="AE58" s="203"/>
      <c r="AF58" s="203"/>
      <c r="AG58" s="204"/>
      <c r="AH58" s="134"/>
      <c r="AI58" s="203"/>
      <c r="AJ58" s="203"/>
      <c r="AK58" s="204"/>
      <c r="AL58" s="118"/>
      <c r="AM58" s="203"/>
      <c r="AN58" s="203"/>
      <c r="AO58" s="204"/>
      <c r="AP58" s="118"/>
      <c r="AQ58" s="203"/>
      <c r="AR58" s="203"/>
      <c r="AS58" s="204"/>
      <c r="AT58" s="116"/>
      <c r="AU58" s="203"/>
      <c r="AV58" s="203"/>
      <c r="AW58" s="204"/>
      <c r="AX58" s="118"/>
      <c r="AY58" s="203"/>
      <c r="AZ58" s="203"/>
      <c r="BA58" s="204"/>
      <c r="BB58" s="118"/>
      <c r="BC58" s="203"/>
      <c r="BD58" s="203"/>
      <c r="BE58" s="204"/>
      <c r="BF58" s="116"/>
      <c r="BG58" s="203"/>
      <c r="BH58" s="203"/>
      <c r="BI58" s="204"/>
      <c r="BJ58" s="118"/>
      <c r="BK58" s="203"/>
      <c r="BL58" s="203"/>
      <c r="BM58" s="204"/>
      <c r="BN58" s="134"/>
      <c r="BO58" s="203"/>
      <c r="BP58" s="203"/>
      <c r="BQ58" s="204"/>
      <c r="BR58" s="118"/>
      <c r="BS58" s="203"/>
      <c r="BT58" s="203"/>
      <c r="BU58" s="204"/>
      <c r="BV58" s="118"/>
      <c r="BW58" s="203"/>
      <c r="BX58" s="203"/>
      <c r="BY58" s="204"/>
      <c r="BZ58" s="116"/>
      <c r="CA58" s="203"/>
      <c r="CB58" s="203"/>
      <c r="CC58" s="204"/>
      <c r="CD58" s="118"/>
      <c r="CE58" s="203"/>
      <c r="CF58" s="203"/>
      <c r="CG58" s="204"/>
      <c r="CH58" s="118"/>
      <c r="CI58" s="203"/>
      <c r="CJ58" s="203"/>
      <c r="CK58" s="204"/>
      <c r="CL58" s="116"/>
      <c r="CM58" s="203"/>
      <c r="CN58" s="203"/>
      <c r="CO58" s="204"/>
      <c r="CP58" s="118"/>
      <c r="CQ58" s="203"/>
      <c r="CR58" s="203"/>
      <c r="CS58" s="204"/>
      <c r="CT58" s="134"/>
      <c r="CU58" s="203"/>
      <c r="CV58" s="203"/>
      <c r="CW58" s="204"/>
      <c r="CX58" s="118"/>
      <c r="CY58" s="203"/>
      <c r="CZ58" s="203"/>
      <c r="DA58" s="204"/>
      <c r="DB58" s="118"/>
      <c r="DC58" s="203"/>
      <c r="DD58" s="203"/>
      <c r="DE58" s="204"/>
      <c r="DF58" s="116"/>
      <c r="DG58" s="203"/>
      <c r="DH58" s="203"/>
      <c r="DI58" s="204"/>
      <c r="DJ58" s="118"/>
      <c r="DK58" s="203"/>
      <c r="DL58" s="203"/>
      <c r="DM58" s="204"/>
      <c r="DN58" s="118"/>
      <c r="DO58" s="203"/>
      <c r="DP58" s="203"/>
      <c r="DQ58" s="204"/>
      <c r="DR58" s="116"/>
      <c r="DS58" s="203"/>
      <c r="DT58" s="203"/>
      <c r="DU58" s="204"/>
      <c r="DV58" s="118"/>
      <c r="DW58" s="203"/>
      <c r="DX58" s="203"/>
      <c r="DY58" s="204"/>
      <c r="DZ58" s="133"/>
      <c r="EA58" s="203"/>
      <c r="EB58" s="203"/>
      <c r="EC58" s="204"/>
      <c r="ED58" s="118"/>
      <c r="EE58" s="203"/>
      <c r="EF58" s="203"/>
      <c r="EG58" s="204"/>
      <c r="EH58" s="117"/>
      <c r="EI58" s="203"/>
      <c r="EJ58" s="203"/>
      <c r="EK58" s="204"/>
      <c r="EL58" s="116"/>
      <c r="EM58" s="203"/>
      <c r="EN58" s="203"/>
      <c r="EO58" s="204"/>
      <c r="EP58" s="118"/>
      <c r="EQ58" s="203"/>
      <c r="ER58" s="203"/>
      <c r="ES58" s="204"/>
      <c r="ET58" s="117"/>
      <c r="EU58" s="203"/>
      <c r="EV58" s="203"/>
      <c r="EW58" s="204"/>
      <c r="EX58" s="116"/>
      <c r="EY58" s="203"/>
      <c r="EZ58" s="203"/>
      <c r="FA58" s="204"/>
      <c r="FB58" s="118"/>
      <c r="FC58" s="203"/>
      <c r="FD58" s="203"/>
      <c r="FE58" s="210"/>
      <c r="FF58" s="14"/>
      <c r="FG58" s="155"/>
      <c r="FH58" s="156"/>
      <c r="FI58" s="80"/>
      <c r="FJ58" s="80"/>
      <c r="FK58" s="65" t="s">
        <v>92</v>
      </c>
      <c r="FL58" s="28">
        <f>SUM(COUNTIF($R$10:$U$63,FI54),COUNTIF($AX$10:$BA$63,FI54),COUNTIF($CD$10:$CG$63,FI54),COUNTIF($DJ$10:$DM$72,FI54),COUNTIF($EP$10:$ES$63,FI54))+FS58</f>
        <v>1</v>
      </c>
      <c r="FM58" s="56">
        <f t="shared" ca="1" si="3"/>
        <v>1</v>
      </c>
      <c r="FN58" s="43"/>
      <c r="FO58" s="9"/>
      <c r="FP58" s="20" t="str">
        <f>FI54</f>
        <v>理科</v>
      </c>
      <c r="FQ58" s="25" t="s">
        <v>58</v>
      </c>
      <c r="FR58" s="20" t="str">
        <f>FI54&amp;"1/2"</f>
        <v>理科1/2</v>
      </c>
      <c r="FS58" s="20">
        <f>SUM(COUNTIF($R$10:$U$63,FR58),COUNTIF($AX$10:$BA$63,FR58),COUNTIF($CD$10:$CG$63,FR58),COUNTIF($DJ$10:$DM$72,FR58),COUNTIF($EP$10:$ES$63,FR58))*0.5</f>
        <v>0</v>
      </c>
      <c r="FT58" s="20"/>
      <c r="FU58" s="20"/>
      <c r="FV58" s="20" t="str">
        <f t="shared" ca="1" si="1"/>
        <v>'(0)'!FM58</v>
      </c>
      <c r="FW58" s="20">
        <v>58</v>
      </c>
      <c r="FX58" s="20">
        <f t="shared" ca="1" si="4"/>
        <v>0</v>
      </c>
    </row>
    <row r="59" spans="1:180" ht="7.5" customHeight="1">
      <c r="A59" s="126"/>
      <c r="B59" s="202"/>
      <c r="C59" s="203"/>
      <c r="D59" s="203"/>
      <c r="E59" s="204"/>
      <c r="F59" s="205"/>
      <c r="G59" s="203"/>
      <c r="H59" s="203"/>
      <c r="I59" s="204"/>
      <c r="J59" s="205"/>
      <c r="K59" s="203"/>
      <c r="L59" s="203"/>
      <c r="M59" s="204"/>
      <c r="N59" s="203"/>
      <c r="O59" s="203"/>
      <c r="P59" s="203"/>
      <c r="Q59" s="204"/>
      <c r="R59" s="205"/>
      <c r="S59" s="203"/>
      <c r="T59" s="203"/>
      <c r="U59" s="204"/>
      <c r="V59" s="205"/>
      <c r="W59" s="203"/>
      <c r="X59" s="203"/>
      <c r="Y59" s="204"/>
      <c r="Z59" s="203"/>
      <c r="AA59" s="203"/>
      <c r="AB59" s="203"/>
      <c r="AC59" s="204"/>
      <c r="AD59" s="205"/>
      <c r="AE59" s="203"/>
      <c r="AF59" s="203"/>
      <c r="AG59" s="204"/>
      <c r="AH59" s="202"/>
      <c r="AI59" s="203"/>
      <c r="AJ59" s="203"/>
      <c r="AK59" s="204"/>
      <c r="AL59" s="205"/>
      <c r="AM59" s="203"/>
      <c r="AN59" s="203"/>
      <c r="AO59" s="204"/>
      <c r="AP59" s="205"/>
      <c r="AQ59" s="203"/>
      <c r="AR59" s="203"/>
      <c r="AS59" s="204"/>
      <c r="AT59" s="203"/>
      <c r="AU59" s="203"/>
      <c r="AV59" s="203"/>
      <c r="AW59" s="204"/>
      <c r="AX59" s="205"/>
      <c r="AY59" s="203"/>
      <c r="AZ59" s="203"/>
      <c r="BA59" s="204"/>
      <c r="BB59" s="205"/>
      <c r="BC59" s="203"/>
      <c r="BD59" s="203"/>
      <c r="BE59" s="204"/>
      <c r="BF59" s="203"/>
      <c r="BG59" s="203"/>
      <c r="BH59" s="203"/>
      <c r="BI59" s="204"/>
      <c r="BJ59" s="205"/>
      <c r="BK59" s="203"/>
      <c r="BL59" s="203"/>
      <c r="BM59" s="204"/>
      <c r="BN59" s="202"/>
      <c r="BO59" s="203"/>
      <c r="BP59" s="203"/>
      <c r="BQ59" s="204"/>
      <c r="BR59" s="205"/>
      <c r="BS59" s="203"/>
      <c r="BT59" s="203"/>
      <c r="BU59" s="204"/>
      <c r="BV59" s="205"/>
      <c r="BW59" s="203"/>
      <c r="BX59" s="203"/>
      <c r="BY59" s="204"/>
      <c r="BZ59" s="203"/>
      <c r="CA59" s="203"/>
      <c r="CB59" s="203"/>
      <c r="CC59" s="204"/>
      <c r="CD59" s="205"/>
      <c r="CE59" s="203"/>
      <c r="CF59" s="203"/>
      <c r="CG59" s="204"/>
      <c r="CH59" s="205"/>
      <c r="CI59" s="203"/>
      <c r="CJ59" s="203"/>
      <c r="CK59" s="204"/>
      <c r="CL59" s="203"/>
      <c r="CM59" s="203"/>
      <c r="CN59" s="203"/>
      <c r="CO59" s="204"/>
      <c r="CP59" s="205"/>
      <c r="CQ59" s="203"/>
      <c r="CR59" s="203"/>
      <c r="CS59" s="204"/>
      <c r="CT59" s="202"/>
      <c r="CU59" s="203"/>
      <c r="CV59" s="203"/>
      <c r="CW59" s="204"/>
      <c r="CX59" s="205"/>
      <c r="CY59" s="203"/>
      <c r="CZ59" s="203"/>
      <c r="DA59" s="204"/>
      <c r="DB59" s="205"/>
      <c r="DC59" s="203"/>
      <c r="DD59" s="203"/>
      <c r="DE59" s="204"/>
      <c r="DF59" s="203"/>
      <c r="DG59" s="203"/>
      <c r="DH59" s="203"/>
      <c r="DI59" s="204"/>
      <c r="DJ59" s="205"/>
      <c r="DK59" s="203"/>
      <c r="DL59" s="203"/>
      <c r="DM59" s="204"/>
      <c r="DN59" s="205"/>
      <c r="DO59" s="203"/>
      <c r="DP59" s="203"/>
      <c r="DQ59" s="204"/>
      <c r="DR59" s="203"/>
      <c r="DS59" s="203"/>
      <c r="DT59" s="203"/>
      <c r="DU59" s="204"/>
      <c r="DV59" s="205"/>
      <c r="DW59" s="203"/>
      <c r="DX59" s="203"/>
      <c r="DY59" s="204"/>
      <c r="DZ59" s="209"/>
      <c r="EA59" s="203"/>
      <c r="EB59" s="203"/>
      <c r="EC59" s="204"/>
      <c r="ED59" s="205"/>
      <c r="EE59" s="203"/>
      <c r="EF59" s="203"/>
      <c r="EG59" s="204"/>
      <c r="EH59" s="205"/>
      <c r="EI59" s="203"/>
      <c r="EJ59" s="203"/>
      <c r="EK59" s="204"/>
      <c r="EL59" s="203"/>
      <c r="EM59" s="203"/>
      <c r="EN59" s="203"/>
      <c r="EO59" s="204"/>
      <c r="EP59" s="205"/>
      <c r="EQ59" s="203"/>
      <c r="ER59" s="203"/>
      <c r="ES59" s="204"/>
      <c r="ET59" s="205"/>
      <c r="EU59" s="203"/>
      <c r="EV59" s="203"/>
      <c r="EW59" s="204"/>
      <c r="EX59" s="203"/>
      <c r="EY59" s="203"/>
      <c r="EZ59" s="203"/>
      <c r="FA59" s="204"/>
      <c r="FB59" s="205"/>
      <c r="FC59" s="203"/>
      <c r="FD59" s="203"/>
      <c r="FE59" s="210"/>
      <c r="FF59" s="14"/>
      <c r="FG59" s="155"/>
      <c r="FH59" s="156"/>
      <c r="FI59" s="80"/>
      <c r="FJ59" s="80"/>
      <c r="FK59" s="65" t="s">
        <v>93</v>
      </c>
      <c r="FL59" s="28">
        <f>SUM(COUNTIF($V$10:$Y$63,FI54),COUNTIF($BB$10:$BE$63,FI54),COUNTIF($CH$10:$CK$63,FI54),COUNTIF($DN$10:$DQ$72,FI54),COUNTIF($ET$10:$EW$63,FI54))+FS59</f>
        <v>1</v>
      </c>
      <c r="FM59" s="56">
        <f t="shared" ca="1" si="3"/>
        <v>1</v>
      </c>
      <c r="FN59" s="44"/>
      <c r="FO59" s="35"/>
      <c r="FP59" s="20" t="str">
        <f>FI54</f>
        <v>理科</v>
      </c>
      <c r="FQ59" s="20" t="s">
        <v>59</v>
      </c>
      <c r="FR59" s="20" t="str">
        <f>FI54&amp;"1/2"</f>
        <v>理科1/2</v>
      </c>
      <c r="FS59" s="20">
        <f>SUM(COUNTIF($V$10:$Y$63,FR59),COUNTIF($BB$10:$BE$63,FR59),COUNTIF($CH$10:$CK$63,FR59),COUNTIF($DN$10:$DQ$72,FR59),COUNTIF($ET$10:$EW$63,FR59))*0.5</f>
        <v>0</v>
      </c>
      <c r="FT59" s="20"/>
      <c r="FU59" s="20"/>
      <c r="FV59" s="20" t="str">
        <f t="shared" ca="1" si="1"/>
        <v>'(0)'!FM59</v>
      </c>
      <c r="FW59" s="20">
        <v>59</v>
      </c>
      <c r="FX59" s="20">
        <f t="shared" ca="1" si="4"/>
        <v>0</v>
      </c>
    </row>
    <row r="60" spans="1:180" ht="7.5" customHeight="1">
      <c r="A60" s="126"/>
      <c r="B60" s="202"/>
      <c r="C60" s="203"/>
      <c r="D60" s="203"/>
      <c r="E60" s="204"/>
      <c r="F60" s="205"/>
      <c r="G60" s="203"/>
      <c r="H60" s="203"/>
      <c r="I60" s="204"/>
      <c r="J60" s="205"/>
      <c r="K60" s="203"/>
      <c r="L60" s="203"/>
      <c r="M60" s="204"/>
      <c r="N60" s="203"/>
      <c r="O60" s="203"/>
      <c r="P60" s="203"/>
      <c r="Q60" s="204"/>
      <c r="R60" s="205"/>
      <c r="S60" s="203"/>
      <c r="T60" s="203"/>
      <c r="U60" s="204"/>
      <c r="V60" s="205"/>
      <c r="W60" s="203"/>
      <c r="X60" s="203"/>
      <c r="Y60" s="204"/>
      <c r="Z60" s="203"/>
      <c r="AA60" s="203"/>
      <c r="AB60" s="203"/>
      <c r="AC60" s="204"/>
      <c r="AD60" s="205"/>
      <c r="AE60" s="203"/>
      <c r="AF60" s="203"/>
      <c r="AG60" s="204"/>
      <c r="AH60" s="202"/>
      <c r="AI60" s="203"/>
      <c r="AJ60" s="203"/>
      <c r="AK60" s="204"/>
      <c r="AL60" s="205"/>
      <c r="AM60" s="203"/>
      <c r="AN60" s="203"/>
      <c r="AO60" s="204"/>
      <c r="AP60" s="205"/>
      <c r="AQ60" s="203"/>
      <c r="AR60" s="203"/>
      <c r="AS60" s="204"/>
      <c r="AT60" s="203"/>
      <c r="AU60" s="203"/>
      <c r="AV60" s="203"/>
      <c r="AW60" s="204"/>
      <c r="AX60" s="205"/>
      <c r="AY60" s="203"/>
      <c r="AZ60" s="203"/>
      <c r="BA60" s="204"/>
      <c r="BB60" s="205"/>
      <c r="BC60" s="203"/>
      <c r="BD60" s="203"/>
      <c r="BE60" s="204"/>
      <c r="BF60" s="203"/>
      <c r="BG60" s="203"/>
      <c r="BH60" s="203"/>
      <c r="BI60" s="204"/>
      <c r="BJ60" s="205"/>
      <c r="BK60" s="203"/>
      <c r="BL60" s="203"/>
      <c r="BM60" s="204"/>
      <c r="BN60" s="202"/>
      <c r="BO60" s="203"/>
      <c r="BP60" s="203"/>
      <c r="BQ60" s="204"/>
      <c r="BR60" s="205"/>
      <c r="BS60" s="203"/>
      <c r="BT60" s="203"/>
      <c r="BU60" s="204"/>
      <c r="BV60" s="205"/>
      <c r="BW60" s="203"/>
      <c r="BX60" s="203"/>
      <c r="BY60" s="204"/>
      <c r="BZ60" s="203"/>
      <c r="CA60" s="203"/>
      <c r="CB60" s="203"/>
      <c r="CC60" s="204"/>
      <c r="CD60" s="205"/>
      <c r="CE60" s="203"/>
      <c r="CF60" s="203"/>
      <c r="CG60" s="204"/>
      <c r="CH60" s="205"/>
      <c r="CI60" s="203"/>
      <c r="CJ60" s="203"/>
      <c r="CK60" s="204"/>
      <c r="CL60" s="203"/>
      <c r="CM60" s="203"/>
      <c r="CN60" s="203"/>
      <c r="CO60" s="204"/>
      <c r="CP60" s="205"/>
      <c r="CQ60" s="203"/>
      <c r="CR60" s="203"/>
      <c r="CS60" s="204"/>
      <c r="CT60" s="202"/>
      <c r="CU60" s="203"/>
      <c r="CV60" s="203"/>
      <c r="CW60" s="204"/>
      <c r="CX60" s="205"/>
      <c r="CY60" s="203"/>
      <c r="CZ60" s="203"/>
      <c r="DA60" s="204"/>
      <c r="DB60" s="205"/>
      <c r="DC60" s="203"/>
      <c r="DD60" s="203"/>
      <c r="DE60" s="204"/>
      <c r="DF60" s="203"/>
      <c r="DG60" s="203"/>
      <c r="DH60" s="203"/>
      <c r="DI60" s="204"/>
      <c r="DJ60" s="205"/>
      <c r="DK60" s="203"/>
      <c r="DL60" s="203"/>
      <c r="DM60" s="204"/>
      <c r="DN60" s="205"/>
      <c r="DO60" s="203"/>
      <c r="DP60" s="203"/>
      <c r="DQ60" s="204"/>
      <c r="DR60" s="203"/>
      <c r="DS60" s="203"/>
      <c r="DT60" s="203"/>
      <c r="DU60" s="204"/>
      <c r="DV60" s="205"/>
      <c r="DW60" s="203"/>
      <c r="DX60" s="203"/>
      <c r="DY60" s="204"/>
      <c r="DZ60" s="209"/>
      <c r="EA60" s="203"/>
      <c r="EB60" s="203"/>
      <c r="EC60" s="204"/>
      <c r="ED60" s="205"/>
      <c r="EE60" s="203"/>
      <c r="EF60" s="203"/>
      <c r="EG60" s="204"/>
      <c r="EH60" s="205"/>
      <c r="EI60" s="203"/>
      <c r="EJ60" s="203"/>
      <c r="EK60" s="204"/>
      <c r="EL60" s="203"/>
      <c r="EM60" s="203"/>
      <c r="EN60" s="203"/>
      <c r="EO60" s="204"/>
      <c r="EP60" s="205"/>
      <c r="EQ60" s="203"/>
      <c r="ER60" s="203"/>
      <c r="ES60" s="204"/>
      <c r="ET60" s="205"/>
      <c r="EU60" s="203"/>
      <c r="EV60" s="203"/>
      <c r="EW60" s="204"/>
      <c r="EX60" s="203"/>
      <c r="EY60" s="203"/>
      <c r="EZ60" s="203"/>
      <c r="FA60" s="204"/>
      <c r="FB60" s="205"/>
      <c r="FC60" s="203"/>
      <c r="FD60" s="203"/>
      <c r="FE60" s="210"/>
      <c r="FF60" s="14"/>
      <c r="FG60" s="155"/>
      <c r="FH60" s="156"/>
      <c r="FI60" s="80"/>
      <c r="FJ60" s="80"/>
      <c r="FK60" s="65" t="s">
        <v>94</v>
      </c>
      <c r="FL60" s="29">
        <f>SUM(COUNTIF($Z$10:$AC$63,FI54),COUNTIF($BF$10:$BI$63,FI54),COUNTIF($CL$10:$CO$63,FI54),COUNTIF($DR$10:$DU$72,FI54),COUNTIF($EX$10:$FA$63,FI54))+FS60</f>
        <v>1</v>
      </c>
      <c r="FM60" s="57">
        <f t="shared" ca="1" si="3"/>
        <v>1</v>
      </c>
      <c r="FN60" s="45"/>
      <c r="FO60" s="36"/>
      <c r="FP60" s="20" t="str">
        <f>FI54</f>
        <v>理科</v>
      </c>
      <c r="FQ60" s="20" t="s">
        <v>60</v>
      </c>
      <c r="FR60" s="20" t="str">
        <f>FI54&amp;"1/2"</f>
        <v>理科1/2</v>
      </c>
      <c r="FS60" s="20">
        <f>SUM(COUNTIF($Z$10:$AC$63,FR60),COUNTIF($BF$10:$BI$63,FR60),COUNTIF($CL$10:$CO$63,FR60),COUNTIF($DR$10:$DU$72,FR60),COUNTIF($EX$10:$FA$63,FR60))*0.5</f>
        <v>0</v>
      </c>
      <c r="FT60" s="14"/>
      <c r="FU60" s="14"/>
      <c r="FV60" s="20" t="str">
        <f t="shared" ca="1" si="1"/>
        <v>'(0)'!FM60</v>
      </c>
      <c r="FW60" s="20">
        <v>60</v>
      </c>
      <c r="FX60" s="20">
        <f t="shared" ca="1" si="4"/>
        <v>0</v>
      </c>
    </row>
    <row r="61" spans="1:180" ht="7.5" customHeight="1">
      <c r="A61" s="126"/>
      <c r="B61" s="131"/>
      <c r="C61" s="203"/>
      <c r="D61" s="204"/>
      <c r="E61" s="211"/>
      <c r="F61" s="106"/>
      <c r="G61" s="203"/>
      <c r="H61" s="204"/>
      <c r="I61" s="212"/>
      <c r="J61" s="106"/>
      <c r="K61" s="203"/>
      <c r="L61" s="204"/>
      <c r="M61" s="211"/>
      <c r="N61" s="108"/>
      <c r="O61" s="203"/>
      <c r="P61" s="204"/>
      <c r="Q61" s="211"/>
      <c r="R61" s="106"/>
      <c r="S61" s="203"/>
      <c r="T61" s="204"/>
      <c r="U61" s="212"/>
      <c r="V61" s="106"/>
      <c r="W61" s="203"/>
      <c r="X61" s="204"/>
      <c r="Y61" s="211"/>
      <c r="Z61" s="108"/>
      <c r="AA61" s="203"/>
      <c r="AB61" s="204"/>
      <c r="AC61" s="211"/>
      <c r="AD61" s="106"/>
      <c r="AE61" s="203"/>
      <c r="AF61" s="204"/>
      <c r="AG61" s="212"/>
      <c r="AH61" s="131"/>
      <c r="AI61" s="203"/>
      <c r="AJ61" s="204"/>
      <c r="AK61" s="211"/>
      <c r="AL61" s="106"/>
      <c r="AM61" s="203"/>
      <c r="AN61" s="204"/>
      <c r="AO61" s="212"/>
      <c r="AP61" s="106"/>
      <c r="AQ61" s="203"/>
      <c r="AR61" s="204"/>
      <c r="AS61" s="211"/>
      <c r="AT61" s="108"/>
      <c r="AU61" s="203"/>
      <c r="AV61" s="204"/>
      <c r="AW61" s="211"/>
      <c r="AX61" s="106"/>
      <c r="AY61" s="203"/>
      <c r="AZ61" s="204"/>
      <c r="BA61" s="212"/>
      <c r="BB61" s="106"/>
      <c r="BC61" s="203"/>
      <c r="BD61" s="204"/>
      <c r="BE61" s="211"/>
      <c r="BF61" s="108"/>
      <c r="BG61" s="203"/>
      <c r="BH61" s="204"/>
      <c r="BI61" s="211"/>
      <c r="BJ61" s="106"/>
      <c r="BK61" s="203"/>
      <c r="BL61" s="204"/>
      <c r="BM61" s="212"/>
      <c r="BN61" s="131"/>
      <c r="BO61" s="203"/>
      <c r="BP61" s="204"/>
      <c r="BQ61" s="211"/>
      <c r="BR61" s="106"/>
      <c r="BS61" s="203"/>
      <c r="BT61" s="204"/>
      <c r="BU61" s="212"/>
      <c r="BV61" s="106"/>
      <c r="BW61" s="203"/>
      <c r="BX61" s="204"/>
      <c r="BY61" s="211"/>
      <c r="BZ61" s="108"/>
      <c r="CA61" s="203"/>
      <c r="CB61" s="204"/>
      <c r="CC61" s="211"/>
      <c r="CD61" s="106"/>
      <c r="CE61" s="203"/>
      <c r="CF61" s="204"/>
      <c r="CG61" s="212"/>
      <c r="CH61" s="106"/>
      <c r="CI61" s="203"/>
      <c r="CJ61" s="204"/>
      <c r="CK61" s="211"/>
      <c r="CL61" s="108"/>
      <c r="CM61" s="203"/>
      <c r="CN61" s="204"/>
      <c r="CO61" s="211"/>
      <c r="CP61" s="106"/>
      <c r="CQ61" s="203"/>
      <c r="CR61" s="204"/>
      <c r="CS61" s="212"/>
      <c r="CT61" s="131"/>
      <c r="CU61" s="203"/>
      <c r="CV61" s="204"/>
      <c r="CW61" s="211"/>
      <c r="CX61" s="106"/>
      <c r="CY61" s="203"/>
      <c r="CZ61" s="204"/>
      <c r="DA61" s="212"/>
      <c r="DB61" s="106"/>
      <c r="DC61" s="203"/>
      <c r="DD61" s="204"/>
      <c r="DE61" s="211"/>
      <c r="DF61" s="108"/>
      <c r="DG61" s="203"/>
      <c r="DH61" s="204"/>
      <c r="DI61" s="211"/>
      <c r="DJ61" s="106"/>
      <c r="DK61" s="203"/>
      <c r="DL61" s="204"/>
      <c r="DM61" s="212"/>
      <c r="DN61" s="106"/>
      <c r="DO61" s="203"/>
      <c r="DP61" s="204"/>
      <c r="DQ61" s="211"/>
      <c r="DR61" s="108"/>
      <c r="DS61" s="203"/>
      <c r="DT61" s="204"/>
      <c r="DU61" s="211"/>
      <c r="DV61" s="106"/>
      <c r="DW61" s="203"/>
      <c r="DX61" s="204"/>
      <c r="DY61" s="212"/>
      <c r="DZ61" s="128"/>
      <c r="EA61" s="203"/>
      <c r="EB61" s="204"/>
      <c r="EC61" s="211"/>
      <c r="ED61" s="106"/>
      <c r="EE61" s="203"/>
      <c r="EF61" s="204"/>
      <c r="EG61" s="212"/>
      <c r="EH61" s="106"/>
      <c r="EI61" s="203"/>
      <c r="EJ61" s="204"/>
      <c r="EK61" s="211"/>
      <c r="EL61" s="108"/>
      <c r="EM61" s="203"/>
      <c r="EN61" s="204"/>
      <c r="EO61" s="211"/>
      <c r="EP61" s="106"/>
      <c r="EQ61" s="203"/>
      <c r="ER61" s="204"/>
      <c r="ES61" s="212"/>
      <c r="ET61" s="106"/>
      <c r="EU61" s="203"/>
      <c r="EV61" s="204"/>
      <c r="EW61" s="211"/>
      <c r="EX61" s="108"/>
      <c r="EY61" s="203"/>
      <c r="EZ61" s="204"/>
      <c r="FA61" s="211"/>
      <c r="FB61" s="106"/>
      <c r="FC61" s="203"/>
      <c r="FD61" s="204"/>
      <c r="FE61" s="213"/>
      <c r="FF61" s="14"/>
      <c r="FG61" s="155"/>
      <c r="FH61" s="156"/>
      <c r="FI61" s="80"/>
      <c r="FJ61" s="80"/>
      <c r="FK61" s="66" t="s">
        <v>95</v>
      </c>
      <c r="FL61" s="30">
        <f>SUM(COUNTIF($AD$10:$AG$63,FI54),COUNTIF($BJ$10:$BM$63,FI54),COUNTIF($CP$10:$CS$63,FI54),COUNTIF($DV$10:$DY$72,FI54),COUNTIF($FB$10:$FE$63,FI54))+FS61</f>
        <v>1</v>
      </c>
      <c r="FM61" s="58">
        <f t="shared" ca="1" si="3"/>
        <v>1</v>
      </c>
      <c r="FN61" s="46"/>
      <c r="FO61" s="26"/>
      <c r="FP61" s="20" t="str">
        <f>FI54</f>
        <v>理科</v>
      </c>
      <c r="FQ61" s="25" t="s">
        <v>61</v>
      </c>
      <c r="FR61" s="20" t="str">
        <f>FI54&amp;"1/2"</f>
        <v>理科1/2</v>
      </c>
      <c r="FS61" s="20">
        <f>SUM(COUNTIF($AD$10:$AG$63,FR61),COUNTIF($BJ$10:$BM$63,FR61),COUNTIF($CP$10:$CS$63,FR61),COUNTIF($DV$10:$DY$72,FR61),COUNTIF($FB$10:$FE$63,FR61))*0.5</f>
        <v>0</v>
      </c>
      <c r="FT61" s="20"/>
      <c r="FU61" s="20"/>
      <c r="FV61" s="20" t="str">
        <f t="shared" ca="1" si="1"/>
        <v>'(0)'!FM61</v>
      </c>
      <c r="FW61" s="20">
        <v>61</v>
      </c>
      <c r="FX61" s="20">
        <f t="shared" ca="1" si="4"/>
        <v>0</v>
      </c>
    </row>
    <row r="62" spans="1:180" ht="7.5" customHeight="1">
      <c r="A62" s="126"/>
      <c r="B62" s="202"/>
      <c r="C62" s="203"/>
      <c r="D62" s="204"/>
      <c r="E62" s="204"/>
      <c r="F62" s="205"/>
      <c r="G62" s="203"/>
      <c r="H62" s="204"/>
      <c r="I62" s="214"/>
      <c r="J62" s="205"/>
      <c r="K62" s="203"/>
      <c r="L62" s="204"/>
      <c r="M62" s="204"/>
      <c r="N62" s="203"/>
      <c r="O62" s="203"/>
      <c r="P62" s="204"/>
      <c r="Q62" s="204"/>
      <c r="R62" s="205"/>
      <c r="S62" s="203"/>
      <c r="T62" s="204"/>
      <c r="U62" s="214"/>
      <c r="V62" s="205"/>
      <c r="W62" s="203"/>
      <c r="X62" s="204"/>
      <c r="Y62" s="204"/>
      <c r="Z62" s="203"/>
      <c r="AA62" s="203"/>
      <c r="AB62" s="204"/>
      <c r="AC62" s="204"/>
      <c r="AD62" s="205"/>
      <c r="AE62" s="203"/>
      <c r="AF62" s="204"/>
      <c r="AG62" s="214"/>
      <c r="AH62" s="202"/>
      <c r="AI62" s="203"/>
      <c r="AJ62" s="204"/>
      <c r="AK62" s="204"/>
      <c r="AL62" s="205"/>
      <c r="AM62" s="203"/>
      <c r="AN62" s="204"/>
      <c r="AO62" s="214"/>
      <c r="AP62" s="205"/>
      <c r="AQ62" s="203"/>
      <c r="AR62" s="204"/>
      <c r="AS62" s="204"/>
      <c r="AT62" s="203"/>
      <c r="AU62" s="203"/>
      <c r="AV62" s="204"/>
      <c r="AW62" s="204"/>
      <c r="AX62" s="205"/>
      <c r="AY62" s="203"/>
      <c r="AZ62" s="204"/>
      <c r="BA62" s="214"/>
      <c r="BB62" s="205"/>
      <c r="BC62" s="203"/>
      <c r="BD62" s="204"/>
      <c r="BE62" s="204"/>
      <c r="BF62" s="203"/>
      <c r="BG62" s="203"/>
      <c r="BH62" s="204"/>
      <c r="BI62" s="204"/>
      <c r="BJ62" s="205"/>
      <c r="BK62" s="203"/>
      <c r="BL62" s="204"/>
      <c r="BM62" s="214"/>
      <c r="BN62" s="202"/>
      <c r="BO62" s="203"/>
      <c r="BP62" s="204"/>
      <c r="BQ62" s="204"/>
      <c r="BR62" s="205"/>
      <c r="BS62" s="203"/>
      <c r="BT62" s="204"/>
      <c r="BU62" s="214"/>
      <c r="BV62" s="205"/>
      <c r="BW62" s="203"/>
      <c r="BX62" s="204"/>
      <c r="BY62" s="204"/>
      <c r="BZ62" s="203"/>
      <c r="CA62" s="203"/>
      <c r="CB62" s="204"/>
      <c r="CC62" s="204"/>
      <c r="CD62" s="205"/>
      <c r="CE62" s="203"/>
      <c r="CF62" s="204"/>
      <c r="CG62" s="214"/>
      <c r="CH62" s="205"/>
      <c r="CI62" s="203"/>
      <c r="CJ62" s="204"/>
      <c r="CK62" s="204"/>
      <c r="CL62" s="203"/>
      <c r="CM62" s="203"/>
      <c r="CN62" s="204"/>
      <c r="CO62" s="204"/>
      <c r="CP62" s="205"/>
      <c r="CQ62" s="203"/>
      <c r="CR62" s="204"/>
      <c r="CS62" s="214"/>
      <c r="CT62" s="202"/>
      <c r="CU62" s="203"/>
      <c r="CV62" s="204"/>
      <c r="CW62" s="204"/>
      <c r="CX62" s="205"/>
      <c r="CY62" s="203"/>
      <c r="CZ62" s="204"/>
      <c r="DA62" s="214"/>
      <c r="DB62" s="205"/>
      <c r="DC62" s="203"/>
      <c r="DD62" s="204"/>
      <c r="DE62" s="204"/>
      <c r="DF62" s="203"/>
      <c r="DG62" s="203"/>
      <c r="DH62" s="204"/>
      <c r="DI62" s="204"/>
      <c r="DJ62" s="205"/>
      <c r="DK62" s="203"/>
      <c r="DL62" s="204"/>
      <c r="DM62" s="214"/>
      <c r="DN62" s="205"/>
      <c r="DO62" s="203"/>
      <c r="DP62" s="204"/>
      <c r="DQ62" s="204"/>
      <c r="DR62" s="203"/>
      <c r="DS62" s="203"/>
      <c r="DT62" s="204"/>
      <c r="DU62" s="204"/>
      <c r="DV62" s="205"/>
      <c r="DW62" s="203"/>
      <c r="DX62" s="204"/>
      <c r="DY62" s="214"/>
      <c r="DZ62" s="209"/>
      <c r="EA62" s="203"/>
      <c r="EB62" s="204"/>
      <c r="EC62" s="204"/>
      <c r="ED62" s="205"/>
      <c r="EE62" s="203"/>
      <c r="EF62" s="204"/>
      <c r="EG62" s="214"/>
      <c r="EH62" s="205"/>
      <c r="EI62" s="203"/>
      <c r="EJ62" s="204"/>
      <c r="EK62" s="204"/>
      <c r="EL62" s="203"/>
      <c r="EM62" s="203"/>
      <c r="EN62" s="204"/>
      <c r="EO62" s="204"/>
      <c r="EP62" s="205"/>
      <c r="EQ62" s="203"/>
      <c r="ER62" s="204"/>
      <c r="ES62" s="214"/>
      <c r="ET62" s="205"/>
      <c r="EU62" s="203"/>
      <c r="EV62" s="204"/>
      <c r="EW62" s="204"/>
      <c r="EX62" s="203"/>
      <c r="EY62" s="203"/>
      <c r="EZ62" s="204"/>
      <c r="FA62" s="204"/>
      <c r="FB62" s="205"/>
      <c r="FC62" s="203"/>
      <c r="FD62" s="204"/>
      <c r="FE62" s="215"/>
      <c r="FF62" s="14"/>
      <c r="FG62" s="155"/>
      <c r="FH62" s="156"/>
      <c r="FI62" s="79" t="s">
        <v>17</v>
      </c>
      <c r="FJ62" s="79"/>
      <c r="FK62" s="64" t="s">
        <v>88</v>
      </c>
      <c r="FL62" s="33">
        <f>SUM(COUNTIF($B$10:$E$63,FI62),COUNTIF($AH$10:$AK$63,FI62),COUNTIF($BN$10:$BQ$63,FI62),COUNTIF($CT$10:$CW$72,FI62),COUNTIF($DZ$10:$EC$63,FI62))+FS62</f>
        <v>0</v>
      </c>
      <c r="FM62" s="61">
        <f t="shared" ca="1" si="3"/>
        <v>0</v>
      </c>
      <c r="FN62" s="51"/>
      <c r="FO62" s="40"/>
      <c r="FP62" s="20" t="str">
        <f>FI62</f>
        <v>音楽</v>
      </c>
      <c r="FQ62" s="20" t="s">
        <v>54</v>
      </c>
      <c r="FR62" s="20" t="str">
        <f>FI62&amp;"1/2"</f>
        <v>音楽1/2</v>
      </c>
      <c r="FS62" s="20">
        <f>SUM(COUNTIF($B$10:$E$63,FR62),COUNTIF($AH$10:$AK$63,FR62),COUNTIF($BN$10:$BQ$63,FR62),COUNTIF($CT$10:$CW$72,FR62),COUNTIF($DZ$10:$EC$63,FR62))*0.5</f>
        <v>0</v>
      </c>
      <c r="FT62" s="20"/>
      <c r="FU62" s="20"/>
      <c r="FV62" s="20" t="str">
        <f t="shared" ca="1" si="1"/>
        <v>'(0)'!FM62</v>
      </c>
      <c r="FW62" s="20">
        <v>62</v>
      </c>
      <c r="FX62" s="20">
        <f t="shared" ca="1" si="4"/>
        <v>0</v>
      </c>
    </row>
    <row r="63" spans="1:180" ht="7.5" customHeight="1">
      <c r="A63" s="127"/>
      <c r="B63" s="216"/>
      <c r="C63" s="217"/>
      <c r="D63" s="218"/>
      <c r="E63" s="218"/>
      <c r="F63" s="219"/>
      <c r="G63" s="217"/>
      <c r="H63" s="218"/>
      <c r="I63" s="220"/>
      <c r="J63" s="219"/>
      <c r="K63" s="217"/>
      <c r="L63" s="218"/>
      <c r="M63" s="218"/>
      <c r="N63" s="217"/>
      <c r="O63" s="217"/>
      <c r="P63" s="218"/>
      <c r="Q63" s="218"/>
      <c r="R63" s="219"/>
      <c r="S63" s="217"/>
      <c r="T63" s="218"/>
      <c r="U63" s="220"/>
      <c r="V63" s="219"/>
      <c r="W63" s="217"/>
      <c r="X63" s="218"/>
      <c r="Y63" s="218"/>
      <c r="Z63" s="217"/>
      <c r="AA63" s="217"/>
      <c r="AB63" s="218"/>
      <c r="AC63" s="218"/>
      <c r="AD63" s="219"/>
      <c r="AE63" s="217"/>
      <c r="AF63" s="218"/>
      <c r="AG63" s="220"/>
      <c r="AH63" s="216"/>
      <c r="AI63" s="217"/>
      <c r="AJ63" s="218"/>
      <c r="AK63" s="218"/>
      <c r="AL63" s="219"/>
      <c r="AM63" s="217"/>
      <c r="AN63" s="218"/>
      <c r="AO63" s="220"/>
      <c r="AP63" s="219"/>
      <c r="AQ63" s="217"/>
      <c r="AR63" s="218"/>
      <c r="AS63" s="218"/>
      <c r="AT63" s="217"/>
      <c r="AU63" s="217"/>
      <c r="AV63" s="218"/>
      <c r="AW63" s="218"/>
      <c r="AX63" s="219"/>
      <c r="AY63" s="217"/>
      <c r="AZ63" s="218"/>
      <c r="BA63" s="220"/>
      <c r="BB63" s="219"/>
      <c r="BC63" s="217"/>
      <c r="BD63" s="218"/>
      <c r="BE63" s="218"/>
      <c r="BF63" s="217"/>
      <c r="BG63" s="217"/>
      <c r="BH63" s="218"/>
      <c r="BI63" s="218"/>
      <c r="BJ63" s="219"/>
      <c r="BK63" s="217"/>
      <c r="BL63" s="218"/>
      <c r="BM63" s="220"/>
      <c r="BN63" s="216"/>
      <c r="BO63" s="217"/>
      <c r="BP63" s="218"/>
      <c r="BQ63" s="218"/>
      <c r="BR63" s="219"/>
      <c r="BS63" s="217"/>
      <c r="BT63" s="218"/>
      <c r="BU63" s="220"/>
      <c r="BV63" s="219"/>
      <c r="BW63" s="217"/>
      <c r="BX63" s="218"/>
      <c r="BY63" s="218"/>
      <c r="BZ63" s="217"/>
      <c r="CA63" s="217"/>
      <c r="CB63" s="218"/>
      <c r="CC63" s="218"/>
      <c r="CD63" s="219"/>
      <c r="CE63" s="217"/>
      <c r="CF63" s="218"/>
      <c r="CG63" s="220"/>
      <c r="CH63" s="219"/>
      <c r="CI63" s="217"/>
      <c r="CJ63" s="218"/>
      <c r="CK63" s="218"/>
      <c r="CL63" s="217"/>
      <c r="CM63" s="217"/>
      <c r="CN63" s="218"/>
      <c r="CO63" s="218"/>
      <c r="CP63" s="219"/>
      <c r="CQ63" s="217"/>
      <c r="CR63" s="218"/>
      <c r="CS63" s="220"/>
      <c r="CT63" s="216"/>
      <c r="CU63" s="217"/>
      <c r="CV63" s="218"/>
      <c r="CW63" s="218"/>
      <c r="CX63" s="219"/>
      <c r="CY63" s="217"/>
      <c r="CZ63" s="218"/>
      <c r="DA63" s="220"/>
      <c r="DB63" s="219"/>
      <c r="DC63" s="217"/>
      <c r="DD63" s="218"/>
      <c r="DE63" s="218"/>
      <c r="DF63" s="217"/>
      <c r="DG63" s="217"/>
      <c r="DH63" s="218"/>
      <c r="DI63" s="218"/>
      <c r="DJ63" s="219"/>
      <c r="DK63" s="217"/>
      <c r="DL63" s="218"/>
      <c r="DM63" s="220"/>
      <c r="DN63" s="219"/>
      <c r="DO63" s="217"/>
      <c r="DP63" s="218"/>
      <c r="DQ63" s="218"/>
      <c r="DR63" s="217"/>
      <c r="DS63" s="217"/>
      <c r="DT63" s="218"/>
      <c r="DU63" s="218"/>
      <c r="DV63" s="219"/>
      <c r="DW63" s="217"/>
      <c r="DX63" s="218"/>
      <c r="DY63" s="220"/>
      <c r="DZ63" s="216"/>
      <c r="EA63" s="217"/>
      <c r="EB63" s="218"/>
      <c r="EC63" s="218"/>
      <c r="ED63" s="219"/>
      <c r="EE63" s="217"/>
      <c r="EF63" s="218"/>
      <c r="EG63" s="220"/>
      <c r="EH63" s="219"/>
      <c r="EI63" s="217"/>
      <c r="EJ63" s="218"/>
      <c r="EK63" s="218"/>
      <c r="EL63" s="217"/>
      <c r="EM63" s="217"/>
      <c r="EN63" s="218"/>
      <c r="EO63" s="218"/>
      <c r="EP63" s="219"/>
      <c r="EQ63" s="217"/>
      <c r="ER63" s="218"/>
      <c r="ES63" s="220"/>
      <c r="ET63" s="219"/>
      <c r="EU63" s="217"/>
      <c r="EV63" s="218"/>
      <c r="EW63" s="218"/>
      <c r="EX63" s="217"/>
      <c r="EY63" s="217"/>
      <c r="EZ63" s="218"/>
      <c r="FA63" s="218"/>
      <c r="FB63" s="219"/>
      <c r="FC63" s="217"/>
      <c r="FD63" s="218"/>
      <c r="FE63" s="221"/>
      <c r="FF63" s="14"/>
      <c r="FG63" s="155"/>
      <c r="FH63" s="156"/>
      <c r="FI63" s="79"/>
      <c r="FJ63" s="79"/>
      <c r="FK63" s="65" t="s">
        <v>89</v>
      </c>
      <c r="FL63" s="29">
        <f>SUM(COUNTIF($F$10:$I$63,FI62),COUNTIF($AL$10:$AO$63,FI62),COUNTIF($BR$10:$BU$63,FI62),COUNTIF($CX$10:$DA$72,FI62),COUNTIF($ED$10:$EG$63,FI62))+FS63</f>
        <v>0</v>
      </c>
      <c r="FM63" s="57">
        <f t="shared" ca="1" si="3"/>
        <v>0</v>
      </c>
      <c r="FN63" s="45"/>
      <c r="FO63" s="36"/>
      <c r="FP63" s="20" t="str">
        <f>FI62</f>
        <v>音楽</v>
      </c>
      <c r="FQ63" s="20" t="s">
        <v>55</v>
      </c>
      <c r="FR63" s="20" t="str">
        <f>FI62&amp;"1/2"</f>
        <v>音楽1/2</v>
      </c>
      <c r="FS63" s="20">
        <f>SUM(COUNTIF($F$10:$I$63,FR63),COUNTIF($AL$10:$AO$63,FR63),COUNTIF($BR$10:$BU$63,FR63),COUNTIF($CX$10:$DA$72,FR63),COUNTIF($ED$10:$EG$63,FR63))*0.5</f>
        <v>0</v>
      </c>
      <c r="FT63" s="14"/>
      <c r="FU63" s="14"/>
      <c r="FV63" s="20" t="str">
        <f t="shared" ca="1" si="1"/>
        <v>'(0)'!FM63</v>
      </c>
      <c r="FW63" s="20">
        <v>63</v>
      </c>
      <c r="FX63" s="20">
        <f t="shared" ca="1" si="4"/>
        <v>0</v>
      </c>
    </row>
    <row r="64" spans="1:180" ht="7.5" customHeight="1">
      <c r="A64" s="93" t="s">
        <v>82</v>
      </c>
      <c r="B64" s="225"/>
      <c r="C64" s="193"/>
      <c r="D64" s="194"/>
      <c r="E64" s="195"/>
      <c r="F64" s="225"/>
      <c r="G64" s="193"/>
      <c r="H64" s="194"/>
      <c r="I64" s="195"/>
      <c r="J64" s="196"/>
      <c r="K64" s="197"/>
      <c r="L64" s="198"/>
      <c r="M64" s="199"/>
      <c r="N64" s="200"/>
      <c r="O64" s="193"/>
      <c r="P64" s="194"/>
      <c r="Q64" s="195"/>
      <c r="R64" s="196"/>
      <c r="S64" s="197"/>
      <c r="T64" s="207"/>
      <c r="U64" s="199"/>
      <c r="V64" s="225"/>
      <c r="W64" s="193"/>
      <c r="X64" s="194"/>
      <c r="Y64" s="195"/>
      <c r="Z64" s="225"/>
      <c r="AA64" s="193"/>
      <c r="AB64" s="194"/>
      <c r="AC64" s="195"/>
      <c r="AD64" s="225"/>
      <c r="AE64" s="193"/>
      <c r="AF64" s="207"/>
      <c r="AG64" s="208"/>
      <c r="AH64" s="225"/>
      <c r="AI64" s="193"/>
      <c r="AJ64" s="194"/>
      <c r="AK64" s="195"/>
      <c r="AL64" s="225"/>
      <c r="AM64" s="193"/>
      <c r="AN64" s="194"/>
      <c r="AO64" s="195"/>
      <c r="AP64" s="196"/>
      <c r="AQ64" s="197"/>
      <c r="AR64" s="198"/>
      <c r="AS64" s="199"/>
      <c r="AT64" s="200"/>
      <c r="AU64" s="193"/>
      <c r="AV64" s="194"/>
      <c r="AW64" s="195"/>
      <c r="AX64" s="196"/>
      <c r="AY64" s="197"/>
      <c r="AZ64" s="207"/>
      <c r="BA64" s="199"/>
      <c r="BB64" s="196"/>
      <c r="BC64" s="197"/>
      <c r="BD64" s="198"/>
      <c r="BE64" s="199"/>
      <c r="BF64" s="200"/>
      <c r="BG64" s="193"/>
      <c r="BH64" s="194"/>
      <c r="BI64" s="195"/>
      <c r="BJ64" s="225"/>
      <c r="BK64" s="193"/>
      <c r="BL64" s="207"/>
      <c r="BM64" s="208"/>
      <c r="BN64" s="225"/>
      <c r="BO64" s="193"/>
      <c r="BP64" s="194"/>
      <c r="BQ64" s="195"/>
      <c r="BR64" s="225"/>
      <c r="BS64" s="193"/>
      <c r="BT64" s="194"/>
      <c r="BU64" s="195"/>
      <c r="BV64" s="196"/>
      <c r="BW64" s="197"/>
      <c r="BX64" s="207"/>
      <c r="BY64" s="199"/>
      <c r="BZ64" s="200"/>
      <c r="CA64" s="193"/>
      <c r="CB64" s="194"/>
      <c r="CC64" s="195"/>
      <c r="CD64" s="225"/>
      <c r="CE64" s="193"/>
      <c r="CF64" s="194"/>
      <c r="CG64" s="195"/>
      <c r="CH64" s="196"/>
      <c r="CI64" s="197"/>
      <c r="CJ64" s="207"/>
      <c r="CK64" s="199"/>
      <c r="CL64" s="225"/>
      <c r="CM64" s="193"/>
      <c r="CN64" s="194"/>
      <c r="CO64" s="195"/>
      <c r="CP64" s="196"/>
      <c r="CQ64" s="197"/>
      <c r="CR64" s="198"/>
      <c r="CS64" s="208"/>
      <c r="CT64" s="225"/>
      <c r="CU64" s="193"/>
      <c r="CV64" s="194"/>
      <c r="CW64" s="195"/>
      <c r="CX64" s="225"/>
      <c r="CY64" s="193"/>
      <c r="CZ64" s="194"/>
      <c r="DA64" s="195"/>
      <c r="DB64" s="196"/>
      <c r="DC64" s="197"/>
      <c r="DD64" s="207"/>
      <c r="DE64" s="199"/>
      <c r="DF64" s="225"/>
      <c r="DG64" s="193"/>
      <c r="DH64" s="194"/>
      <c r="DI64" s="195"/>
      <c r="DJ64" s="225"/>
      <c r="DK64" s="193"/>
      <c r="DL64" s="194"/>
      <c r="DM64" s="195"/>
      <c r="DN64" s="196"/>
      <c r="DO64" s="197"/>
      <c r="DP64" s="207"/>
      <c r="DQ64" s="199"/>
      <c r="DR64" s="225"/>
      <c r="DS64" s="193"/>
      <c r="DT64" s="194"/>
      <c r="DU64" s="195"/>
      <c r="DV64" s="196"/>
      <c r="DW64" s="197"/>
      <c r="DX64" s="198"/>
      <c r="DY64" s="208"/>
      <c r="DZ64" s="200"/>
      <c r="EA64" s="197"/>
      <c r="EB64" s="198"/>
      <c r="EC64" s="199"/>
      <c r="ED64" s="200"/>
      <c r="EE64" s="197"/>
      <c r="EF64" s="198"/>
      <c r="EG64" s="199"/>
      <c r="EH64" s="196"/>
      <c r="EI64" s="197"/>
      <c r="EJ64" s="207"/>
      <c r="EK64" s="199"/>
      <c r="EL64" s="200"/>
      <c r="EM64" s="197"/>
      <c r="EN64" s="198"/>
      <c r="EO64" s="199"/>
      <c r="EP64" s="200"/>
      <c r="EQ64" s="197"/>
      <c r="ER64" s="198"/>
      <c r="ES64" s="199"/>
      <c r="ET64" s="196"/>
      <c r="EU64" s="197"/>
      <c r="EV64" s="207"/>
      <c r="EW64" s="199"/>
      <c r="EX64" s="200"/>
      <c r="EY64" s="197"/>
      <c r="EZ64" s="198"/>
      <c r="FA64" s="199"/>
      <c r="FB64" s="200"/>
      <c r="FC64" s="197"/>
      <c r="FD64" s="198"/>
      <c r="FE64" s="208"/>
      <c r="FF64" s="14"/>
      <c r="FG64" s="155"/>
      <c r="FH64" s="156"/>
      <c r="FI64" s="79"/>
      <c r="FJ64" s="79"/>
      <c r="FK64" s="65" t="s">
        <v>90</v>
      </c>
      <c r="FL64" s="28">
        <f>SUM(COUNTIF($J$10:$M$63,FI62),COUNTIF($AP$10:$AS$63,FI62),COUNTIF($BV$10:$BY$63,FI62),COUNTIF($DB$10:$DE$72,FI62),COUNTIF($EH$10:$EK$63,FI62))+FS64</f>
        <v>0</v>
      </c>
      <c r="FM64" s="56">
        <f t="shared" ca="1" si="3"/>
        <v>0</v>
      </c>
      <c r="FN64" s="43"/>
      <c r="FO64" s="9"/>
      <c r="FP64" s="20" t="str">
        <f>FI62</f>
        <v>音楽</v>
      </c>
      <c r="FQ64" s="25" t="s">
        <v>56</v>
      </c>
      <c r="FR64" s="20" t="str">
        <f>FI62&amp;"1/2"</f>
        <v>音楽1/2</v>
      </c>
      <c r="FS64" s="20">
        <f>SUM(COUNTIF($J$10:$M$63,FR64),COUNTIF($AP$10:$AS$63,FR64),COUNTIF($BV$10:$BY$63,FR64),COUNTIF($DB$10:$DE$72,FR64),COUNTIF($EH$10:$EK$63,FR64))*0.5</f>
        <v>0</v>
      </c>
      <c r="FT64" s="20"/>
      <c r="FU64" s="20"/>
      <c r="FV64" s="20" t="str">
        <f t="shared" ca="1" si="1"/>
        <v>'(0)'!FM64</v>
      </c>
      <c r="FW64" s="20">
        <v>64</v>
      </c>
      <c r="FX64" s="20">
        <f t="shared" ca="1" si="4"/>
        <v>0</v>
      </c>
    </row>
    <row r="65" spans="1:180" ht="7.5" customHeight="1">
      <c r="A65" s="126"/>
      <c r="B65" s="203"/>
      <c r="C65" s="203"/>
      <c r="D65" s="203"/>
      <c r="E65" s="204"/>
      <c r="F65" s="203"/>
      <c r="G65" s="203"/>
      <c r="H65" s="203"/>
      <c r="I65" s="204"/>
      <c r="J65" s="205"/>
      <c r="K65" s="203"/>
      <c r="L65" s="203"/>
      <c r="M65" s="204"/>
      <c r="N65" s="203"/>
      <c r="O65" s="203"/>
      <c r="P65" s="203"/>
      <c r="Q65" s="204"/>
      <c r="R65" s="205"/>
      <c r="S65" s="203"/>
      <c r="T65" s="203"/>
      <c r="U65" s="204"/>
      <c r="V65" s="203"/>
      <c r="W65" s="203"/>
      <c r="X65" s="203"/>
      <c r="Y65" s="204"/>
      <c r="Z65" s="203"/>
      <c r="AA65" s="203"/>
      <c r="AB65" s="203"/>
      <c r="AC65" s="204"/>
      <c r="AD65" s="203"/>
      <c r="AE65" s="203"/>
      <c r="AF65" s="203"/>
      <c r="AG65" s="210"/>
      <c r="AH65" s="203"/>
      <c r="AI65" s="203"/>
      <c r="AJ65" s="203"/>
      <c r="AK65" s="204"/>
      <c r="AL65" s="203"/>
      <c r="AM65" s="203"/>
      <c r="AN65" s="203"/>
      <c r="AO65" s="204"/>
      <c r="AP65" s="205"/>
      <c r="AQ65" s="203"/>
      <c r="AR65" s="203"/>
      <c r="AS65" s="204"/>
      <c r="AT65" s="203"/>
      <c r="AU65" s="203"/>
      <c r="AV65" s="203"/>
      <c r="AW65" s="204"/>
      <c r="AX65" s="205"/>
      <c r="AY65" s="203"/>
      <c r="AZ65" s="203"/>
      <c r="BA65" s="204"/>
      <c r="BB65" s="205"/>
      <c r="BC65" s="203"/>
      <c r="BD65" s="203"/>
      <c r="BE65" s="204"/>
      <c r="BF65" s="203"/>
      <c r="BG65" s="203"/>
      <c r="BH65" s="203"/>
      <c r="BI65" s="204"/>
      <c r="BJ65" s="203"/>
      <c r="BK65" s="203"/>
      <c r="BL65" s="203"/>
      <c r="BM65" s="210"/>
      <c r="BN65" s="203"/>
      <c r="BO65" s="203"/>
      <c r="BP65" s="203"/>
      <c r="BQ65" s="204"/>
      <c r="BR65" s="203"/>
      <c r="BS65" s="203"/>
      <c r="BT65" s="203"/>
      <c r="BU65" s="204"/>
      <c r="BV65" s="205"/>
      <c r="BW65" s="203"/>
      <c r="BX65" s="203"/>
      <c r="BY65" s="204"/>
      <c r="BZ65" s="203"/>
      <c r="CA65" s="203"/>
      <c r="CB65" s="203"/>
      <c r="CC65" s="204"/>
      <c r="CD65" s="203"/>
      <c r="CE65" s="203"/>
      <c r="CF65" s="203"/>
      <c r="CG65" s="204"/>
      <c r="CH65" s="205"/>
      <c r="CI65" s="203"/>
      <c r="CJ65" s="203"/>
      <c r="CK65" s="204"/>
      <c r="CL65" s="203"/>
      <c r="CM65" s="203"/>
      <c r="CN65" s="203"/>
      <c r="CO65" s="204"/>
      <c r="CP65" s="205"/>
      <c r="CQ65" s="203"/>
      <c r="CR65" s="203"/>
      <c r="CS65" s="210"/>
      <c r="CT65" s="203"/>
      <c r="CU65" s="203"/>
      <c r="CV65" s="203"/>
      <c r="CW65" s="204"/>
      <c r="CX65" s="203"/>
      <c r="CY65" s="203"/>
      <c r="CZ65" s="203"/>
      <c r="DA65" s="204"/>
      <c r="DB65" s="205"/>
      <c r="DC65" s="203"/>
      <c r="DD65" s="203"/>
      <c r="DE65" s="204"/>
      <c r="DF65" s="203"/>
      <c r="DG65" s="203"/>
      <c r="DH65" s="203"/>
      <c r="DI65" s="204"/>
      <c r="DJ65" s="203"/>
      <c r="DK65" s="203"/>
      <c r="DL65" s="203"/>
      <c r="DM65" s="204"/>
      <c r="DN65" s="205"/>
      <c r="DO65" s="203"/>
      <c r="DP65" s="203"/>
      <c r="DQ65" s="204"/>
      <c r="DR65" s="203"/>
      <c r="DS65" s="203"/>
      <c r="DT65" s="203"/>
      <c r="DU65" s="204"/>
      <c r="DV65" s="205"/>
      <c r="DW65" s="203"/>
      <c r="DX65" s="203"/>
      <c r="DY65" s="210"/>
      <c r="DZ65" s="203"/>
      <c r="EA65" s="203"/>
      <c r="EB65" s="203"/>
      <c r="EC65" s="204"/>
      <c r="ED65" s="203"/>
      <c r="EE65" s="203"/>
      <c r="EF65" s="203"/>
      <c r="EG65" s="204"/>
      <c r="EH65" s="205"/>
      <c r="EI65" s="203"/>
      <c r="EJ65" s="203"/>
      <c r="EK65" s="204"/>
      <c r="EL65" s="203"/>
      <c r="EM65" s="203"/>
      <c r="EN65" s="203"/>
      <c r="EO65" s="204"/>
      <c r="EP65" s="203"/>
      <c r="EQ65" s="203"/>
      <c r="ER65" s="203"/>
      <c r="ES65" s="204"/>
      <c r="ET65" s="205"/>
      <c r="EU65" s="203"/>
      <c r="EV65" s="203"/>
      <c r="EW65" s="204"/>
      <c r="EX65" s="203"/>
      <c r="EY65" s="203"/>
      <c r="EZ65" s="203"/>
      <c r="FA65" s="204"/>
      <c r="FB65" s="203"/>
      <c r="FC65" s="203"/>
      <c r="FD65" s="203"/>
      <c r="FE65" s="210"/>
      <c r="FF65" s="14"/>
      <c r="FG65" s="155"/>
      <c r="FH65" s="156"/>
      <c r="FI65" s="79"/>
      <c r="FJ65" s="79"/>
      <c r="FK65" s="65" t="s">
        <v>91</v>
      </c>
      <c r="FL65" s="28">
        <f>SUM(COUNTIF($N$10:$Q$63,FI62),COUNTIF($AT$10:$AW$63,FI62),COUNTIF($BZ$10:$CC$63,FI62),COUNTIF($DF$10:$DI$72,FI62),COUNTIF($EL$10:$EO$63,FI62))+FS65</f>
        <v>0</v>
      </c>
      <c r="FM65" s="56">
        <f t="shared" ca="1" si="3"/>
        <v>0</v>
      </c>
      <c r="FN65" s="44"/>
      <c r="FO65" s="35"/>
      <c r="FP65" s="20" t="str">
        <f>FI62</f>
        <v>音楽</v>
      </c>
      <c r="FQ65" s="20" t="s">
        <v>57</v>
      </c>
      <c r="FR65" s="20" t="str">
        <f>FI62&amp;"1/2"</f>
        <v>音楽1/2</v>
      </c>
      <c r="FS65" s="20">
        <f>SUM(COUNTIF($N$10:$Q$63,FR65),COUNTIF($AT$10:$AW$63,FR65),COUNTIF($BZ$10:$CC$63,FR65),COUNTIF($DF$10:$DI$72,FR65),COUNTIF($EL$10:$EO$63,FR65))*0.5</f>
        <v>0</v>
      </c>
      <c r="FT65" s="20"/>
      <c r="FU65" s="20"/>
      <c r="FV65" s="20" t="str">
        <f t="shared" ca="1" si="1"/>
        <v>'(0)'!FM65</v>
      </c>
      <c r="FW65" s="20">
        <v>65</v>
      </c>
      <c r="FX65" s="20">
        <f t="shared" ca="1" si="4"/>
        <v>0</v>
      </c>
    </row>
    <row r="66" spans="1:180" ht="7.5" customHeight="1">
      <c r="A66" s="126"/>
      <c r="B66" s="203"/>
      <c r="C66" s="203"/>
      <c r="D66" s="203"/>
      <c r="E66" s="204"/>
      <c r="F66" s="203"/>
      <c r="G66" s="203"/>
      <c r="H66" s="203"/>
      <c r="I66" s="204"/>
      <c r="J66" s="205"/>
      <c r="K66" s="203"/>
      <c r="L66" s="203"/>
      <c r="M66" s="204"/>
      <c r="N66" s="203"/>
      <c r="O66" s="203"/>
      <c r="P66" s="203"/>
      <c r="Q66" s="204"/>
      <c r="R66" s="205"/>
      <c r="S66" s="203"/>
      <c r="T66" s="203"/>
      <c r="U66" s="204"/>
      <c r="V66" s="203"/>
      <c r="W66" s="203"/>
      <c r="X66" s="203"/>
      <c r="Y66" s="204"/>
      <c r="Z66" s="203"/>
      <c r="AA66" s="203"/>
      <c r="AB66" s="203"/>
      <c r="AC66" s="204"/>
      <c r="AD66" s="203"/>
      <c r="AE66" s="203"/>
      <c r="AF66" s="203"/>
      <c r="AG66" s="210"/>
      <c r="AH66" s="203"/>
      <c r="AI66" s="203"/>
      <c r="AJ66" s="203"/>
      <c r="AK66" s="204"/>
      <c r="AL66" s="203"/>
      <c r="AM66" s="203"/>
      <c r="AN66" s="203"/>
      <c r="AO66" s="204"/>
      <c r="AP66" s="205"/>
      <c r="AQ66" s="203"/>
      <c r="AR66" s="203"/>
      <c r="AS66" s="204"/>
      <c r="AT66" s="203"/>
      <c r="AU66" s="203"/>
      <c r="AV66" s="203"/>
      <c r="AW66" s="204"/>
      <c r="AX66" s="205"/>
      <c r="AY66" s="203"/>
      <c r="AZ66" s="203"/>
      <c r="BA66" s="204"/>
      <c r="BB66" s="205"/>
      <c r="BC66" s="203"/>
      <c r="BD66" s="203"/>
      <c r="BE66" s="204"/>
      <c r="BF66" s="203"/>
      <c r="BG66" s="203"/>
      <c r="BH66" s="203"/>
      <c r="BI66" s="204"/>
      <c r="BJ66" s="203"/>
      <c r="BK66" s="203"/>
      <c r="BL66" s="203"/>
      <c r="BM66" s="210"/>
      <c r="BN66" s="203"/>
      <c r="BO66" s="203"/>
      <c r="BP66" s="203"/>
      <c r="BQ66" s="204"/>
      <c r="BR66" s="203"/>
      <c r="BS66" s="203"/>
      <c r="BT66" s="203"/>
      <c r="BU66" s="204"/>
      <c r="BV66" s="205"/>
      <c r="BW66" s="203"/>
      <c r="BX66" s="203"/>
      <c r="BY66" s="204"/>
      <c r="BZ66" s="203"/>
      <c r="CA66" s="203"/>
      <c r="CB66" s="203"/>
      <c r="CC66" s="204"/>
      <c r="CD66" s="203"/>
      <c r="CE66" s="203"/>
      <c r="CF66" s="203"/>
      <c r="CG66" s="204"/>
      <c r="CH66" s="205"/>
      <c r="CI66" s="203"/>
      <c r="CJ66" s="203"/>
      <c r="CK66" s="204"/>
      <c r="CL66" s="203"/>
      <c r="CM66" s="203"/>
      <c r="CN66" s="203"/>
      <c r="CO66" s="204"/>
      <c r="CP66" s="205"/>
      <c r="CQ66" s="203"/>
      <c r="CR66" s="203"/>
      <c r="CS66" s="210"/>
      <c r="CT66" s="203"/>
      <c r="CU66" s="203"/>
      <c r="CV66" s="203"/>
      <c r="CW66" s="204"/>
      <c r="CX66" s="203"/>
      <c r="CY66" s="203"/>
      <c r="CZ66" s="203"/>
      <c r="DA66" s="204"/>
      <c r="DB66" s="205"/>
      <c r="DC66" s="203"/>
      <c r="DD66" s="203"/>
      <c r="DE66" s="204"/>
      <c r="DF66" s="203"/>
      <c r="DG66" s="203"/>
      <c r="DH66" s="203"/>
      <c r="DI66" s="204"/>
      <c r="DJ66" s="203"/>
      <c r="DK66" s="203"/>
      <c r="DL66" s="203"/>
      <c r="DM66" s="204"/>
      <c r="DN66" s="205"/>
      <c r="DO66" s="203"/>
      <c r="DP66" s="203"/>
      <c r="DQ66" s="204"/>
      <c r="DR66" s="203"/>
      <c r="DS66" s="203"/>
      <c r="DT66" s="203"/>
      <c r="DU66" s="204"/>
      <c r="DV66" s="205"/>
      <c r="DW66" s="203"/>
      <c r="DX66" s="203"/>
      <c r="DY66" s="210"/>
      <c r="DZ66" s="203"/>
      <c r="EA66" s="203"/>
      <c r="EB66" s="203"/>
      <c r="EC66" s="204"/>
      <c r="ED66" s="203"/>
      <c r="EE66" s="203"/>
      <c r="EF66" s="203"/>
      <c r="EG66" s="204"/>
      <c r="EH66" s="205"/>
      <c r="EI66" s="203"/>
      <c r="EJ66" s="203"/>
      <c r="EK66" s="204"/>
      <c r="EL66" s="203"/>
      <c r="EM66" s="203"/>
      <c r="EN66" s="203"/>
      <c r="EO66" s="204"/>
      <c r="EP66" s="203"/>
      <c r="EQ66" s="203"/>
      <c r="ER66" s="203"/>
      <c r="ES66" s="204"/>
      <c r="ET66" s="205"/>
      <c r="EU66" s="203"/>
      <c r="EV66" s="203"/>
      <c r="EW66" s="204"/>
      <c r="EX66" s="203"/>
      <c r="EY66" s="203"/>
      <c r="EZ66" s="203"/>
      <c r="FA66" s="204"/>
      <c r="FB66" s="203"/>
      <c r="FC66" s="203"/>
      <c r="FD66" s="203"/>
      <c r="FE66" s="210"/>
      <c r="FF66" s="14"/>
      <c r="FG66" s="155"/>
      <c r="FH66" s="156"/>
      <c r="FI66" s="79"/>
      <c r="FJ66" s="79"/>
      <c r="FK66" s="65" t="s">
        <v>92</v>
      </c>
      <c r="FL66" s="29">
        <f>SUM(COUNTIF($R$10:$U$63,FI62),COUNTIF($AX$10:$BA$63,FI62),COUNTIF($CD$10:$CG$63,FI62),COUNTIF($DJ$10:$DM$72,FI62),COUNTIF($EP$10:$ES$63,FI62))+FS66</f>
        <v>0</v>
      </c>
      <c r="FM66" s="57">
        <f t="shared" ca="1" si="3"/>
        <v>0</v>
      </c>
      <c r="FN66" s="45"/>
      <c r="FO66" s="36"/>
      <c r="FP66" s="20" t="str">
        <f>FI62</f>
        <v>音楽</v>
      </c>
      <c r="FQ66" s="20" t="s">
        <v>58</v>
      </c>
      <c r="FR66" s="20" t="str">
        <f>FI62&amp;"1/2"</f>
        <v>音楽1/2</v>
      </c>
      <c r="FS66" s="20">
        <f>SUM(COUNTIF($R$10:$U$63,FR66),COUNTIF($AX$10:$BA$63,FR66),COUNTIF($CD$10:$CG$63,FR66),COUNTIF($DJ$10:$DM$72,FR66),COUNTIF($EP$10:$ES$63,FR66))*0.5</f>
        <v>0</v>
      </c>
      <c r="FT66" s="14"/>
      <c r="FU66" s="14"/>
      <c r="FV66" s="20" t="str">
        <f t="shared" ca="1" si="1"/>
        <v>'(0)'!FM66</v>
      </c>
      <c r="FW66" s="20">
        <v>66</v>
      </c>
      <c r="FX66" s="20">
        <f t="shared" ca="1" si="4"/>
        <v>0</v>
      </c>
    </row>
    <row r="67" spans="1:180" ht="7.5" customHeight="1">
      <c r="A67" s="126"/>
      <c r="B67" s="116"/>
      <c r="C67" s="203"/>
      <c r="D67" s="203"/>
      <c r="E67" s="204"/>
      <c r="F67" s="116"/>
      <c r="G67" s="203"/>
      <c r="H67" s="203"/>
      <c r="I67" s="204"/>
      <c r="J67" s="116"/>
      <c r="K67" s="203"/>
      <c r="L67" s="203"/>
      <c r="M67" s="204"/>
      <c r="N67" s="116"/>
      <c r="O67" s="203"/>
      <c r="P67" s="203"/>
      <c r="Q67" s="204"/>
      <c r="R67" s="117"/>
      <c r="S67" s="203"/>
      <c r="T67" s="203"/>
      <c r="U67" s="204"/>
      <c r="V67" s="116"/>
      <c r="W67" s="203"/>
      <c r="X67" s="203"/>
      <c r="Y67" s="204"/>
      <c r="Z67" s="116"/>
      <c r="AA67" s="203"/>
      <c r="AB67" s="203"/>
      <c r="AC67" s="204"/>
      <c r="AD67" s="119"/>
      <c r="AE67" s="203"/>
      <c r="AF67" s="203"/>
      <c r="AG67" s="210"/>
      <c r="AH67" s="116"/>
      <c r="AI67" s="203"/>
      <c r="AJ67" s="203"/>
      <c r="AK67" s="204"/>
      <c r="AL67" s="116"/>
      <c r="AM67" s="203"/>
      <c r="AN67" s="203"/>
      <c r="AO67" s="204"/>
      <c r="AP67" s="118"/>
      <c r="AQ67" s="203"/>
      <c r="AR67" s="203"/>
      <c r="AS67" s="204"/>
      <c r="AT67" s="116"/>
      <c r="AU67" s="203"/>
      <c r="AV67" s="203"/>
      <c r="AW67" s="204"/>
      <c r="AX67" s="117"/>
      <c r="AY67" s="203"/>
      <c r="AZ67" s="203"/>
      <c r="BA67" s="204"/>
      <c r="BB67" s="118"/>
      <c r="BC67" s="203"/>
      <c r="BD67" s="203"/>
      <c r="BE67" s="204"/>
      <c r="BF67" s="116"/>
      <c r="BG67" s="203"/>
      <c r="BH67" s="203"/>
      <c r="BI67" s="204"/>
      <c r="BJ67" s="119"/>
      <c r="BK67" s="203"/>
      <c r="BL67" s="203"/>
      <c r="BM67" s="210"/>
      <c r="BN67" s="116"/>
      <c r="BO67" s="203"/>
      <c r="BP67" s="203"/>
      <c r="BQ67" s="204"/>
      <c r="BR67" s="116"/>
      <c r="BS67" s="203"/>
      <c r="BT67" s="203"/>
      <c r="BU67" s="204"/>
      <c r="BV67" s="117"/>
      <c r="BW67" s="203"/>
      <c r="BX67" s="203"/>
      <c r="BY67" s="204"/>
      <c r="BZ67" s="116"/>
      <c r="CA67" s="203"/>
      <c r="CB67" s="203"/>
      <c r="CC67" s="204"/>
      <c r="CD67" s="116"/>
      <c r="CE67" s="203"/>
      <c r="CF67" s="203"/>
      <c r="CG67" s="204"/>
      <c r="CH67" s="117"/>
      <c r="CI67" s="203"/>
      <c r="CJ67" s="203"/>
      <c r="CK67" s="204"/>
      <c r="CL67" s="116"/>
      <c r="CM67" s="203"/>
      <c r="CN67" s="203"/>
      <c r="CO67" s="204"/>
      <c r="CP67" s="118"/>
      <c r="CQ67" s="203"/>
      <c r="CR67" s="203"/>
      <c r="CS67" s="210"/>
      <c r="CT67" s="116"/>
      <c r="CU67" s="203"/>
      <c r="CV67" s="203"/>
      <c r="CW67" s="204"/>
      <c r="CX67" s="116"/>
      <c r="CY67" s="203"/>
      <c r="CZ67" s="203"/>
      <c r="DA67" s="204"/>
      <c r="DB67" s="117"/>
      <c r="DC67" s="203"/>
      <c r="DD67" s="203"/>
      <c r="DE67" s="204"/>
      <c r="DF67" s="116"/>
      <c r="DG67" s="203"/>
      <c r="DH67" s="203"/>
      <c r="DI67" s="204"/>
      <c r="DJ67" s="116"/>
      <c r="DK67" s="203"/>
      <c r="DL67" s="203"/>
      <c r="DM67" s="204"/>
      <c r="DN67" s="117"/>
      <c r="DO67" s="203"/>
      <c r="DP67" s="203"/>
      <c r="DQ67" s="204"/>
      <c r="DR67" s="116"/>
      <c r="DS67" s="203"/>
      <c r="DT67" s="203"/>
      <c r="DU67" s="204"/>
      <c r="DV67" s="118"/>
      <c r="DW67" s="203"/>
      <c r="DX67" s="203"/>
      <c r="DY67" s="210"/>
      <c r="DZ67" s="116"/>
      <c r="EA67" s="203"/>
      <c r="EB67" s="203"/>
      <c r="EC67" s="204"/>
      <c r="ED67" s="116"/>
      <c r="EE67" s="203"/>
      <c r="EF67" s="203"/>
      <c r="EG67" s="204"/>
      <c r="EH67" s="117"/>
      <c r="EI67" s="203"/>
      <c r="EJ67" s="203"/>
      <c r="EK67" s="204"/>
      <c r="EL67" s="116"/>
      <c r="EM67" s="203"/>
      <c r="EN67" s="203"/>
      <c r="EO67" s="204"/>
      <c r="EP67" s="116"/>
      <c r="EQ67" s="203"/>
      <c r="ER67" s="203"/>
      <c r="ES67" s="204"/>
      <c r="ET67" s="117"/>
      <c r="EU67" s="203"/>
      <c r="EV67" s="203"/>
      <c r="EW67" s="204"/>
      <c r="EX67" s="116"/>
      <c r="EY67" s="203"/>
      <c r="EZ67" s="203"/>
      <c r="FA67" s="204"/>
      <c r="FB67" s="116"/>
      <c r="FC67" s="203"/>
      <c r="FD67" s="203"/>
      <c r="FE67" s="210"/>
      <c r="FF67" s="14"/>
      <c r="FG67" s="155"/>
      <c r="FH67" s="156"/>
      <c r="FI67" s="79"/>
      <c r="FJ67" s="79"/>
      <c r="FK67" s="65" t="s">
        <v>93</v>
      </c>
      <c r="FL67" s="28">
        <f>SUM(COUNTIF($V$10:$Y$63,FI62),COUNTIF($BB$10:$BE$63,FI62),COUNTIF($CH$10:$CK$63,FI62),COUNTIF($DN$10:$DQ$72,FI62),COUNTIF($ET$10:$EW$63,FI62))+FS67</f>
        <v>0</v>
      </c>
      <c r="FM67" s="56">
        <f t="shared" ca="1" si="3"/>
        <v>0</v>
      </c>
      <c r="FN67" s="43"/>
      <c r="FO67" s="9"/>
      <c r="FP67" s="20" t="str">
        <f>FI62</f>
        <v>音楽</v>
      </c>
      <c r="FQ67" s="25" t="s">
        <v>59</v>
      </c>
      <c r="FR67" s="20" t="str">
        <f>FI62&amp;"1/2"</f>
        <v>音楽1/2</v>
      </c>
      <c r="FS67" s="20">
        <f>SUM(COUNTIF($V$10:$Y$63,FR67),COUNTIF($BB$10:$BE$63,FR67),COUNTIF($CH$10:$CK$63,FR67),COUNTIF($DN$10:$DQ$72,FR67),COUNTIF($ET$10:$EW$63,FR67))*0.5</f>
        <v>0</v>
      </c>
      <c r="FT67" s="20"/>
      <c r="FU67" s="20"/>
      <c r="FV67" s="20" t="str">
        <f t="shared" ca="1" si="1"/>
        <v>'(0)'!FM67</v>
      </c>
      <c r="FW67" s="20">
        <v>67</v>
      </c>
      <c r="FX67" s="20">
        <f t="shared" ca="1" si="4"/>
        <v>0</v>
      </c>
    </row>
    <row r="68" spans="1:180" ht="7.5" customHeight="1">
      <c r="A68" s="126"/>
      <c r="B68" s="203"/>
      <c r="C68" s="203"/>
      <c r="D68" s="203"/>
      <c r="E68" s="204"/>
      <c r="F68" s="203"/>
      <c r="G68" s="203"/>
      <c r="H68" s="203"/>
      <c r="I68" s="204"/>
      <c r="J68" s="203"/>
      <c r="K68" s="203"/>
      <c r="L68" s="203"/>
      <c r="M68" s="204"/>
      <c r="N68" s="203"/>
      <c r="O68" s="203"/>
      <c r="P68" s="203"/>
      <c r="Q68" s="204"/>
      <c r="R68" s="205"/>
      <c r="S68" s="203"/>
      <c r="T68" s="203"/>
      <c r="U68" s="204"/>
      <c r="V68" s="203"/>
      <c r="W68" s="203"/>
      <c r="X68" s="203"/>
      <c r="Y68" s="204"/>
      <c r="Z68" s="203"/>
      <c r="AA68" s="203"/>
      <c r="AB68" s="203"/>
      <c r="AC68" s="204"/>
      <c r="AD68" s="203"/>
      <c r="AE68" s="203"/>
      <c r="AF68" s="203"/>
      <c r="AG68" s="210"/>
      <c r="AH68" s="203"/>
      <c r="AI68" s="203"/>
      <c r="AJ68" s="203"/>
      <c r="AK68" s="204"/>
      <c r="AL68" s="203"/>
      <c r="AM68" s="203"/>
      <c r="AN68" s="203"/>
      <c r="AO68" s="204"/>
      <c r="AP68" s="205"/>
      <c r="AQ68" s="203"/>
      <c r="AR68" s="203"/>
      <c r="AS68" s="204"/>
      <c r="AT68" s="203"/>
      <c r="AU68" s="203"/>
      <c r="AV68" s="203"/>
      <c r="AW68" s="204"/>
      <c r="AX68" s="205"/>
      <c r="AY68" s="203"/>
      <c r="AZ68" s="203"/>
      <c r="BA68" s="204"/>
      <c r="BB68" s="205"/>
      <c r="BC68" s="203"/>
      <c r="BD68" s="203"/>
      <c r="BE68" s="204"/>
      <c r="BF68" s="203"/>
      <c r="BG68" s="203"/>
      <c r="BH68" s="203"/>
      <c r="BI68" s="204"/>
      <c r="BJ68" s="203"/>
      <c r="BK68" s="203"/>
      <c r="BL68" s="203"/>
      <c r="BM68" s="210"/>
      <c r="BN68" s="203"/>
      <c r="BO68" s="203"/>
      <c r="BP68" s="203"/>
      <c r="BQ68" s="204"/>
      <c r="BR68" s="203"/>
      <c r="BS68" s="203"/>
      <c r="BT68" s="203"/>
      <c r="BU68" s="204"/>
      <c r="BV68" s="205"/>
      <c r="BW68" s="203"/>
      <c r="BX68" s="203"/>
      <c r="BY68" s="204"/>
      <c r="BZ68" s="203"/>
      <c r="CA68" s="203"/>
      <c r="CB68" s="203"/>
      <c r="CC68" s="204"/>
      <c r="CD68" s="203"/>
      <c r="CE68" s="203"/>
      <c r="CF68" s="203"/>
      <c r="CG68" s="204"/>
      <c r="CH68" s="205"/>
      <c r="CI68" s="203"/>
      <c r="CJ68" s="203"/>
      <c r="CK68" s="204"/>
      <c r="CL68" s="203"/>
      <c r="CM68" s="203"/>
      <c r="CN68" s="203"/>
      <c r="CO68" s="204"/>
      <c r="CP68" s="205"/>
      <c r="CQ68" s="203"/>
      <c r="CR68" s="203"/>
      <c r="CS68" s="210"/>
      <c r="CT68" s="203"/>
      <c r="CU68" s="203"/>
      <c r="CV68" s="203"/>
      <c r="CW68" s="204"/>
      <c r="CX68" s="203"/>
      <c r="CY68" s="203"/>
      <c r="CZ68" s="203"/>
      <c r="DA68" s="204"/>
      <c r="DB68" s="205"/>
      <c r="DC68" s="203"/>
      <c r="DD68" s="203"/>
      <c r="DE68" s="204"/>
      <c r="DF68" s="203"/>
      <c r="DG68" s="203"/>
      <c r="DH68" s="203"/>
      <c r="DI68" s="204"/>
      <c r="DJ68" s="203"/>
      <c r="DK68" s="203"/>
      <c r="DL68" s="203"/>
      <c r="DM68" s="204"/>
      <c r="DN68" s="205"/>
      <c r="DO68" s="203"/>
      <c r="DP68" s="203"/>
      <c r="DQ68" s="204"/>
      <c r="DR68" s="203"/>
      <c r="DS68" s="203"/>
      <c r="DT68" s="203"/>
      <c r="DU68" s="204"/>
      <c r="DV68" s="205"/>
      <c r="DW68" s="203"/>
      <c r="DX68" s="203"/>
      <c r="DY68" s="210"/>
      <c r="DZ68" s="203"/>
      <c r="EA68" s="203"/>
      <c r="EB68" s="203"/>
      <c r="EC68" s="204"/>
      <c r="ED68" s="203"/>
      <c r="EE68" s="203"/>
      <c r="EF68" s="203"/>
      <c r="EG68" s="204"/>
      <c r="EH68" s="205"/>
      <c r="EI68" s="203"/>
      <c r="EJ68" s="203"/>
      <c r="EK68" s="204"/>
      <c r="EL68" s="203"/>
      <c r="EM68" s="203"/>
      <c r="EN68" s="203"/>
      <c r="EO68" s="204"/>
      <c r="EP68" s="203"/>
      <c r="EQ68" s="203"/>
      <c r="ER68" s="203"/>
      <c r="ES68" s="204"/>
      <c r="ET68" s="205"/>
      <c r="EU68" s="203"/>
      <c r="EV68" s="203"/>
      <c r="EW68" s="204"/>
      <c r="EX68" s="203"/>
      <c r="EY68" s="203"/>
      <c r="EZ68" s="203"/>
      <c r="FA68" s="204"/>
      <c r="FB68" s="203"/>
      <c r="FC68" s="203"/>
      <c r="FD68" s="203"/>
      <c r="FE68" s="210"/>
      <c r="FF68" s="14"/>
      <c r="FG68" s="155"/>
      <c r="FH68" s="156"/>
      <c r="FI68" s="79"/>
      <c r="FJ68" s="79"/>
      <c r="FK68" s="65" t="s">
        <v>94</v>
      </c>
      <c r="FL68" s="28">
        <f>SUM(COUNTIF($Z$10:$AC$63,FI62),COUNTIF($BF$10:$BI$63,FI62),COUNTIF($CL$10:$CO$63,FI62),COUNTIF($DR$10:$DU$72,FI62),COUNTIF($EX$10:$FA$63,FI62))+FS68</f>
        <v>0</v>
      </c>
      <c r="FM68" s="56">
        <f t="shared" ca="1" si="3"/>
        <v>0</v>
      </c>
      <c r="FN68" s="44"/>
      <c r="FO68" s="35"/>
      <c r="FP68" s="20" t="str">
        <f>FI62</f>
        <v>音楽</v>
      </c>
      <c r="FQ68" s="20" t="s">
        <v>60</v>
      </c>
      <c r="FR68" s="20" t="str">
        <f>FI62&amp;"1/2"</f>
        <v>音楽1/2</v>
      </c>
      <c r="FS68" s="20">
        <f>SUM(COUNTIF($Z$10:$AC$63,FR68),COUNTIF($BF$10:$BI$63,FR68),COUNTIF($CL$10:$CO$63,FR68),COUNTIF($DR$10:$DU$72,FR68),COUNTIF($EX$10:$FA$63,FR68))*0.5</f>
        <v>0</v>
      </c>
      <c r="FT68" s="20"/>
      <c r="FU68" s="20"/>
      <c r="FV68" s="20" t="str">
        <f t="shared" ca="1" si="1"/>
        <v>'(0)'!FM68</v>
      </c>
      <c r="FW68" s="20">
        <v>68</v>
      </c>
      <c r="FX68" s="20">
        <f t="shared" ca="1" si="4"/>
        <v>0</v>
      </c>
    </row>
    <row r="69" spans="1:180" ht="7.5" customHeight="1">
      <c r="A69" s="126"/>
      <c r="B69" s="203"/>
      <c r="C69" s="203"/>
      <c r="D69" s="203"/>
      <c r="E69" s="204"/>
      <c r="F69" s="203"/>
      <c r="G69" s="203"/>
      <c r="H69" s="203"/>
      <c r="I69" s="204"/>
      <c r="J69" s="203"/>
      <c r="K69" s="203"/>
      <c r="L69" s="203"/>
      <c r="M69" s="204"/>
      <c r="N69" s="203"/>
      <c r="O69" s="203"/>
      <c r="P69" s="203"/>
      <c r="Q69" s="204"/>
      <c r="R69" s="205"/>
      <c r="S69" s="203"/>
      <c r="T69" s="203"/>
      <c r="U69" s="204"/>
      <c r="V69" s="203"/>
      <c r="W69" s="203"/>
      <c r="X69" s="203"/>
      <c r="Y69" s="204"/>
      <c r="Z69" s="203"/>
      <c r="AA69" s="203"/>
      <c r="AB69" s="203"/>
      <c r="AC69" s="204"/>
      <c r="AD69" s="203"/>
      <c r="AE69" s="203"/>
      <c r="AF69" s="203"/>
      <c r="AG69" s="210"/>
      <c r="AH69" s="203"/>
      <c r="AI69" s="203"/>
      <c r="AJ69" s="203"/>
      <c r="AK69" s="204"/>
      <c r="AL69" s="203"/>
      <c r="AM69" s="203"/>
      <c r="AN69" s="203"/>
      <c r="AO69" s="204"/>
      <c r="AP69" s="205"/>
      <c r="AQ69" s="203"/>
      <c r="AR69" s="203"/>
      <c r="AS69" s="204"/>
      <c r="AT69" s="203"/>
      <c r="AU69" s="203"/>
      <c r="AV69" s="203"/>
      <c r="AW69" s="204"/>
      <c r="AX69" s="205"/>
      <c r="AY69" s="203"/>
      <c r="AZ69" s="203"/>
      <c r="BA69" s="204"/>
      <c r="BB69" s="205"/>
      <c r="BC69" s="203"/>
      <c r="BD69" s="203"/>
      <c r="BE69" s="204"/>
      <c r="BF69" s="203"/>
      <c r="BG69" s="203"/>
      <c r="BH69" s="203"/>
      <c r="BI69" s="204"/>
      <c r="BJ69" s="203"/>
      <c r="BK69" s="203"/>
      <c r="BL69" s="203"/>
      <c r="BM69" s="210"/>
      <c r="BN69" s="203"/>
      <c r="BO69" s="203"/>
      <c r="BP69" s="203"/>
      <c r="BQ69" s="204"/>
      <c r="BR69" s="203"/>
      <c r="BS69" s="203"/>
      <c r="BT69" s="203"/>
      <c r="BU69" s="204"/>
      <c r="BV69" s="205"/>
      <c r="BW69" s="203"/>
      <c r="BX69" s="203"/>
      <c r="BY69" s="204"/>
      <c r="BZ69" s="203"/>
      <c r="CA69" s="203"/>
      <c r="CB69" s="203"/>
      <c r="CC69" s="204"/>
      <c r="CD69" s="203"/>
      <c r="CE69" s="203"/>
      <c r="CF69" s="203"/>
      <c r="CG69" s="204"/>
      <c r="CH69" s="205"/>
      <c r="CI69" s="203"/>
      <c r="CJ69" s="203"/>
      <c r="CK69" s="204"/>
      <c r="CL69" s="203"/>
      <c r="CM69" s="203"/>
      <c r="CN69" s="203"/>
      <c r="CO69" s="204"/>
      <c r="CP69" s="205"/>
      <c r="CQ69" s="203"/>
      <c r="CR69" s="203"/>
      <c r="CS69" s="210"/>
      <c r="CT69" s="203"/>
      <c r="CU69" s="203"/>
      <c r="CV69" s="203"/>
      <c r="CW69" s="204"/>
      <c r="CX69" s="203"/>
      <c r="CY69" s="203"/>
      <c r="CZ69" s="203"/>
      <c r="DA69" s="204"/>
      <c r="DB69" s="205"/>
      <c r="DC69" s="203"/>
      <c r="DD69" s="203"/>
      <c r="DE69" s="204"/>
      <c r="DF69" s="203"/>
      <c r="DG69" s="203"/>
      <c r="DH69" s="203"/>
      <c r="DI69" s="204"/>
      <c r="DJ69" s="203"/>
      <c r="DK69" s="203"/>
      <c r="DL69" s="203"/>
      <c r="DM69" s="204"/>
      <c r="DN69" s="205"/>
      <c r="DO69" s="203"/>
      <c r="DP69" s="203"/>
      <c r="DQ69" s="204"/>
      <c r="DR69" s="203"/>
      <c r="DS69" s="203"/>
      <c r="DT69" s="203"/>
      <c r="DU69" s="204"/>
      <c r="DV69" s="205"/>
      <c r="DW69" s="203"/>
      <c r="DX69" s="203"/>
      <c r="DY69" s="210"/>
      <c r="DZ69" s="203"/>
      <c r="EA69" s="203"/>
      <c r="EB69" s="203"/>
      <c r="EC69" s="204"/>
      <c r="ED69" s="203"/>
      <c r="EE69" s="203"/>
      <c r="EF69" s="203"/>
      <c r="EG69" s="204"/>
      <c r="EH69" s="205"/>
      <c r="EI69" s="203"/>
      <c r="EJ69" s="203"/>
      <c r="EK69" s="204"/>
      <c r="EL69" s="203"/>
      <c r="EM69" s="203"/>
      <c r="EN69" s="203"/>
      <c r="EO69" s="204"/>
      <c r="EP69" s="203"/>
      <c r="EQ69" s="203"/>
      <c r="ER69" s="203"/>
      <c r="ES69" s="204"/>
      <c r="ET69" s="205"/>
      <c r="EU69" s="203"/>
      <c r="EV69" s="203"/>
      <c r="EW69" s="204"/>
      <c r="EX69" s="203"/>
      <c r="EY69" s="203"/>
      <c r="EZ69" s="203"/>
      <c r="FA69" s="204"/>
      <c r="FB69" s="203"/>
      <c r="FC69" s="203"/>
      <c r="FD69" s="203"/>
      <c r="FE69" s="210"/>
      <c r="FF69" s="14"/>
      <c r="FG69" s="155"/>
      <c r="FH69" s="156"/>
      <c r="FI69" s="79"/>
      <c r="FJ69" s="79"/>
      <c r="FK69" s="66" t="s">
        <v>95</v>
      </c>
      <c r="FL69" s="34">
        <f>SUM(COUNTIF($AD$10:$AG$63,FI62),COUNTIF($BJ$10:$BM$63,FI62),COUNTIF($CP$10:$CS$63,FI62),COUNTIF($DV$10:$DY$72,FI62),COUNTIF($FB$10:$FE$63,FI62))+FS69</f>
        <v>0</v>
      </c>
      <c r="FM69" s="62">
        <f t="shared" ca="1" si="3"/>
        <v>0</v>
      </c>
      <c r="FN69" s="52"/>
      <c r="FO69" s="41"/>
      <c r="FP69" s="20" t="str">
        <f>FI62</f>
        <v>音楽</v>
      </c>
      <c r="FQ69" s="20" t="s">
        <v>61</v>
      </c>
      <c r="FR69" s="20" t="str">
        <f>FI62&amp;"1/2"</f>
        <v>音楽1/2</v>
      </c>
      <c r="FS69" s="20">
        <f>SUM(COUNTIF($AD$10:$AG$63,FR69),COUNTIF($BJ$10:$BM$63,FR69),COUNTIF($CP$10:$CS$63,FR69),COUNTIF($DV$10:$DY$72,FR69),COUNTIF($FB$10:$FE$63,FR69))*0.5</f>
        <v>0</v>
      </c>
      <c r="FT69" s="14"/>
      <c r="FU69" s="14"/>
      <c r="FV69" s="20" t="str">
        <f t="shared" ca="1" si="1"/>
        <v>'(0)'!FM69</v>
      </c>
      <c r="FW69" s="20">
        <v>69</v>
      </c>
      <c r="FX69" s="20">
        <f t="shared" ca="1" si="4"/>
        <v>0</v>
      </c>
    </row>
    <row r="70" spans="1:180" ht="7.5" customHeight="1">
      <c r="A70" s="126"/>
      <c r="B70" s="108"/>
      <c r="C70" s="203"/>
      <c r="D70" s="204"/>
      <c r="E70" s="212"/>
      <c r="F70" s="108"/>
      <c r="G70" s="203"/>
      <c r="H70" s="204"/>
      <c r="I70" s="212"/>
      <c r="J70" s="108"/>
      <c r="K70" s="203"/>
      <c r="L70" s="204"/>
      <c r="M70" s="212"/>
      <c r="N70" s="108"/>
      <c r="O70" s="203"/>
      <c r="P70" s="204"/>
      <c r="Q70" s="212"/>
      <c r="R70" s="106"/>
      <c r="S70" s="203"/>
      <c r="T70" s="204"/>
      <c r="U70" s="211"/>
      <c r="V70" s="108"/>
      <c r="W70" s="203"/>
      <c r="X70" s="204"/>
      <c r="Y70" s="212"/>
      <c r="Z70" s="108"/>
      <c r="AA70" s="203"/>
      <c r="AB70" s="204"/>
      <c r="AC70" s="212"/>
      <c r="AD70" s="108"/>
      <c r="AE70" s="203"/>
      <c r="AF70" s="204"/>
      <c r="AG70" s="226"/>
      <c r="AH70" s="108"/>
      <c r="AI70" s="203"/>
      <c r="AJ70" s="204"/>
      <c r="AK70" s="212"/>
      <c r="AL70" s="108"/>
      <c r="AM70" s="203"/>
      <c r="AN70" s="204"/>
      <c r="AO70" s="212"/>
      <c r="AP70" s="106"/>
      <c r="AQ70" s="203"/>
      <c r="AR70" s="204"/>
      <c r="AS70" s="212"/>
      <c r="AT70" s="108"/>
      <c r="AU70" s="203"/>
      <c r="AV70" s="204"/>
      <c r="AW70" s="212"/>
      <c r="AX70" s="106"/>
      <c r="AY70" s="203"/>
      <c r="AZ70" s="204"/>
      <c r="BA70" s="211"/>
      <c r="BB70" s="106"/>
      <c r="BC70" s="203"/>
      <c r="BD70" s="204"/>
      <c r="BE70" s="212"/>
      <c r="BF70" s="108"/>
      <c r="BG70" s="203"/>
      <c r="BH70" s="204"/>
      <c r="BI70" s="212"/>
      <c r="BJ70" s="108"/>
      <c r="BK70" s="203"/>
      <c r="BL70" s="204"/>
      <c r="BM70" s="226"/>
      <c r="BN70" s="108"/>
      <c r="BO70" s="203"/>
      <c r="BP70" s="204"/>
      <c r="BQ70" s="212"/>
      <c r="BR70" s="108"/>
      <c r="BS70" s="203"/>
      <c r="BT70" s="204"/>
      <c r="BU70" s="212"/>
      <c r="BV70" s="106"/>
      <c r="BW70" s="203"/>
      <c r="BX70" s="204"/>
      <c r="BY70" s="211"/>
      <c r="BZ70" s="108"/>
      <c r="CA70" s="203"/>
      <c r="CB70" s="204"/>
      <c r="CC70" s="212"/>
      <c r="CD70" s="108"/>
      <c r="CE70" s="203"/>
      <c r="CF70" s="204"/>
      <c r="CG70" s="212"/>
      <c r="CH70" s="106"/>
      <c r="CI70" s="203"/>
      <c r="CJ70" s="204"/>
      <c r="CK70" s="211"/>
      <c r="CL70" s="108"/>
      <c r="CM70" s="203"/>
      <c r="CN70" s="204"/>
      <c r="CO70" s="212"/>
      <c r="CP70" s="106"/>
      <c r="CQ70" s="203"/>
      <c r="CR70" s="204"/>
      <c r="CS70" s="213"/>
      <c r="CT70" s="108"/>
      <c r="CU70" s="203"/>
      <c r="CV70" s="204"/>
      <c r="CW70" s="212"/>
      <c r="CX70" s="108"/>
      <c r="CY70" s="203"/>
      <c r="CZ70" s="204"/>
      <c r="DA70" s="212"/>
      <c r="DB70" s="106"/>
      <c r="DC70" s="203"/>
      <c r="DD70" s="204"/>
      <c r="DE70" s="211"/>
      <c r="DF70" s="108"/>
      <c r="DG70" s="203"/>
      <c r="DH70" s="204"/>
      <c r="DI70" s="212"/>
      <c r="DJ70" s="108"/>
      <c r="DK70" s="203"/>
      <c r="DL70" s="204"/>
      <c r="DM70" s="212"/>
      <c r="DN70" s="106"/>
      <c r="DO70" s="203"/>
      <c r="DP70" s="204"/>
      <c r="DQ70" s="211"/>
      <c r="DR70" s="108"/>
      <c r="DS70" s="203"/>
      <c r="DT70" s="204"/>
      <c r="DU70" s="212"/>
      <c r="DV70" s="106"/>
      <c r="DW70" s="203"/>
      <c r="DX70" s="204"/>
      <c r="DY70" s="213"/>
      <c r="DZ70" s="108"/>
      <c r="EA70" s="203"/>
      <c r="EB70" s="204"/>
      <c r="EC70" s="212"/>
      <c r="ED70" s="108"/>
      <c r="EE70" s="203"/>
      <c r="EF70" s="204"/>
      <c r="EG70" s="212"/>
      <c r="EH70" s="106"/>
      <c r="EI70" s="203"/>
      <c r="EJ70" s="204"/>
      <c r="EK70" s="211"/>
      <c r="EL70" s="108"/>
      <c r="EM70" s="203"/>
      <c r="EN70" s="204"/>
      <c r="EO70" s="212"/>
      <c r="EP70" s="108"/>
      <c r="EQ70" s="203"/>
      <c r="ER70" s="204"/>
      <c r="ES70" s="212"/>
      <c r="ET70" s="106"/>
      <c r="EU70" s="203"/>
      <c r="EV70" s="204"/>
      <c r="EW70" s="211"/>
      <c r="EX70" s="108"/>
      <c r="EY70" s="203"/>
      <c r="EZ70" s="204"/>
      <c r="FA70" s="212"/>
      <c r="FB70" s="108"/>
      <c r="FC70" s="203"/>
      <c r="FD70" s="204"/>
      <c r="FE70" s="213"/>
      <c r="FF70" s="14"/>
      <c r="FG70" s="155"/>
      <c r="FH70" s="156"/>
      <c r="FI70" s="79" t="s">
        <v>18</v>
      </c>
      <c r="FJ70" s="79"/>
      <c r="FK70" s="64" t="s">
        <v>88</v>
      </c>
      <c r="FL70" s="33">
        <f>SUM(COUNTIF($B$10:$E$63,FI70),COUNTIF($AH$10:$AK$63,FI70),COUNTIF($BN$10:$BQ$63,FI70),COUNTIF($CT$10:$CW$72,FI70),COUNTIF($DZ$10:$EC$63,FI70))+FS70</f>
        <v>0</v>
      </c>
      <c r="FM70" s="61">
        <f t="shared" ref="FM70:FM101" ca="1" si="5">IFERROR(FL70,0)+IFERROR(FX70,0)</f>
        <v>0</v>
      </c>
      <c r="FN70" s="49"/>
      <c r="FO70" s="10"/>
      <c r="FP70" s="20" t="str">
        <f>FI70</f>
        <v>美術</v>
      </c>
      <c r="FQ70" s="25" t="s">
        <v>54</v>
      </c>
      <c r="FR70" s="20" t="str">
        <f>FI70&amp;"1/2"</f>
        <v>美術1/2</v>
      </c>
      <c r="FS70" s="20">
        <f>SUM(COUNTIF($B$10:$E$63,FR70),COUNTIF($AH$10:$AK$63,FR70),COUNTIF($BN$10:$BQ$63,FR70),COUNTIF($CT$10:$CW$72,FR70),COUNTIF($DZ$10:$EC$63,FR70))*0.5</f>
        <v>0</v>
      </c>
      <c r="FT70" s="20"/>
      <c r="FU70" s="20"/>
      <c r="FV70" s="20" t="str">
        <f t="shared" ref="FV70:FV133" ca="1" si="6">"'("&amp;$FU$16&amp;")'!"&amp;"FM"&amp;FW70</f>
        <v>'(0)'!FM70</v>
      </c>
      <c r="FW70" s="20">
        <v>70</v>
      </c>
      <c r="FX70" s="20">
        <f t="shared" ref="FX70:FX101" ca="1" si="7">IFERROR(INDIRECT(FV70),0)</f>
        <v>0</v>
      </c>
    </row>
    <row r="71" spans="1:180" ht="7.5" customHeight="1">
      <c r="A71" s="126"/>
      <c r="B71" s="203"/>
      <c r="C71" s="203"/>
      <c r="D71" s="204"/>
      <c r="E71" s="214"/>
      <c r="F71" s="203"/>
      <c r="G71" s="203"/>
      <c r="H71" s="204"/>
      <c r="I71" s="214"/>
      <c r="J71" s="203"/>
      <c r="K71" s="203"/>
      <c r="L71" s="204"/>
      <c r="M71" s="214"/>
      <c r="N71" s="203"/>
      <c r="O71" s="203"/>
      <c r="P71" s="204"/>
      <c r="Q71" s="214"/>
      <c r="R71" s="205"/>
      <c r="S71" s="203"/>
      <c r="T71" s="204"/>
      <c r="U71" s="204"/>
      <c r="V71" s="203"/>
      <c r="W71" s="203"/>
      <c r="X71" s="204"/>
      <c r="Y71" s="214"/>
      <c r="Z71" s="203"/>
      <c r="AA71" s="203"/>
      <c r="AB71" s="204"/>
      <c r="AC71" s="214"/>
      <c r="AD71" s="203"/>
      <c r="AE71" s="203"/>
      <c r="AF71" s="204"/>
      <c r="AG71" s="210"/>
      <c r="AH71" s="203"/>
      <c r="AI71" s="203"/>
      <c r="AJ71" s="204"/>
      <c r="AK71" s="214"/>
      <c r="AL71" s="203"/>
      <c r="AM71" s="203"/>
      <c r="AN71" s="204"/>
      <c r="AO71" s="214"/>
      <c r="AP71" s="205"/>
      <c r="AQ71" s="203"/>
      <c r="AR71" s="204"/>
      <c r="AS71" s="214"/>
      <c r="AT71" s="203"/>
      <c r="AU71" s="203"/>
      <c r="AV71" s="204"/>
      <c r="AW71" s="214"/>
      <c r="AX71" s="205"/>
      <c r="AY71" s="203"/>
      <c r="AZ71" s="204"/>
      <c r="BA71" s="204"/>
      <c r="BB71" s="205"/>
      <c r="BC71" s="203"/>
      <c r="BD71" s="204"/>
      <c r="BE71" s="214"/>
      <c r="BF71" s="203"/>
      <c r="BG71" s="203"/>
      <c r="BH71" s="204"/>
      <c r="BI71" s="214"/>
      <c r="BJ71" s="203"/>
      <c r="BK71" s="203"/>
      <c r="BL71" s="204"/>
      <c r="BM71" s="210"/>
      <c r="BN71" s="203"/>
      <c r="BO71" s="203"/>
      <c r="BP71" s="204"/>
      <c r="BQ71" s="214"/>
      <c r="BR71" s="203"/>
      <c r="BS71" s="203"/>
      <c r="BT71" s="204"/>
      <c r="BU71" s="214"/>
      <c r="BV71" s="205"/>
      <c r="BW71" s="203"/>
      <c r="BX71" s="204"/>
      <c r="BY71" s="204"/>
      <c r="BZ71" s="203"/>
      <c r="CA71" s="203"/>
      <c r="CB71" s="204"/>
      <c r="CC71" s="214"/>
      <c r="CD71" s="203"/>
      <c r="CE71" s="203"/>
      <c r="CF71" s="204"/>
      <c r="CG71" s="214"/>
      <c r="CH71" s="205"/>
      <c r="CI71" s="203"/>
      <c r="CJ71" s="204"/>
      <c r="CK71" s="204"/>
      <c r="CL71" s="203"/>
      <c r="CM71" s="203"/>
      <c r="CN71" s="204"/>
      <c r="CO71" s="214"/>
      <c r="CP71" s="205"/>
      <c r="CQ71" s="203"/>
      <c r="CR71" s="204"/>
      <c r="CS71" s="215"/>
      <c r="CT71" s="203"/>
      <c r="CU71" s="203"/>
      <c r="CV71" s="204"/>
      <c r="CW71" s="214"/>
      <c r="CX71" s="203"/>
      <c r="CY71" s="203"/>
      <c r="CZ71" s="204"/>
      <c r="DA71" s="214"/>
      <c r="DB71" s="205"/>
      <c r="DC71" s="203"/>
      <c r="DD71" s="204"/>
      <c r="DE71" s="204"/>
      <c r="DF71" s="203"/>
      <c r="DG71" s="203"/>
      <c r="DH71" s="204"/>
      <c r="DI71" s="214"/>
      <c r="DJ71" s="203"/>
      <c r="DK71" s="203"/>
      <c r="DL71" s="204"/>
      <c r="DM71" s="214"/>
      <c r="DN71" s="205"/>
      <c r="DO71" s="203"/>
      <c r="DP71" s="204"/>
      <c r="DQ71" s="204"/>
      <c r="DR71" s="203"/>
      <c r="DS71" s="203"/>
      <c r="DT71" s="204"/>
      <c r="DU71" s="214"/>
      <c r="DV71" s="205"/>
      <c r="DW71" s="203"/>
      <c r="DX71" s="204"/>
      <c r="DY71" s="215"/>
      <c r="DZ71" s="203"/>
      <c r="EA71" s="203"/>
      <c r="EB71" s="204"/>
      <c r="EC71" s="214"/>
      <c r="ED71" s="203"/>
      <c r="EE71" s="203"/>
      <c r="EF71" s="204"/>
      <c r="EG71" s="214"/>
      <c r="EH71" s="205"/>
      <c r="EI71" s="203"/>
      <c r="EJ71" s="204"/>
      <c r="EK71" s="204"/>
      <c r="EL71" s="203"/>
      <c r="EM71" s="203"/>
      <c r="EN71" s="204"/>
      <c r="EO71" s="214"/>
      <c r="EP71" s="203"/>
      <c r="EQ71" s="203"/>
      <c r="ER71" s="204"/>
      <c r="ES71" s="214"/>
      <c r="ET71" s="205"/>
      <c r="EU71" s="203"/>
      <c r="EV71" s="204"/>
      <c r="EW71" s="204"/>
      <c r="EX71" s="203"/>
      <c r="EY71" s="203"/>
      <c r="EZ71" s="204"/>
      <c r="FA71" s="214"/>
      <c r="FB71" s="203"/>
      <c r="FC71" s="203"/>
      <c r="FD71" s="204"/>
      <c r="FE71" s="215"/>
      <c r="FF71" s="14"/>
      <c r="FG71" s="155"/>
      <c r="FH71" s="156"/>
      <c r="FI71" s="79"/>
      <c r="FJ71" s="79"/>
      <c r="FK71" s="65" t="s">
        <v>89</v>
      </c>
      <c r="FL71" s="28">
        <f>SUM(COUNTIF($F$10:$I$63,FI70),COUNTIF($AL$10:$AO$63,FI70),COUNTIF($BR$10:$BU$63,FI70),COUNTIF($CX$10:$DA$72,FI70),COUNTIF($ED$10:$EG$63,FI70))+FS71</f>
        <v>0</v>
      </c>
      <c r="FM71" s="56">
        <f t="shared" ca="1" si="5"/>
        <v>0</v>
      </c>
      <c r="FN71" s="44"/>
      <c r="FO71" s="35"/>
      <c r="FP71" s="20" t="str">
        <f>FI70</f>
        <v>美術</v>
      </c>
      <c r="FQ71" s="20" t="s">
        <v>55</v>
      </c>
      <c r="FR71" s="20" t="str">
        <f>FI70&amp;"1/2"</f>
        <v>美術1/2</v>
      </c>
      <c r="FS71" s="20">
        <f>SUM(COUNTIF($F$10:$I$63,FR71),COUNTIF($AL$10:$AO$63,FR71),COUNTIF($BR$10:$BU$63,FR71),COUNTIF($CX$10:$DA$72,FR71),COUNTIF($ED$10:$EG$63,FR71))*0.5</f>
        <v>0</v>
      </c>
      <c r="FT71" s="20"/>
      <c r="FU71" s="20"/>
      <c r="FV71" s="20" t="str">
        <f t="shared" ca="1" si="6"/>
        <v>'(0)'!FM71</v>
      </c>
      <c r="FW71" s="20">
        <v>71</v>
      </c>
      <c r="FX71" s="20">
        <f t="shared" ca="1" si="7"/>
        <v>0</v>
      </c>
    </row>
    <row r="72" spans="1:180" ht="7.5" customHeight="1">
      <c r="A72" s="126"/>
      <c r="B72" s="217"/>
      <c r="C72" s="217"/>
      <c r="D72" s="218"/>
      <c r="E72" s="220"/>
      <c r="F72" s="217"/>
      <c r="G72" s="217"/>
      <c r="H72" s="218"/>
      <c r="I72" s="220"/>
      <c r="J72" s="217"/>
      <c r="K72" s="217"/>
      <c r="L72" s="218"/>
      <c r="M72" s="220"/>
      <c r="N72" s="217"/>
      <c r="O72" s="217"/>
      <c r="P72" s="218"/>
      <c r="Q72" s="220"/>
      <c r="R72" s="219"/>
      <c r="S72" s="217"/>
      <c r="T72" s="218"/>
      <c r="U72" s="218"/>
      <c r="V72" s="217"/>
      <c r="W72" s="217"/>
      <c r="X72" s="218"/>
      <c r="Y72" s="220"/>
      <c r="Z72" s="217"/>
      <c r="AA72" s="217"/>
      <c r="AB72" s="218"/>
      <c r="AC72" s="220"/>
      <c r="AD72" s="217"/>
      <c r="AE72" s="217"/>
      <c r="AF72" s="218"/>
      <c r="AG72" s="227"/>
      <c r="AH72" s="217"/>
      <c r="AI72" s="217"/>
      <c r="AJ72" s="218"/>
      <c r="AK72" s="220"/>
      <c r="AL72" s="217"/>
      <c r="AM72" s="217"/>
      <c r="AN72" s="218"/>
      <c r="AO72" s="220"/>
      <c r="AP72" s="219"/>
      <c r="AQ72" s="217"/>
      <c r="AR72" s="218"/>
      <c r="AS72" s="220"/>
      <c r="AT72" s="217"/>
      <c r="AU72" s="217"/>
      <c r="AV72" s="218"/>
      <c r="AW72" s="220"/>
      <c r="AX72" s="219"/>
      <c r="AY72" s="217"/>
      <c r="AZ72" s="218"/>
      <c r="BA72" s="218"/>
      <c r="BB72" s="219"/>
      <c r="BC72" s="217"/>
      <c r="BD72" s="218"/>
      <c r="BE72" s="220"/>
      <c r="BF72" s="217"/>
      <c r="BG72" s="217"/>
      <c r="BH72" s="218"/>
      <c r="BI72" s="220"/>
      <c r="BJ72" s="217"/>
      <c r="BK72" s="217"/>
      <c r="BL72" s="218"/>
      <c r="BM72" s="227"/>
      <c r="BN72" s="217"/>
      <c r="BO72" s="217"/>
      <c r="BP72" s="218"/>
      <c r="BQ72" s="220"/>
      <c r="BR72" s="217"/>
      <c r="BS72" s="217"/>
      <c r="BT72" s="218"/>
      <c r="BU72" s="220"/>
      <c r="BV72" s="219"/>
      <c r="BW72" s="217"/>
      <c r="BX72" s="218"/>
      <c r="BY72" s="218"/>
      <c r="BZ72" s="217"/>
      <c r="CA72" s="217"/>
      <c r="CB72" s="218"/>
      <c r="CC72" s="220"/>
      <c r="CD72" s="217"/>
      <c r="CE72" s="217"/>
      <c r="CF72" s="218"/>
      <c r="CG72" s="220"/>
      <c r="CH72" s="219"/>
      <c r="CI72" s="217"/>
      <c r="CJ72" s="218"/>
      <c r="CK72" s="218"/>
      <c r="CL72" s="217"/>
      <c r="CM72" s="217"/>
      <c r="CN72" s="218"/>
      <c r="CO72" s="220"/>
      <c r="CP72" s="219"/>
      <c r="CQ72" s="217"/>
      <c r="CR72" s="218"/>
      <c r="CS72" s="221"/>
      <c r="CT72" s="217"/>
      <c r="CU72" s="217"/>
      <c r="CV72" s="218"/>
      <c r="CW72" s="220"/>
      <c r="CX72" s="217"/>
      <c r="CY72" s="217"/>
      <c r="CZ72" s="218"/>
      <c r="DA72" s="220"/>
      <c r="DB72" s="219"/>
      <c r="DC72" s="217"/>
      <c r="DD72" s="218"/>
      <c r="DE72" s="218"/>
      <c r="DF72" s="217"/>
      <c r="DG72" s="217"/>
      <c r="DH72" s="218"/>
      <c r="DI72" s="220"/>
      <c r="DJ72" s="217"/>
      <c r="DK72" s="217"/>
      <c r="DL72" s="218"/>
      <c r="DM72" s="220"/>
      <c r="DN72" s="219"/>
      <c r="DO72" s="217"/>
      <c r="DP72" s="218"/>
      <c r="DQ72" s="218"/>
      <c r="DR72" s="217"/>
      <c r="DS72" s="217"/>
      <c r="DT72" s="218"/>
      <c r="DU72" s="220"/>
      <c r="DV72" s="219"/>
      <c r="DW72" s="217"/>
      <c r="DX72" s="218"/>
      <c r="DY72" s="221"/>
      <c r="DZ72" s="217"/>
      <c r="EA72" s="217"/>
      <c r="EB72" s="218"/>
      <c r="EC72" s="220"/>
      <c r="ED72" s="217"/>
      <c r="EE72" s="217"/>
      <c r="EF72" s="218"/>
      <c r="EG72" s="220"/>
      <c r="EH72" s="219"/>
      <c r="EI72" s="217"/>
      <c r="EJ72" s="218"/>
      <c r="EK72" s="218"/>
      <c r="EL72" s="217"/>
      <c r="EM72" s="217"/>
      <c r="EN72" s="218"/>
      <c r="EO72" s="220"/>
      <c r="EP72" s="217"/>
      <c r="EQ72" s="217"/>
      <c r="ER72" s="218"/>
      <c r="ES72" s="220"/>
      <c r="ET72" s="219"/>
      <c r="EU72" s="217"/>
      <c r="EV72" s="218"/>
      <c r="EW72" s="218"/>
      <c r="EX72" s="217"/>
      <c r="EY72" s="217"/>
      <c r="EZ72" s="218"/>
      <c r="FA72" s="220"/>
      <c r="FB72" s="217"/>
      <c r="FC72" s="217"/>
      <c r="FD72" s="218"/>
      <c r="FE72" s="221"/>
      <c r="FF72" s="14"/>
      <c r="FG72" s="155"/>
      <c r="FH72" s="156"/>
      <c r="FI72" s="79"/>
      <c r="FJ72" s="79"/>
      <c r="FK72" s="65" t="s">
        <v>90</v>
      </c>
      <c r="FL72" s="29">
        <f>SUM(COUNTIF($J$10:$M$63,FI70),COUNTIF($AP$10:$AS$63,FI70),COUNTIF($BV$10:$BY$63,FI70),COUNTIF($DB$10:$DE$72,FI70),COUNTIF($EH$10:$EK$63,FI70))+FS72</f>
        <v>0</v>
      </c>
      <c r="FM72" s="57">
        <f t="shared" ca="1" si="5"/>
        <v>0</v>
      </c>
      <c r="FN72" s="45"/>
      <c r="FO72" s="36"/>
      <c r="FP72" s="20" t="str">
        <f>FI70</f>
        <v>美術</v>
      </c>
      <c r="FQ72" s="20" t="s">
        <v>56</v>
      </c>
      <c r="FR72" s="20" t="str">
        <f>FI70&amp;"1/2"</f>
        <v>美術1/2</v>
      </c>
      <c r="FS72" s="20">
        <f>SUM(COUNTIF($J$10:$M$63,FR72),COUNTIF($AP$10:$AS$63,FR72),COUNTIF($BV$10:$BY$63,FR72),COUNTIF($DB$10:$DE$72,FR72),COUNTIF($EH$10:$EK$63,FR72))*0.5</f>
        <v>0</v>
      </c>
      <c r="FT72" s="14"/>
      <c r="FU72" s="14"/>
      <c r="FV72" s="20" t="str">
        <f t="shared" ca="1" si="6"/>
        <v>'(0)'!FM72</v>
      </c>
      <c r="FW72" s="20">
        <v>72</v>
      </c>
      <c r="FX72" s="20">
        <f t="shared" ca="1" si="7"/>
        <v>0</v>
      </c>
    </row>
    <row r="73" spans="1:180" ht="7.5" customHeight="1">
      <c r="A73" s="126"/>
      <c r="B73" s="101"/>
      <c r="C73" s="193"/>
      <c r="D73" s="193"/>
      <c r="E73" s="195"/>
      <c r="F73" s="101"/>
      <c r="G73" s="193"/>
      <c r="H73" s="193"/>
      <c r="I73" s="195"/>
      <c r="J73" s="101"/>
      <c r="K73" s="193"/>
      <c r="L73" s="193"/>
      <c r="M73" s="195"/>
      <c r="N73" s="101"/>
      <c r="O73" s="193"/>
      <c r="P73" s="193"/>
      <c r="Q73" s="195"/>
      <c r="R73" s="98"/>
      <c r="S73" s="197"/>
      <c r="T73" s="197"/>
      <c r="U73" s="199"/>
      <c r="V73" s="101"/>
      <c r="W73" s="193"/>
      <c r="X73" s="193"/>
      <c r="Y73" s="195"/>
      <c r="Z73" s="101"/>
      <c r="AA73" s="193"/>
      <c r="AB73" s="193"/>
      <c r="AC73" s="195"/>
      <c r="AD73" s="105"/>
      <c r="AE73" s="193"/>
      <c r="AF73" s="193"/>
      <c r="AG73" s="208"/>
      <c r="AH73" s="101"/>
      <c r="AI73" s="193"/>
      <c r="AJ73" s="193"/>
      <c r="AK73" s="195"/>
      <c r="AL73" s="101"/>
      <c r="AM73" s="193"/>
      <c r="AN73" s="193"/>
      <c r="AO73" s="195"/>
      <c r="AP73" s="101"/>
      <c r="AQ73" s="193"/>
      <c r="AR73" s="193"/>
      <c r="AS73" s="195"/>
      <c r="AT73" s="101"/>
      <c r="AU73" s="193"/>
      <c r="AV73" s="193"/>
      <c r="AW73" s="195"/>
      <c r="AX73" s="98"/>
      <c r="AY73" s="197"/>
      <c r="AZ73" s="197"/>
      <c r="BA73" s="199"/>
      <c r="BB73" s="101"/>
      <c r="BC73" s="193"/>
      <c r="BD73" s="193"/>
      <c r="BE73" s="195"/>
      <c r="BF73" s="101"/>
      <c r="BG73" s="193"/>
      <c r="BH73" s="193"/>
      <c r="BI73" s="195"/>
      <c r="BJ73" s="105"/>
      <c r="BK73" s="193"/>
      <c r="BL73" s="193"/>
      <c r="BM73" s="208"/>
      <c r="BN73" s="101"/>
      <c r="BO73" s="193"/>
      <c r="BP73" s="193"/>
      <c r="BQ73" s="195"/>
      <c r="BR73" s="101"/>
      <c r="BS73" s="193"/>
      <c r="BT73" s="193"/>
      <c r="BU73" s="195"/>
      <c r="BV73" s="98"/>
      <c r="BW73" s="197"/>
      <c r="BX73" s="197"/>
      <c r="BY73" s="199"/>
      <c r="BZ73" s="101"/>
      <c r="CA73" s="193"/>
      <c r="CB73" s="193"/>
      <c r="CC73" s="195"/>
      <c r="CD73" s="101"/>
      <c r="CE73" s="193"/>
      <c r="CF73" s="193"/>
      <c r="CG73" s="195"/>
      <c r="CH73" s="98"/>
      <c r="CI73" s="197"/>
      <c r="CJ73" s="197"/>
      <c r="CK73" s="199"/>
      <c r="CL73" s="101"/>
      <c r="CM73" s="193"/>
      <c r="CN73" s="193"/>
      <c r="CO73" s="195"/>
      <c r="CP73" s="104"/>
      <c r="CQ73" s="197"/>
      <c r="CR73" s="197"/>
      <c r="CS73" s="208"/>
      <c r="CT73" s="101"/>
      <c r="CU73" s="193"/>
      <c r="CV73" s="193"/>
      <c r="CW73" s="195"/>
      <c r="CX73" s="101"/>
      <c r="CY73" s="193"/>
      <c r="CZ73" s="193"/>
      <c r="DA73" s="195"/>
      <c r="DB73" s="98"/>
      <c r="DC73" s="197"/>
      <c r="DD73" s="197"/>
      <c r="DE73" s="199"/>
      <c r="DF73" s="101"/>
      <c r="DG73" s="193"/>
      <c r="DH73" s="193"/>
      <c r="DI73" s="195"/>
      <c r="DJ73" s="101"/>
      <c r="DK73" s="193"/>
      <c r="DL73" s="193"/>
      <c r="DM73" s="195"/>
      <c r="DN73" s="98"/>
      <c r="DO73" s="197"/>
      <c r="DP73" s="197"/>
      <c r="DQ73" s="199"/>
      <c r="DR73" s="101"/>
      <c r="DS73" s="193"/>
      <c r="DT73" s="193"/>
      <c r="DU73" s="195"/>
      <c r="DV73" s="104"/>
      <c r="DW73" s="197"/>
      <c r="DX73" s="197"/>
      <c r="DY73" s="208"/>
      <c r="DZ73" s="86"/>
      <c r="EA73" s="197"/>
      <c r="EB73" s="197"/>
      <c r="EC73" s="199"/>
      <c r="ED73" s="86"/>
      <c r="EE73" s="197"/>
      <c r="EF73" s="197"/>
      <c r="EG73" s="199"/>
      <c r="EH73" s="98"/>
      <c r="EI73" s="197"/>
      <c r="EJ73" s="197"/>
      <c r="EK73" s="199"/>
      <c r="EL73" s="86"/>
      <c r="EM73" s="197"/>
      <c r="EN73" s="197"/>
      <c r="EO73" s="199"/>
      <c r="EP73" s="86"/>
      <c r="EQ73" s="197"/>
      <c r="ER73" s="197"/>
      <c r="ES73" s="199"/>
      <c r="ET73" s="98"/>
      <c r="EU73" s="197"/>
      <c r="EV73" s="197"/>
      <c r="EW73" s="199"/>
      <c r="EX73" s="86"/>
      <c r="EY73" s="197"/>
      <c r="EZ73" s="197"/>
      <c r="FA73" s="199"/>
      <c r="FB73" s="86"/>
      <c r="FC73" s="197"/>
      <c r="FD73" s="197"/>
      <c r="FE73" s="208"/>
      <c r="FF73" s="14"/>
      <c r="FG73" s="155"/>
      <c r="FH73" s="156"/>
      <c r="FI73" s="79"/>
      <c r="FJ73" s="79"/>
      <c r="FK73" s="65" t="s">
        <v>91</v>
      </c>
      <c r="FL73" s="28">
        <f>SUM(COUNTIF($N$10:$Q$63,FI70),COUNTIF($AT$10:$AW$63,FI70),COUNTIF($BZ$10:$CC$63,FI70),COUNTIF($DF$10:$DI$72,FI70),COUNTIF($EL$10:$EO$63,FI70))+FS73</f>
        <v>0</v>
      </c>
      <c r="FM73" s="56">
        <f t="shared" ca="1" si="5"/>
        <v>0</v>
      </c>
      <c r="FN73" s="43"/>
      <c r="FO73" s="9"/>
      <c r="FP73" s="20" t="str">
        <f>FI70</f>
        <v>美術</v>
      </c>
      <c r="FQ73" s="25" t="s">
        <v>57</v>
      </c>
      <c r="FR73" s="20" t="str">
        <f>FI70&amp;"1/2"</f>
        <v>美術1/2</v>
      </c>
      <c r="FS73" s="20">
        <f>SUM(COUNTIF($N$10:$Q$63,FR73),COUNTIF($AT$10:$AW$63,FR73),COUNTIF($BZ$10:$CC$63,FR73),COUNTIF($DF$10:$DI$72,FR73),COUNTIF($EL$10:$EO$63,FR73))*0.5</f>
        <v>0</v>
      </c>
      <c r="FT73" s="20"/>
      <c r="FU73" s="20"/>
      <c r="FV73" s="20" t="str">
        <f t="shared" ca="1" si="6"/>
        <v>'(0)'!FM73</v>
      </c>
      <c r="FW73" s="20">
        <v>73</v>
      </c>
      <c r="FX73" s="20">
        <f t="shared" ca="1" si="7"/>
        <v>0</v>
      </c>
    </row>
    <row r="74" spans="1:180" ht="7.5" customHeight="1">
      <c r="A74" s="126"/>
      <c r="B74" s="203"/>
      <c r="C74" s="203"/>
      <c r="D74" s="203"/>
      <c r="E74" s="204"/>
      <c r="F74" s="203"/>
      <c r="G74" s="203"/>
      <c r="H74" s="203"/>
      <c r="I74" s="204"/>
      <c r="J74" s="203"/>
      <c r="K74" s="203"/>
      <c r="L74" s="203"/>
      <c r="M74" s="204"/>
      <c r="N74" s="203"/>
      <c r="O74" s="203"/>
      <c r="P74" s="203"/>
      <c r="Q74" s="204"/>
      <c r="R74" s="205"/>
      <c r="S74" s="203"/>
      <c r="T74" s="203"/>
      <c r="U74" s="204"/>
      <c r="V74" s="203"/>
      <c r="W74" s="203"/>
      <c r="X74" s="203"/>
      <c r="Y74" s="204"/>
      <c r="Z74" s="203"/>
      <c r="AA74" s="203"/>
      <c r="AB74" s="203"/>
      <c r="AC74" s="204"/>
      <c r="AD74" s="203"/>
      <c r="AE74" s="203"/>
      <c r="AF74" s="203"/>
      <c r="AG74" s="210"/>
      <c r="AH74" s="203"/>
      <c r="AI74" s="203"/>
      <c r="AJ74" s="203"/>
      <c r="AK74" s="204"/>
      <c r="AL74" s="203"/>
      <c r="AM74" s="203"/>
      <c r="AN74" s="203"/>
      <c r="AO74" s="204"/>
      <c r="AP74" s="203"/>
      <c r="AQ74" s="203"/>
      <c r="AR74" s="203"/>
      <c r="AS74" s="204"/>
      <c r="AT74" s="203"/>
      <c r="AU74" s="203"/>
      <c r="AV74" s="203"/>
      <c r="AW74" s="204"/>
      <c r="AX74" s="205"/>
      <c r="AY74" s="203"/>
      <c r="AZ74" s="203"/>
      <c r="BA74" s="204"/>
      <c r="BB74" s="203"/>
      <c r="BC74" s="203"/>
      <c r="BD74" s="203"/>
      <c r="BE74" s="204"/>
      <c r="BF74" s="203"/>
      <c r="BG74" s="203"/>
      <c r="BH74" s="203"/>
      <c r="BI74" s="204"/>
      <c r="BJ74" s="203"/>
      <c r="BK74" s="203"/>
      <c r="BL74" s="203"/>
      <c r="BM74" s="210"/>
      <c r="BN74" s="203"/>
      <c r="BO74" s="203"/>
      <c r="BP74" s="203"/>
      <c r="BQ74" s="204"/>
      <c r="BR74" s="203"/>
      <c r="BS74" s="203"/>
      <c r="BT74" s="203"/>
      <c r="BU74" s="204"/>
      <c r="BV74" s="205"/>
      <c r="BW74" s="203"/>
      <c r="BX74" s="203"/>
      <c r="BY74" s="204"/>
      <c r="BZ74" s="203"/>
      <c r="CA74" s="203"/>
      <c r="CB74" s="203"/>
      <c r="CC74" s="204"/>
      <c r="CD74" s="203"/>
      <c r="CE74" s="203"/>
      <c r="CF74" s="203"/>
      <c r="CG74" s="204"/>
      <c r="CH74" s="205"/>
      <c r="CI74" s="203"/>
      <c r="CJ74" s="203"/>
      <c r="CK74" s="204"/>
      <c r="CL74" s="203"/>
      <c r="CM74" s="203"/>
      <c r="CN74" s="203"/>
      <c r="CO74" s="204"/>
      <c r="CP74" s="205"/>
      <c r="CQ74" s="203"/>
      <c r="CR74" s="203"/>
      <c r="CS74" s="210"/>
      <c r="CT74" s="203"/>
      <c r="CU74" s="203"/>
      <c r="CV74" s="203"/>
      <c r="CW74" s="204"/>
      <c r="CX74" s="203"/>
      <c r="CY74" s="203"/>
      <c r="CZ74" s="203"/>
      <c r="DA74" s="204"/>
      <c r="DB74" s="205"/>
      <c r="DC74" s="203"/>
      <c r="DD74" s="203"/>
      <c r="DE74" s="204"/>
      <c r="DF74" s="203"/>
      <c r="DG74" s="203"/>
      <c r="DH74" s="203"/>
      <c r="DI74" s="204"/>
      <c r="DJ74" s="203"/>
      <c r="DK74" s="203"/>
      <c r="DL74" s="203"/>
      <c r="DM74" s="204"/>
      <c r="DN74" s="205"/>
      <c r="DO74" s="203"/>
      <c r="DP74" s="203"/>
      <c r="DQ74" s="204"/>
      <c r="DR74" s="203"/>
      <c r="DS74" s="203"/>
      <c r="DT74" s="203"/>
      <c r="DU74" s="204"/>
      <c r="DV74" s="205"/>
      <c r="DW74" s="203"/>
      <c r="DX74" s="203"/>
      <c r="DY74" s="210"/>
      <c r="DZ74" s="203"/>
      <c r="EA74" s="203"/>
      <c r="EB74" s="203"/>
      <c r="EC74" s="204"/>
      <c r="ED74" s="203"/>
      <c r="EE74" s="203"/>
      <c r="EF74" s="203"/>
      <c r="EG74" s="204"/>
      <c r="EH74" s="205"/>
      <c r="EI74" s="203"/>
      <c r="EJ74" s="203"/>
      <c r="EK74" s="204"/>
      <c r="EL74" s="203"/>
      <c r="EM74" s="203"/>
      <c r="EN74" s="203"/>
      <c r="EO74" s="204"/>
      <c r="EP74" s="203"/>
      <c r="EQ74" s="203"/>
      <c r="ER74" s="203"/>
      <c r="ES74" s="204"/>
      <c r="ET74" s="205"/>
      <c r="EU74" s="203"/>
      <c r="EV74" s="203"/>
      <c r="EW74" s="204"/>
      <c r="EX74" s="203"/>
      <c r="EY74" s="203"/>
      <c r="EZ74" s="203"/>
      <c r="FA74" s="204"/>
      <c r="FB74" s="203"/>
      <c r="FC74" s="203"/>
      <c r="FD74" s="203"/>
      <c r="FE74" s="210"/>
      <c r="FF74" s="14"/>
      <c r="FG74" s="155"/>
      <c r="FH74" s="156"/>
      <c r="FI74" s="79"/>
      <c r="FJ74" s="79"/>
      <c r="FK74" s="65" t="s">
        <v>92</v>
      </c>
      <c r="FL74" s="28">
        <f>SUM(COUNTIF($R$10:$U$63,FI70),COUNTIF($AX$10:$BA$63,FI70),COUNTIF($CD$10:$CG$63,FI70),COUNTIF($DJ$10:$DM$72,FI70),COUNTIF($EP$10:$ES$63,FI70))+FS74</f>
        <v>0</v>
      </c>
      <c r="FM74" s="56">
        <f t="shared" ca="1" si="5"/>
        <v>0</v>
      </c>
      <c r="FN74" s="44"/>
      <c r="FO74" s="35"/>
      <c r="FP74" s="20" t="str">
        <f>FI70</f>
        <v>美術</v>
      </c>
      <c r="FQ74" s="20" t="s">
        <v>58</v>
      </c>
      <c r="FR74" s="20" t="str">
        <f>FI70&amp;"1/2"</f>
        <v>美術1/2</v>
      </c>
      <c r="FS74" s="20">
        <f>SUM(COUNTIF($R$10:$U$63,FR74),COUNTIF($AX$10:$BA$63,FR74),COUNTIF($CD$10:$CG$63,FR74),COUNTIF($DJ$10:$DM$72,FR74),COUNTIF($EP$10:$ES$63,FR74))*0.5</f>
        <v>0</v>
      </c>
      <c r="FT74" s="20"/>
      <c r="FU74" s="20"/>
      <c r="FV74" s="20" t="str">
        <f t="shared" ca="1" si="6"/>
        <v>'(0)'!FM74</v>
      </c>
      <c r="FW74" s="20">
        <v>74</v>
      </c>
      <c r="FX74" s="20">
        <f t="shared" ca="1" si="7"/>
        <v>0</v>
      </c>
    </row>
    <row r="75" spans="1:180" ht="7.5" customHeight="1">
      <c r="A75" s="126"/>
      <c r="B75" s="203"/>
      <c r="C75" s="203"/>
      <c r="D75" s="203"/>
      <c r="E75" s="204"/>
      <c r="F75" s="203"/>
      <c r="G75" s="203"/>
      <c r="H75" s="203"/>
      <c r="I75" s="204"/>
      <c r="J75" s="203"/>
      <c r="K75" s="203"/>
      <c r="L75" s="203"/>
      <c r="M75" s="204"/>
      <c r="N75" s="203"/>
      <c r="O75" s="203"/>
      <c r="P75" s="203"/>
      <c r="Q75" s="204"/>
      <c r="R75" s="205"/>
      <c r="S75" s="203"/>
      <c r="T75" s="203"/>
      <c r="U75" s="204"/>
      <c r="V75" s="203"/>
      <c r="W75" s="203"/>
      <c r="X75" s="203"/>
      <c r="Y75" s="204"/>
      <c r="Z75" s="203"/>
      <c r="AA75" s="203"/>
      <c r="AB75" s="203"/>
      <c r="AC75" s="204"/>
      <c r="AD75" s="203"/>
      <c r="AE75" s="203"/>
      <c r="AF75" s="203"/>
      <c r="AG75" s="210"/>
      <c r="AH75" s="203"/>
      <c r="AI75" s="203"/>
      <c r="AJ75" s="203"/>
      <c r="AK75" s="204"/>
      <c r="AL75" s="203"/>
      <c r="AM75" s="203"/>
      <c r="AN75" s="203"/>
      <c r="AO75" s="204"/>
      <c r="AP75" s="203"/>
      <c r="AQ75" s="203"/>
      <c r="AR75" s="203"/>
      <c r="AS75" s="204"/>
      <c r="AT75" s="203"/>
      <c r="AU75" s="203"/>
      <c r="AV75" s="203"/>
      <c r="AW75" s="204"/>
      <c r="AX75" s="205"/>
      <c r="AY75" s="203"/>
      <c r="AZ75" s="203"/>
      <c r="BA75" s="204"/>
      <c r="BB75" s="203"/>
      <c r="BC75" s="203"/>
      <c r="BD75" s="203"/>
      <c r="BE75" s="204"/>
      <c r="BF75" s="203"/>
      <c r="BG75" s="203"/>
      <c r="BH75" s="203"/>
      <c r="BI75" s="204"/>
      <c r="BJ75" s="203"/>
      <c r="BK75" s="203"/>
      <c r="BL75" s="203"/>
      <c r="BM75" s="210"/>
      <c r="BN75" s="203"/>
      <c r="BO75" s="203"/>
      <c r="BP75" s="203"/>
      <c r="BQ75" s="204"/>
      <c r="BR75" s="203"/>
      <c r="BS75" s="203"/>
      <c r="BT75" s="203"/>
      <c r="BU75" s="204"/>
      <c r="BV75" s="205"/>
      <c r="BW75" s="203"/>
      <c r="BX75" s="203"/>
      <c r="BY75" s="204"/>
      <c r="BZ75" s="203"/>
      <c r="CA75" s="203"/>
      <c r="CB75" s="203"/>
      <c r="CC75" s="204"/>
      <c r="CD75" s="203"/>
      <c r="CE75" s="203"/>
      <c r="CF75" s="203"/>
      <c r="CG75" s="204"/>
      <c r="CH75" s="205"/>
      <c r="CI75" s="203"/>
      <c r="CJ75" s="203"/>
      <c r="CK75" s="204"/>
      <c r="CL75" s="203"/>
      <c r="CM75" s="203"/>
      <c r="CN75" s="203"/>
      <c r="CO75" s="204"/>
      <c r="CP75" s="205"/>
      <c r="CQ75" s="203"/>
      <c r="CR75" s="203"/>
      <c r="CS75" s="210"/>
      <c r="CT75" s="203"/>
      <c r="CU75" s="203"/>
      <c r="CV75" s="203"/>
      <c r="CW75" s="204"/>
      <c r="CX75" s="203"/>
      <c r="CY75" s="203"/>
      <c r="CZ75" s="203"/>
      <c r="DA75" s="204"/>
      <c r="DB75" s="205"/>
      <c r="DC75" s="203"/>
      <c r="DD75" s="203"/>
      <c r="DE75" s="204"/>
      <c r="DF75" s="203"/>
      <c r="DG75" s="203"/>
      <c r="DH75" s="203"/>
      <c r="DI75" s="204"/>
      <c r="DJ75" s="203"/>
      <c r="DK75" s="203"/>
      <c r="DL75" s="203"/>
      <c r="DM75" s="204"/>
      <c r="DN75" s="205"/>
      <c r="DO75" s="203"/>
      <c r="DP75" s="203"/>
      <c r="DQ75" s="204"/>
      <c r="DR75" s="203"/>
      <c r="DS75" s="203"/>
      <c r="DT75" s="203"/>
      <c r="DU75" s="204"/>
      <c r="DV75" s="205"/>
      <c r="DW75" s="203"/>
      <c r="DX75" s="203"/>
      <c r="DY75" s="210"/>
      <c r="DZ75" s="203"/>
      <c r="EA75" s="203"/>
      <c r="EB75" s="203"/>
      <c r="EC75" s="204"/>
      <c r="ED75" s="203"/>
      <c r="EE75" s="203"/>
      <c r="EF75" s="203"/>
      <c r="EG75" s="204"/>
      <c r="EH75" s="205"/>
      <c r="EI75" s="203"/>
      <c r="EJ75" s="203"/>
      <c r="EK75" s="204"/>
      <c r="EL75" s="203"/>
      <c r="EM75" s="203"/>
      <c r="EN75" s="203"/>
      <c r="EO75" s="204"/>
      <c r="EP75" s="203"/>
      <c r="EQ75" s="203"/>
      <c r="ER75" s="203"/>
      <c r="ES75" s="204"/>
      <c r="ET75" s="205"/>
      <c r="EU75" s="203"/>
      <c r="EV75" s="203"/>
      <c r="EW75" s="204"/>
      <c r="EX75" s="203"/>
      <c r="EY75" s="203"/>
      <c r="EZ75" s="203"/>
      <c r="FA75" s="204"/>
      <c r="FB75" s="203"/>
      <c r="FC75" s="203"/>
      <c r="FD75" s="203"/>
      <c r="FE75" s="210"/>
      <c r="FF75" s="14"/>
      <c r="FG75" s="155"/>
      <c r="FH75" s="156"/>
      <c r="FI75" s="79"/>
      <c r="FJ75" s="79"/>
      <c r="FK75" s="65" t="s">
        <v>93</v>
      </c>
      <c r="FL75" s="29">
        <f>SUM(COUNTIF($V$10:$Y$63,FI70),COUNTIF($BB$10:$BE$63,FI70),COUNTIF($CH$10:$CK$63,FI70),COUNTIF($DN$10:$DQ$72,FI70),COUNTIF($ET$10:$EW$63,FI70))+FS75</f>
        <v>0</v>
      </c>
      <c r="FM75" s="57">
        <f t="shared" ca="1" si="5"/>
        <v>0</v>
      </c>
      <c r="FN75" s="45"/>
      <c r="FO75" s="36"/>
      <c r="FP75" s="20" t="str">
        <f>FI70</f>
        <v>美術</v>
      </c>
      <c r="FQ75" s="20" t="s">
        <v>59</v>
      </c>
      <c r="FR75" s="20" t="str">
        <f>FI70&amp;"1/2"</f>
        <v>美術1/2</v>
      </c>
      <c r="FS75" s="20">
        <f>SUM(COUNTIF($V$10:$Y$63,FR75),COUNTIF($BB$10:$BE$63,FR75),COUNTIF($CH$10:$CK$63,FR75),COUNTIF($DN$10:$DQ$72,FR75),COUNTIF($ET$10:$EW$63,FR75))*0.5</f>
        <v>0</v>
      </c>
      <c r="FT75" s="14"/>
      <c r="FU75" s="14"/>
      <c r="FV75" s="20" t="str">
        <f t="shared" ca="1" si="6"/>
        <v>'(0)'!FM75</v>
      </c>
      <c r="FW75" s="20">
        <v>75</v>
      </c>
      <c r="FX75" s="20">
        <f t="shared" ca="1" si="7"/>
        <v>0</v>
      </c>
    </row>
    <row r="76" spans="1:180" ht="7.5" customHeight="1">
      <c r="A76" s="126"/>
      <c r="B76" s="203"/>
      <c r="C76" s="203"/>
      <c r="D76" s="203"/>
      <c r="E76" s="204"/>
      <c r="F76" s="203"/>
      <c r="G76" s="203"/>
      <c r="H76" s="203"/>
      <c r="I76" s="204"/>
      <c r="J76" s="203"/>
      <c r="K76" s="203"/>
      <c r="L76" s="203"/>
      <c r="M76" s="204"/>
      <c r="N76" s="203"/>
      <c r="O76" s="203"/>
      <c r="P76" s="203"/>
      <c r="Q76" s="204"/>
      <c r="R76" s="205"/>
      <c r="S76" s="203"/>
      <c r="T76" s="203"/>
      <c r="U76" s="204"/>
      <c r="V76" s="203"/>
      <c r="W76" s="203"/>
      <c r="X76" s="203"/>
      <c r="Y76" s="204"/>
      <c r="Z76" s="203"/>
      <c r="AA76" s="203"/>
      <c r="AB76" s="203"/>
      <c r="AC76" s="204"/>
      <c r="AD76" s="203"/>
      <c r="AE76" s="203"/>
      <c r="AF76" s="203"/>
      <c r="AG76" s="210"/>
      <c r="AH76" s="203"/>
      <c r="AI76" s="203"/>
      <c r="AJ76" s="203"/>
      <c r="AK76" s="204"/>
      <c r="AL76" s="203"/>
      <c r="AM76" s="203"/>
      <c r="AN76" s="203"/>
      <c r="AO76" s="204"/>
      <c r="AP76" s="203"/>
      <c r="AQ76" s="203"/>
      <c r="AR76" s="203"/>
      <c r="AS76" s="204"/>
      <c r="AT76" s="203"/>
      <c r="AU76" s="203"/>
      <c r="AV76" s="203"/>
      <c r="AW76" s="204"/>
      <c r="AX76" s="205"/>
      <c r="AY76" s="203"/>
      <c r="AZ76" s="203"/>
      <c r="BA76" s="204"/>
      <c r="BB76" s="203"/>
      <c r="BC76" s="203"/>
      <c r="BD76" s="203"/>
      <c r="BE76" s="204"/>
      <c r="BF76" s="203"/>
      <c r="BG76" s="203"/>
      <c r="BH76" s="203"/>
      <c r="BI76" s="204"/>
      <c r="BJ76" s="203"/>
      <c r="BK76" s="203"/>
      <c r="BL76" s="203"/>
      <c r="BM76" s="210"/>
      <c r="BN76" s="203"/>
      <c r="BO76" s="203"/>
      <c r="BP76" s="203"/>
      <c r="BQ76" s="204"/>
      <c r="BR76" s="203"/>
      <c r="BS76" s="203"/>
      <c r="BT76" s="203"/>
      <c r="BU76" s="204"/>
      <c r="BV76" s="205"/>
      <c r="BW76" s="203"/>
      <c r="BX76" s="203"/>
      <c r="BY76" s="204"/>
      <c r="BZ76" s="203"/>
      <c r="CA76" s="203"/>
      <c r="CB76" s="203"/>
      <c r="CC76" s="204"/>
      <c r="CD76" s="203"/>
      <c r="CE76" s="203"/>
      <c r="CF76" s="203"/>
      <c r="CG76" s="204"/>
      <c r="CH76" s="205"/>
      <c r="CI76" s="203"/>
      <c r="CJ76" s="203"/>
      <c r="CK76" s="204"/>
      <c r="CL76" s="203"/>
      <c r="CM76" s="203"/>
      <c r="CN76" s="203"/>
      <c r="CO76" s="204"/>
      <c r="CP76" s="205"/>
      <c r="CQ76" s="203"/>
      <c r="CR76" s="203"/>
      <c r="CS76" s="210"/>
      <c r="CT76" s="203"/>
      <c r="CU76" s="203"/>
      <c r="CV76" s="203"/>
      <c r="CW76" s="204"/>
      <c r="CX76" s="203"/>
      <c r="CY76" s="203"/>
      <c r="CZ76" s="203"/>
      <c r="DA76" s="204"/>
      <c r="DB76" s="205"/>
      <c r="DC76" s="203"/>
      <c r="DD76" s="203"/>
      <c r="DE76" s="204"/>
      <c r="DF76" s="203"/>
      <c r="DG76" s="203"/>
      <c r="DH76" s="203"/>
      <c r="DI76" s="204"/>
      <c r="DJ76" s="203"/>
      <c r="DK76" s="203"/>
      <c r="DL76" s="203"/>
      <c r="DM76" s="204"/>
      <c r="DN76" s="205"/>
      <c r="DO76" s="203"/>
      <c r="DP76" s="203"/>
      <c r="DQ76" s="204"/>
      <c r="DR76" s="203"/>
      <c r="DS76" s="203"/>
      <c r="DT76" s="203"/>
      <c r="DU76" s="204"/>
      <c r="DV76" s="205"/>
      <c r="DW76" s="203"/>
      <c r="DX76" s="203"/>
      <c r="DY76" s="210"/>
      <c r="DZ76" s="203"/>
      <c r="EA76" s="203"/>
      <c r="EB76" s="203"/>
      <c r="EC76" s="204"/>
      <c r="ED76" s="203"/>
      <c r="EE76" s="203"/>
      <c r="EF76" s="203"/>
      <c r="EG76" s="204"/>
      <c r="EH76" s="205"/>
      <c r="EI76" s="203"/>
      <c r="EJ76" s="203"/>
      <c r="EK76" s="204"/>
      <c r="EL76" s="203"/>
      <c r="EM76" s="203"/>
      <c r="EN76" s="203"/>
      <c r="EO76" s="204"/>
      <c r="EP76" s="203"/>
      <c r="EQ76" s="203"/>
      <c r="ER76" s="203"/>
      <c r="ES76" s="204"/>
      <c r="ET76" s="205"/>
      <c r="EU76" s="203"/>
      <c r="EV76" s="203"/>
      <c r="EW76" s="204"/>
      <c r="EX76" s="203"/>
      <c r="EY76" s="203"/>
      <c r="EZ76" s="203"/>
      <c r="FA76" s="204"/>
      <c r="FB76" s="203"/>
      <c r="FC76" s="203"/>
      <c r="FD76" s="203"/>
      <c r="FE76" s="210"/>
      <c r="FF76" s="14"/>
      <c r="FG76" s="155"/>
      <c r="FH76" s="156"/>
      <c r="FI76" s="79"/>
      <c r="FJ76" s="79"/>
      <c r="FK76" s="65" t="s">
        <v>94</v>
      </c>
      <c r="FL76" s="28">
        <f>SUM(COUNTIF($Z$10:$AC$63,FI70),COUNTIF($BF$10:$BI$63,FI70),COUNTIF($CL$10:$CO$63,FI70),COUNTIF($DR$10:$DU$72,FI70),COUNTIF($EX$10:$FA$63,FI70))+FS76</f>
        <v>0</v>
      </c>
      <c r="FM76" s="56">
        <f t="shared" ca="1" si="5"/>
        <v>0</v>
      </c>
      <c r="FN76" s="43"/>
      <c r="FO76" s="9"/>
      <c r="FP76" s="20" t="str">
        <f>FI70</f>
        <v>美術</v>
      </c>
      <c r="FQ76" s="25" t="s">
        <v>60</v>
      </c>
      <c r="FR76" s="20" t="str">
        <f>FI70&amp;"1/2"</f>
        <v>美術1/2</v>
      </c>
      <c r="FS76" s="20">
        <f>SUM(COUNTIF($Z$10:$AC$63,FR76),COUNTIF($BF$10:$BI$63,FR76),COUNTIF($CL$10:$CO$63,FR76),COUNTIF($DR$10:$DU$72,FR76),COUNTIF($EX$10:$FA$63,FR76))*0.5</f>
        <v>0</v>
      </c>
      <c r="FT76" s="20"/>
      <c r="FU76" s="20"/>
      <c r="FV76" s="20" t="str">
        <f t="shared" ca="1" si="6"/>
        <v>'(0)'!FM76</v>
      </c>
      <c r="FW76" s="20">
        <v>76</v>
      </c>
      <c r="FX76" s="20">
        <f t="shared" ca="1" si="7"/>
        <v>0</v>
      </c>
    </row>
    <row r="77" spans="1:180" ht="7.5" customHeight="1">
      <c r="A77" s="126"/>
      <c r="B77" s="203"/>
      <c r="C77" s="203"/>
      <c r="D77" s="203"/>
      <c r="E77" s="204"/>
      <c r="F77" s="203"/>
      <c r="G77" s="203"/>
      <c r="H77" s="203"/>
      <c r="I77" s="204"/>
      <c r="J77" s="203"/>
      <c r="K77" s="203"/>
      <c r="L77" s="203"/>
      <c r="M77" s="204"/>
      <c r="N77" s="203"/>
      <c r="O77" s="203"/>
      <c r="P77" s="203"/>
      <c r="Q77" s="204"/>
      <c r="R77" s="205"/>
      <c r="S77" s="203"/>
      <c r="T77" s="203"/>
      <c r="U77" s="204"/>
      <c r="V77" s="203"/>
      <c r="W77" s="203"/>
      <c r="X77" s="203"/>
      <c r="Y77" s="204"/>
      <c r="Z77" s="203"/>
      <c r="AA77" s="203"/>
      <c r="AB77" s="203"/>
      <c r="AC77" s="204"/>
      <c r="AD77" s="203"/>
      <c r="AE77" s="203"/>
      <c r="AF77" s="203"/>
      <c r="AG77" s="210"/>
      <c r="AH77" s="203"/>
      <c r="AI77" s="203"/>
      <c r="AJ77" s="203"/>
      <c r="AK77" s="204"/>
      <c r="AL77" s="203"/>
      <c r="AM77" s="203"/>
      <c r="AN77" s="203"/>
      <c r="AO77" s="204"/>
      <c r="AP77" s="203"/>
      <c r="AQ77" s="203"/>
      <c r="AR77" s="203"/>
      <c r="AS77" s="204"/>
      <c r="AT77" s="203"/>
      <c r="AU77" s="203"/>
      <c r="AV77" s="203"/>
      <c r="AW77" s="204"/>
      <c r="AX77" s="205"/>
      <c r="AY77" s="203"/>
      <c r="AZ77" s="203"/>
      <c r="BA77" s="204"/>
      <c r="BB77" s="203"/>
      <c r="BC77" s="203"/>
      <c r="BD77" s="203"/>
      <c r="BE77" s="204"/>
      <c r="BF77" s="203"/>
      <c r="BG77" s="203"/>
      <c r="BH77" s="203"/>
      <c r="BI77" s="204"/>
      <c r="BJ77" s="203"/>
      <c r="BK77" s="203"/>
      <c r="BL77" s="203"/>
      <c r="BM77" s="210"/>
      <c r="BN77" s="203"/>
      <c r="BO77" s="203"/>
      <c r="BP77" s="203"/>
      <c r="BQ77" s="204"/>
      <c r="BR77" s="203"/>
      <c r="BS77" s="203"/>
      <c r="BT77" s="203"/>
      <c r="BU77" s="204"/>
      <c r="BV77" s="205"/>
      <c r="BW77" s="203"/>
      <c r="BX77" s="203"/>
      <c r="BY77" s="204"/>
      <c r="BZ77" s="203"/>
      <c r="CA77" s="203"/>
      <c r="CB77" s="203"/>
      <c r="CC77" s="204"/>
      <c r="CD77" s="203"/>
      <c r="CE77" s="203"/>
      <c r="CF77" s="203"/>
      <c r="CG77" s="204"/>
      <c r="CH77" s="205"/>
      <c r="CI77" s="203"/>
      <c r="CJ77" s="203"/>
      <c r="CK77" s="204"/>
      <c r="CL77" s="203"/>
      <c r="CM77" s="203"/>
      <c r="CN77" s="203"/>
      <c r="CO77" s="204"/>
      <c r="CP77" s="205"/>
      <c r="CQ77" s="203"/>
      <c r="CR77" s="203"/>
      <c r="CS77" s="210"/>
      <c r="CT77" s="203"/>
      <c r="CU77" s="203"/>
      <c r="CV77" s="203"/>
      <c r="CW77" s="204"/>
      <c r="CX77" s="203"/>
      <c r="CY77" s="203"/>
      <c r="CZ77" s="203"/>
      <c r="DA77" s="204"/>
      <c r="DB77" s="205"/>
      <c r="DC77" s="203"/>
      <c r="DD77" s="203"/>
      <c r="DE77" s="204"/>
      <c r="DF77" s="203"/>
      <c r="DG77" s="203"/>
      <c r="DH77" s="203"/>
      <c r="DI77" s="204"/>
      <c r="DJ77" s="203"/>
      <c r="DK77" s="203"/>
      <c r="DL77" s="203"/>
      <c r="DM77" s="204"/>
      <c r="DN77" s="205"/>
      <c r="DO77" s="203"/>
      <c r="DP77" s="203"/>
      <c r="DQ77" s="204"/>
      <c r="DR77" s="203"/>
      <c r="DS77" s="203"/>
      <c r="DT77" s="203"/>
      <c r="DU77" s="204"/>
      <c r="DV77" s="205"/>
      <c r="DW77" s="203"/>
      <c r="DX77" s="203"/>
      <c r="DY77" s="210"/>
      <c r="DZ77" s="203"/>
      <c r="EA77" s="203"/>
      <c r="EB77" s="203"/>
      <c r="EC77" s="204"/>
      <c r="ED77" s="203"/>
      <c r="EE77" s="203"/>
      <c r="EF77" s="203"/>
      <c r="EG77" s="204"/>
      <c r="EH77" s="205"/>
      <c r="EI77" s="203"/>
      <c r="EJ77" s="203"/>
      <c r="EK77" s="204"/>
      <c r="EL77" s="203"/>
      <c r="EM77" s="203"/>
      <c r="EN77" s="203"/>
      <c r="EO77" s="204"/>
      <c r="EP77" s="203"/>
      <c r="EQ77" s="203"/>
      <c r="ER77" s="203"/>
      <c r="ES77" s="204"/>
      <c r="ET77" s="205"/>
      <c r="EU77" s="203"/>
      <c r="EV77" s="203"/>
      <c r="EW77" s="204"/>
      <c r="EX77" s="203"/>
      <c r="EY77" s="203"/>
      <c r="EZ77" s="203"/>
      <c r="FA77" s="204"/>
      <c r="FB77" s="203"/>
      <c r="FC77" s="203"/>
      <c r="FD77" s="203"/>
      <c r="FE77" s="210"/>
      <c r="FF77" s="14"/>
      <c r="FG77" s="155"/>
      <c r="FH77" s="156"/>
      <c r="FI77" s="79"/>
      <c r="FJ77" s="79"/>
      <c r="FK77" s="66" t="s">
        <v>95</v>
      </c>
      <c r="FL77" s="30">
        <f>SUM(COUNTIF($AD$10:$AG$63,FI70),COUNTIF($BJ$10:$BM$63,FI70),COUNTIF($CP$10:$CS$63,FI70),COUNTIF($DV$10:$DY$72,FI70),COUNTIF($FB$10:$FE$63,FI70))+FS77</f>
        <v>0</v>
      </c>
      <c r="FM77" s="58">
        <f t="shared" ca="1" si="5"/>
        <v>0</v>
      </c>
      <c r="FN77" s="50"/>
      <c r="FO77" s="39"/>
      <c r="FP77" s="20" t="str">
        <f>FI70</f>
        <v>美術</v>
      </c>
      <c r="FQ77" s="20" t="s">
        <v>61</v>
      </c>
      <c r="FR77" s="20" t="str">
        <f>FI70&amp;"1/2"</f>
        <v>美術1/2</v>
      </c>
      <c r="FS77" s="20">
        <f>SUM(COUNTIF($AD$10:$AG$63,FR77),COUNTIF($BJ$10:$BM$63,FR77),COUNTIF($CP$10:$CS$63,FR77),COUNTIF($DV$10:$DY$72,FR77),COUNTIF($FB$10:$FE$63,FR77))*0.5</f>
        <v>0</v>
      </c>
      <c r="FT77" s="20"/>
      <c r="FU77" s="20"/>
      <c r="FV77" s="20" t="str">
        <f t="shared" ca="1" si="6"/>
        <v>'(0)'!FM77</v>
      </c>
      <c r="FW77" s="20">
        <v>77</v>
      </c>
      <c r="FX77" s="20">
        <f t="shared" ca="1" si="7"/>
        <v>0</v>
      </c>
    </row>
    <row r="78" spans="1:180" ht="7.5" customHeight="1">
      <c r="A78" s="126"/>
      <c r="B78" s="203"/>
      <c r="C78" s="203"/>
      <c r="D78" s="203"/>
      <c r="E78" s="204"/>
      <c r="F78" s="203"/>
      <c r="G78" s="203"/>
      <c r="H78" s="203"/>
      <c r="I78" s="204"/>
      <c r="J78" s="203"/>
      <c r="K78" s="203"/>
      <c r="L78" s="203"/>
      <c r="M78" s="204"/>
      <c r="N78" s="203"/>
      <c r="O78" s="203"/>
      <c r="P78" s="203"/>
      <c r="Q78" s="204"/>
      <c r="R78" s="205"/>
      <c r="S78" s="203"/>
      <c r="T78" s="203"/>
      <c r="U78" s="204"/>
      <c r="V78" s="203"/>
      <c r="W78" s="203"/>
      <c r="X78" s="203"/>
      <c r="Y78" s="204"/>
      <c r="Z78" s="203"/>
      <c r="AA78" s="203"/>
      <c r="AB78" s="203"/>
      <c r="AC78" s="204"/>
      <c r="AD78" s="203"/>
      <c r="AE78" s="203"/>
      <c r="AF78" s="203"/>
      <c r="AG78" s="210"/>
      <c r="AH78" s="203"/>
      <c r="AI78" s="203"/>
      <c r="AJ78" s="203"/>
      <c r="AK78" s="204"/>
      <c r="AL78" s="203"/>
      <c r="AM78" s="203"/>
      <c r="AN78" s="203"/>
      <c r="AO78" s="204"/>
      <c r="AP78" s="203"/>
      <c r="AQ78" s="203"/>
      <c r="AR78" s="203"/>
      <c r="AS78" s="204"/>
      <c r="AT78" s="203"/>
      <c r="AU78" s="203"/>
      <c r="AV78" s="203"/>
      <c r="AW78" s="204"/>
      <c r="AX78" s="205"/>
      <c r="AY78" s="203"/>
      <c r="AZ78" s="203"/>
      <c r="BA78" s="204"/>
      <c r="BB78" s="203"/>
      <c r="BC78" s="203"/>
      <c r="BD78" s="203"/>
      <c r="BE78" s="204"/>
      <c r="BF78" s="203"/>
      <c r="BG78" s="203"/>
      <c r="BH78" s="203"/>
      <c r="BI78" s="204"/>
      <c r="BJ78" s="203"/>
      <c r="BK78" s="203"/>
      <c r="BL78" s="203"/>
      <c r="BM78" s="210"/>
      <c r="BN78" s="203"/>
      <c r="BO78" s="203"/>
      <c r="BP78" s="203"/>
      <c r="BQ78" s="204"/>
      <c r="BR78" s="203"/>
      <c r="BS78" s="203"/>
      <c r="BT78" s="203"/>
      <c r="BU78" s="204"/>
      <c r="BV78" s="205"/>
      <c r="BW78" s="203"/>
      <c r="BX78" s="203"/>
      <c r="BY78" s="204"/>
      <c r="BZ78" s="203"/>
      <c r="CA78" s="203"/>
      <c r="CB78" s="203"/>
      <c r="CC78" s="204"/>
      <c r="CD78" s="203"/>
      <c r="CE78" s="203"/>
      <c r="CF78" s="203"/>
      <c r="CG78" s="204"/>
      <c r="CH78" s="205"/>
      <c r="CI78" s="203"/>
      <c r="CJ78" s="203"/>
      <c r="CK78" s="204"/>
      <c r="CL78" s="203"/>
      <c r="CM78" s="203"/>
      <c r="CN78" s="203"/>
      <c r="CO78" s="204"/>
      <c r="CP78" s="205"/>
      <c r="CQ78" s="203"/>
      <c r="CR78" s="203"/>
      <c r="CS78" s="210"/>
      <c r="CT78" s="203"/>
      <c r="CU78" s="203"/>
      <c r="CV78" s="203"/>
      <c r="CW78" s="204"/>
      <c r="CX78" s="203"/>
      <c r="CY78" s="203"/>
      <c r="CZ78" s="203"/>
      <c r="DA78" s="204"/>
      <c r="DB78" s="205"/>
      <c r="DC78" s="203"/>
      <c r="DD78" s="203"/>
      <c r="DE78" s="204"/>
      <c r="DF78" s="203"/>
      <c r="DG78" s="203"/>
      <c r="DH78" s="203"/>
      <c r="DI78" s="204"/>
      <c r="DJ78" s="203"/>
      <c r="DK78" s="203"/>
      <c r="DL78" s="203"/>
      <c r="DM78" s="204"/>
      <c r="DN78" s="205"/>
      <c r="DO78" s="203"/>
      <c r="DP78" s="203"/>
      <c r="DQ78" s="204"/>
      <c r="DR78" s="203"/>
      <c r="DS78" s="203"/>
      <c r="DT78" s="203"/>
      <c r="DU78" s="204"/>
      <c r="DV78" s="205"/>
      <c r="DW78" s="203"/>
      <c r="DX78" s="203"/>
      <c r="DY78" s="210"/>
      <c r="DZ78" s="203"/>
      <c r="EA78" s="203"/>
      <c r="EB78" s="203"/>
      <c r="EC78" s="204"/>
      <c r="ED78" s="203"/>
      <c r="EE78" s="203"/>
      <c r="EF78" s="203"/>
      <c r="EG78" s="204"/>
      <c r="EH78" s="205"/>
      <c r="EI78" s="203"/>
      <c r="EJ78" s="203"/>
      <c r="EK78" s="204"/>
      <c r="EL78" s="203"/>
      <c r="EM78" s="203"/>
      <c r="EN78" s="203"/>
      <c r="EO78" s="204"/>
      <c r="EP78" s="203"/>
      <c r="EQ78" s="203"/>
      <c r="ER78" s="203"/>
      <c r="ES78" s="204"/>
      <c r="ET78" s="205"/>
      <c r="EU78" s="203"/>
      <c r="EV78" s="203"/>
      <c r="EW78" s="204"/>
      <c r="EX78" s="203"/>
      <c r="EY78" s="203"/>
      <c r="EZ78" s="203"/>
      <c r="FA78" s="204"/>
      <c r="FB78" s="203"/>
      <c r="FC78" s="203"/>
      <c r="FD78" s="203"/>
      <c r="FE78" s="210"/>
      <c r="FF78" s="14"/>
      <c r="FG78" s="155"/>
      <c r="FH78" s="156"/>
      <c r="FI78" s="80" t="s">
        <v>19</v>
      </c>
      <c r="FJ78" s="80"/>
      <c r="FK78" s="64" t="s">
        <v>88</v>
      </c>
      <c r="FL78" s="27">
        <f>SUM(COUNTIF($B$10:$E$63,FI78),COUNTIF($AH$10:$AK$63,FI78),COUNTIF($BN$10:$BQ$63,FI78),COUNTIF($CT$10:$CW$72,FI78),COUNTIF($DZ$10:$EC$63,FI78))+FS78</f>
        <v>0</v>
      </c>
      <c r="FM78" s="55">
        <f t="shared" ca="1" si="5"/>
        <v>0</v>
      </c>
      <c r="FN78" s="42"/>
      <c r="FO78" s="8"/>
      <c r="FP78" s="20" t="str">
        <f>FI78</f>
        <v>技家</v>
      </c>
      <c r="FQ78" s="20" t="s">
        <v>54</v>
      </c>
      <c r="FR78" s="20" t="str">
        <f>FI78&amp;"1/2"</f>
        <v>技家1/2</v>
      </c>
      <c r="FS78" s="20">
        <f>SUM(COUNTIF($B$10:$E$63,FR78),COUNTIF($AH$10:$AK$63,FR78),COUNTIF($BN$10:$BQ$63,FR78),COUNTIF($CT$10:$CW$72,FR78),COUNTIF($DZ$10:$EC$63,FR78))*0.5</f>
        <v>0</v>
      </c>
      <c r="FT78" s="14"/>
      <c r="FU78" s="14"/>
      <c r="FV78" s="20" t="str">
        <f t="shared" ca="1" si="6"/>
        <v>'(0)'!FM78</v>
      </c>
      <c r="FW78" s="20">
        <v>78</v>
      </c>
      <c r="FX78" s="20">
        <f t="shared" ca="1" si="7"/>
        <v>0</v>
      </c>
    </row>
    <row r="79" spans="1:180" ht="7.5" customHeight="1">
      <c r="A79" s="126"/>
      <c r="B79" s="203"/>
      <c r="C79" s="203"/>
      <c r="D79" s="203"/>
      <c r="E79" s="204"/>
      <c r="F79" s="203"/>
      <c r="G79" s="203"/>
      <c r="H79" s="203"/>
      <c r="I79" s="204"/>
      <c r="J79" s="203"/>
      <c r="K79" s="203"/>
      <c r="L79" s="203"/>
      <c r="M79" s="204"/>
      <c r="N79" s="203"/>
      <c r="O79" s="203"/>
      <c r="P79" s="203"/>
      <c r="Q79" s="204"/>
      <c r="R79" s="205"/>
      <c r="S79" s="203"/>
      <c r="T79" s="203"/>
      <c r="U79" s="204"/>
      <c r="V79" s="203"/>
      <c r="W79" s="203"/>
      <c r="X79" s="203"/>
      <c r="Y79" s="204"/>
      <c r="Z79" s="203"/>
      <c r="AA79" s="203"/>
      <c r="AB79" s="203"/>
      <c r="AC79" s="204"/>
      <c r="AD79" s="203"/>
      <c r="AE79" s="203"/>
      <c r="AF79" s="203"/>
      <c r="AG79" s="210"/>
      <c r="AH79" s="203"/>
      <c r="AI79" s="203"/>
      <c r="AJ79" s="203"/>
      <c r="AK79" s="204"/>
      <c r="AL79" s="203"/>
      <c r="AM79" s="203"/>
      <c r="AN79" s="203"/>
      <c r="AO79" s="204"/>
      <c r="AP79" s="203"/>
      <c r="AQ79" s="203"/>
      <c r="AR79" s="203"/>
      <c r="AS79" s="204"/>
      <c r="AT79" s="203"/>
      <c r="AU79" s="203"/>
      <c r="AV79" s="203"/>
      <c r="AW79" s="204"/>
      <c r="AX79" s="205"/>
      <c r="AY79" s="203"/>
      <c r="AZ79" s="203"/>
      <c r="BA79" s="204"/>
      <c r="BB79" s="203"/>
      <c r="BC79" s="203"/>
      <c r="BD79" s="203"/>
      <c r="BE79" s="204"/>
      <c r="BF79" s="203"/>
      <c r="BG79" s="203"/>
      <c r="BH79" s="203"/>
      <c r="BI79" s="204"/>
      <c r="BJ79" s="203"/>
      <c r="BK79" s="203"/>
      <c r="BL79" s="203"/>
      <c r="BM79" s="210"/>
      <c r="BN79" s="203"/>
      <c r="BO79" s="203"/>
      <c r="BP79" s="203"/>
      <c r="BQ79" s="204"/>
      <c r="BR79" s="203"/>
      <c r="BS79" s="203"/>
      <c r="BT79" s="203"/>
      <c r="BU79" s="204"/>
      <c r="BV79" s="205"/>
      <c r="BW79" s="203"/>
      <c r="BX79" s="203"/>
      <c r="BY79" s="204"/>
      <c r="BZ79" s="203"/>
      <c r="CA79" s="203"/>
      <c r="CB79" s="203"/>
      <c r="CC79" s="204"/>
      <c r="CD79" s="203"/>
      <c r="CE79" s="203"/>
      <c r="CF79" s="203"/>
      <c r="CG79" s="204"/>
      <c r="CH79" s="205"/>
      <c r="CI79" s="203"/>
      <c r="CJ79" s="203"/>
      <c r="CK79" s="204"/>
      <c r="CL79" s="203"/>
      <c r="CM79" s="203"/>
      <c r="CN79" s="203"/>
      <c r="CO79" s="204"/>
      <c r="CP79" s="205"/>
      <c r="CQ79" s="203"/>
      <c r="CR79" s="203"/>
      <c r="CS79" s="210"/>
      <c r="CT79" s="203"/>
      <c r="CU79" s="203"/>
      <c r="CV79" s="203"/>
      <c r="CW79" s="204"/>
      <c r="CX79" s="203"/>
      <c r="CY79" s="203"/>
      <c r="CZ79" s="203"/>
      <c r="DA79" s="204"/>
      <c r="DB79" s="205"/>
      <c r="DC79" s="203"/>
      <c r="DD79" s="203"/>
      <c r="DE79" s="204"/>
      <c r="DF79" s="203"/>
      <c r="DG79" s="203"/>
      <c r="DH79" s="203"/>
      <c r="DI79" s="204"/>
      <c r="DJ79" s="203"/>
      <c r="DK79" s="203"/>
      <c r="DL79" s="203"/>
      <c r="DM79" s="204"/>
      <c r="DN79" s="205"/>
      <c r="DO79" s="203"/>
      <c r="DP79" s="203"/>
      <c r="DQ79" s="204"/>
      <c r="DR79" s="203"/>
      <c r="DS79" s="203"/>
      <c r="DT79" s="203"/>
      <c r="DU79" s="204"/>
      <c r="DV79" s="205"/>
      <c r="DW79" s="203"/>
      <c r="DX79" s="203"/>
      <c r="DY79" s="210"/>
      <c r="DZ79" s="203"/>
      <c r="EA79" s="203"/>
      <c r="EB79" s="203"/>
      <c r="EC79" s="204"/>
      <c r="ED79" s="203"/>
      <c r="EE79" s="203"/>
      <c r="EF79" s="203"/>
      <c r="EG79" s="204"/>
      <c r="EH79" s="205"/>
      <c r="EI79" s="203"/>
      <c r="EJ79" s="203"/>
      <c r="EK79" s="204"/>
      <c r="EL79" s="203"/>
      <c r="EM79" s="203"/>
      <c r="EN79" s="203"/>
      <c r="EO79" s="204"/>
      <c r="EP79" s="203"/>
      <c r="EQ79" s="203"/>
      <c r="ER79" s="203"/>
      <c r="ES79" s="204"/>
      <c r="ET79" s="205"/>
      <c r="EU79" s="203"/>
      <c r="EV79" s="203"/>
      <c r="EW79" s="204"/>
      <c r="EX79" s="203"/>
      <c r="EY79" s="203"/>
      <c r="EZ79" s="203"/>
      <c r="FA79" s="204"/>
      <c r="FB79" s="203"/>
      <c r="FC79" s="203"/>
      <c r="FD79" s="203"/>
      <c r="FE79" s="210"/>
      <c r="FF79" s="14"/>
      <c r="FG79" s="155"/>
      <c r="FH79" s="156"/>
      <c r="FI79" s="80"/>
      <c r="FJ79" s="80"/>
      <c r="FK79" s="65" t="s">
        <v>89</v>
      </c>
      <c r="FL79" s="28">
        <f>SUM(COUNTIF($F$10:$I$63,FI78),COUNTIF($AL$10:$AO$63,FI78),COUNTIF($BR$10:$BU$63,FI78),COUNTIF($CX$10:$DA$72,FI78),COUNTIF($ED$10:$EG$63,FI78))+FS79</f>
        <v>0</v>
      </c>
      <c r="FM79" s="56">
        <f t="shared" ca="1" si="5"/>
        <v>0</v>
      </c>
      <c r="FN79" s="43"/>
      <c r="FO79" s="9"/>
      <c r="FP79" s="20" t="str">
        <f>FI78</f>
        <v>技家</v>
      </c>
      <c r="FQ79" s="25" t="s">
        <v>55</v>
      </c>
      <c r="FR79" s="20" t="str">
        <f>FI78&amp;"1/2"</f>
        <v>技家1/2</v>
      </c>
      <c r="FS79" s="20">
        <f>SUM(COUNTIF($F$10:$I$63,FR79),COUNTIF($AL$10:$AO$63,FR79),COUNTIF($BR$10:$BU$63,FR79),COUNTIF($CX$10:$DA$72,FR79),COUNTIF($ED$10:$EG$63,FR79))*0.5</f>
        <v>0</v>
      </c>
      <c r="FT79" s="20"/>
      <c r="FU79" s="20"/>
      <c r="FV79" s="20" t="str">
        <f t="shared" ca="1" si="6"/>
        <v>'(0)'!FM79</v>
      </c>
      <c r="FW79" s="20">
        <v>79</v>
      </c>
      <c r="FX79" s="20">
        <f t="shared" ca="1" si="7"/>
        <v>0</v>
      </c>
    </row>
    <row r="80" spans="1:180" ht="7.5" customHeight="1">
      <c r="A80" s="126"/>
      <c r="B80" s="203"/>
      <c r="C80" s="203"/>
      <c r="D80" s="203"/>
      <c r="E80" s="204"/>
      <c r="F80" s="203"/>
      <c r="G80" s="203"/>
      <c r="H80" s="203"/>
      <c r="I80" s="204"/>
      <c r="J80" s="203"/>
      <c r="K80" s="203"/>
      <c r="L80" s="203"/>
      <c r="M80" s="204"/>
      <c r="N80" s="203"/>
      <c r="O80" s="203"/>
      <c r="P80" s="203"/>
      <c r="Q80" s="204"/>
      <c r="R80" s="205"/>
      <c r="S80" s="203"/>
      <c r="T80" s="203"/>
      <c r="U80" s="204"/>
      <c r="V80" s="203"/>
      <c r="W80" s="203"/>
      <c r="X80" s="203"/>
      <c r="Y80" s="204"/>
      <c r="Z80" s="203"/>
      <c r="AA80" s="203"/>
      <c r="AB80" s="203"/>
      <c r="AC80" s="204"/>
      <c r="AD80" s="203"/>
      <c r="AE80" s="203"/>
      <c r="AF80" s="203"/>
      <c r="AG80" s="210"/>
      <c r="AH80" s="203"/>
      <c r="AI80" s="203"/>
      <c r="AJ80" s="203"/>
      <c r="AK80" s="204"/>
      <c r="AL80" s="203"/>
      <c r="AM80" s="203"/>
      <c r="AN80" s="203"/>
      <c r="AO80" s="204"/>
      <c r="AP80" s="203"/>
      <c r="AQ80" s="203"/>
      <c r="AR80" s="203"/>
      <c r="AS80" s="204"/>
      <c r="AT80" s="203"/>
      <c r="AU80" s="203"/>
      <c r="AV80" s="203"/>
      <c r="AW80" s="204"/>
      <c r="AX80" s="205"/>
      <c r="AY80" s="203"/>
      <c r="AZ80" s="203"/>
      <c r="BA80" s="204"/>
      <c r="BB80" s="203"/>
      <c r="BC80" s="203"/>
      <c r="BD80" s="203"/>
      <c r="BE80" s="204"/>
      <c r="BF80" s="203"/>
      <c r="BG80" s="203"/>
      <c r="BH80" s="203"/>
      <c r="BI80" s="204"/>
      <c r="BJ80" s="203"/>
      <c r="BK80" s="203"/>
      <c r="BL80" s="203"/>
      <c r="BM80" s="210"/>
      <c r="BN80" s="203"/>
      <c r="BO80" s="203"/>
      <c r="BP80" s="203"/>
      <c r="BQ80" s="204"/>
      <c r="BR80" s="203"/>
      <c r="BS80" s="203"/>
      <c r="BT80" s="203"/>
      <c r="BU80" s="204"/>
      <c r="BV80" s="205"/>
      <c r="BW80" s="203"/>
      <c r="BX80" s="203"/>
      <c r="BY80" s="204"/>
      <c r="BZ80" s="203"/>
      <c r="CA80" s="203"/>
      <c r="CB80" s="203"/>
      <c r="CC80" s="204"/>
      <c r="CD80" s="203"/>
      <c r="CE80" s="203"/>
      <c r="CF80" s="203"/>
      <c r="CG80" s="204"/>
      <c r="CH80" s="205"/>
      <c r="CI80" s="203"/>
      <c r="CJ80" s="203"/>
      <c r="CK80" s="204"/>
      <c r="CL80" s="203"/>
      <c r="CM80" s="203"/>
      <c r="CN80" s="203"/>
      <c r="CO80" s="204"/>
      <c r="CP80" s="205"/>
      <c r="CQ80" s="203"/>
      <c r="CR80" s="203"/>
      <c r="CS80" s="210"/>
      <c r="CT80" s="203"/>
      <c r="CU80" s="203"/>
      <c r="CV80" s="203"/>
      <c r="CW80" s="204"/>
      <c r="CX80" s="203"/>
      <c r="CY80" s="203"/>
      <c r="CZ80" s="203"/>
      <c r="DA80" s="204"/>
      <c r="DB80" s="205"/>
      <c r="DC80" s="203"/>
      <c r="DD80" s="203"/>
      <c r="DE80" s="204"/>
      <c r="DF80" s="203"/>
      <c r="DG80" s="203"/>
      <c r="DH80" s="203"/>
      <c r="DI80" s="204"/>
      <c r="DJ80" s="203"/>
      <c r="DK80" s="203"/>
      <c r="DL80" s="203"/>
      <c r="DM80" s="204"/>
      <c r="DN80" s="205"/>
      <c r="DO80" s="203"/>
      <c r="DP80" s="203"/>
      <c r="DQ80" s="204"/>
      <c r="DR80" s="203"/>
      <c r="DS80" s="203"/>
      <c r="DT80" s="203"/>
      <c r="DU80" s="204"/>
      <c r="DV80" s="205"/>
      <c r="DW80" s="203"/>
      <c r="DX80" s="203"/>
      <c r="DY80" s="210"/>
      <c r="DZ80" s="203"/>
      <c r="EA80" s="203"/>
      <c r="EB80" s="203"/>
      <c r="EC80" s="204"/>
      <c r="ED80" s="203"/>
      <c r="EE80" s="203"/>
      <c r="EF80" s="203"/>
      <c r="EG80" s="204"/>
      <c r="EH80" s="205"/>
      <c r="EI80" s="203"/>
      <c r="EJ80" s="203"/>
      <c r="EK80" s="204"/>
      <c r="EL80" s="203"/>
      <c r="EM80" s="203"/>
      <c r="EN80" s="203"/>
      <c r="EO80" s="204"/>
      <c r="EP80" s="203"/>
      <c r="EQ80" s="203"/>
      <c r="ER80" s="203"/>
      <c r="ES80" s="204"/>
      <c r="ET80" s="205"/>
      <c r="EU80" s="203"/>
      <c r="EV80" s="203"/>
      <c r="EW80" s="204"/>
      <c r="EX80" s="203"/>
      <c r="EY80" s="203"/>
      <c r="EZ80" s="203"/>
      <c r="FA80" s="204"/>
      <c r="FB80" s="203"/>
      <c r="FC80" s="203"/>
      <c r="FD80" s="203"/>
      <c r="FE80" s="210"/>
      <c r="FF80" s="14"/>
      <c r="FG80" s="155"/>
      <c r="FH80" s="156"/>
      <c r="FI80" s="80"/>
      <c r="FJ80" s="80"/>
      <c r="FK80" s="65" t="s">
        <v>90</v>
      </c>
      <c r="FL80" s="28">
        <f>SUM(COUNTIF($J$10:$M$63,FI78),COUNTIF($AP$10:$AS$63,FI78),COUNTIF($BV$10:$BY$63,FI78),COUNTIF($DB$10:$DE$72,FI78),COUNTIF($EH$10:$EK$63,FI78))+FS80</f>
        <v>0</v>
      </c>
      <c r="FM80" s="56">
        <f t="shared" ca="1" si="5"/>
        <v>0</v>
      </c>
      <c r="FN80" s="44"/>
      <c r="FO80" s="35"/>
      <c r="FP80" s="20" t="str">
        <f>FI78</f>
        <v>技家</v>
      </c>
      <c r="FQ80" s="20" t="s">
        <v>56</v>
      </c>
      <c r="FR80" s="20" t="str">
        <f>FI78&amp;"1/2"</f>
        <v>技家1/2</v>
      </c>
      <c r="FS80" s="20">
        <f>SUM(COUNTIF($J$10:$M$63,FR80),COUNTIF($AP$10:$AS$63,FR80),COUNTIF($BV$10:$BY$63,FR80),COUNTIF($DB$10:$DE$72,FR80),COUNTIF($EH$10:$EK$63,FR80))*0.5</f>
        <v>0</v>
      </c>
      <c r="FT80" s="20"/>
      <c r="FU80" s="20"/>
      <c r="FV80" s="20" t="str">
        <f t="shared" ca="1" si="6"/>
        <v>'(0)'!FM80</v>
      </c>
      <c r="FW80" s="20">
        <v>80</v>
      </c>
      <c r="FX80" s="20">
        <f t="shared" ca="1" si="7"/>
        <v>0</v>
      </c>
    </row>
    <row r="81" spans="1:180" ht="7.5" customHeight="1">
      <c r="A81" s="127"/>
      <c r="B81" s="217"/>
      <c r="C81" s="217"/>
      <c r="D81" s="217"/>
      <c r="E81" s="218"/>
      <c r="F81" s="217"/>
      <c r="G81" s="217"/>
      <c r="H81" s="217"/>
      <c r="I81" s="218"/>
      <c r="J81" s="217"/>
      <c r="K81" s="217"/>
      <c r="L81" s="217"/>
      <c r="M81" s="218"/>
      <c r="N81" s="217"/>
      <c r="O81" s="217"/>
      <c r="P81" s="217"/>
      <c r="Q81" s="218"/>
      <c r="R81" s="219"/>
      <c r="S81" s="217"/>
      <c r="T81" s="217"/>
      <c r="U81" s="218"/>
      <c r="V81" s="217"/>
      <c r="W81" s="217"/>
      <c r="X81" s="217"/>
      <c r="Y81" s="218"/>
      <c r="Z81" s="217"/>
      <c r="AA81" s="217"/>
      <c r="AB81" s="217"/>
      <c r="AC81" s="218"/>
      <c r="AD81" s="203"/>
      <c r="AE81" s="203"/>
      <c r="AF81" s="203"/>
      <c r="AG81" s="210"/>
      <c r="AH81" s="217"/>
      <c r="AI81" s="217"/>
      <c r="AJ81" s="217"/>
      <c r="AK81" s="218"/>
      <c r="AL81" s="217"/>
      <c r="AM81" s="217"/>
      <c r="AN81" s="217"/>
      <c r="AO81" s="218"/>
      <c r="AP81" s="217"/>
      <c r="AQ81" s="217"/>
      <c r="AR81" s="217"/>
      <c r="AS81" s="218"/>
      <c r="AT81" s="217"/>
      <c r="AU81" s="217"/>
      <c r="AV81" s="217"/>
      <c r="AW81" s="218"/>
      <c r="AX81" s="219"/>
      <c r="AY81" s="217"/>
      <c r="AZ81" s="217"/>
      <c r="BA81" s="218"/>
      <c r="BB81" s="217"/>
      <c r="BC81" s="217"/>
      <c r="BD81" s="217"/>
      <c r="BE81" s="218"/>
      <c r="BF81" s="217"/>
      <c r="BG81" s="217"/>
      <c r="BH81" s="217"/>
      <c r="BI81" s="218"/>
      <c r="BJ81" s="203"/>
      <c r="BK81" s="203"/>
      <c r="BL81" s="203"/>
      <c r="BM81" s="210"/>
      <c r="BN81" s="217"/>
      <c r="BO81" s="217"/>
      <c r="BP81" s="217"/>
      <c r="BQ81" s="218"/>
      <c r="BR81" s="217"/>
      <c r="BS81" s="217"/>
      <c r="BT81" s="217"/>
      <c r="BU81" s="218"/>
      <c r="BV81" s="219"/>
      <c r="BW81" s="217"/>
      <c r="BX81" s="217"/>
      <c r="BY81" s="218"/>
      <c r="BZ81" s="217"/>
      <c r="CA81" s="217"/>
      <c r="CB81" s="217"/>
      <c r="CC81" s="218"/>
      <c r="CD81" s="217"/>
      <c r="CE81" s="217"/>
      <c r="CF81" s="217"/>
      <c r="CG81" s="218"/>
      <c r="CH81" s="219"/>
      <c r="CI81" s="217"/>
      <c r="CJ81" s="217"/>
      <c r="CK81" s="218"/>
      <c r="CL81" s="217"/>
      <c r="CM81" s="217"/>
      <c r="CN81" s="217"/>
      <c r="CO81" s="218"/>
      <c r="CP81" s="219"/>
      <c r="CQ81" s="217"/>
      <c r="CR81" s="217"/>
      <c r="CS81" s="227"/>
      <c r="CT81" s="217"/>
      <c r="CU81" s="217"/>
      <c r="CV81" s="217"/>
      <c r="CW81" s="218"/>
      <c r="CX81" s="217"/>
      <c r="CY81" s="217"/>
      <c r="CZ81" s="217"/>
      <c r="DA81" s="218"/>
      <c r="DB81" s="219"/>
      <c r="DC81" s="217"/>
      <c r="DD81" s="217"/>
      <c r="DE81" s="218"/>
      <c r="DF81" s="217"/>
      <c r="DG81" s="217"/>
      <c r="DH81" s="217"/>
      <c r="DI81" s="218"/>
      <c r="DJ81" s="217"/>
      <c r="DK81" s="217"/>
      <c r="DL81" s="217"/>
      <c r="DM81" s="218"/>
      <c r="DN81" s="219"/>
      <c r="DO81" s="217"/>
      <c r="DP81" s="217"/>
      <c r="DQ81" s="218"/>
      <c r="DR81" s="217"/>
      <c r="DS81" s="217"/>
      <c r="DT81" s="217"/>
      <c r="DU81" s="218"/>
      <c r="DV81" s="219"/>
      <c r="DW81" s="217"/>
      <c r="DX81" s="217"/>
      <c r="DY81" s="227"/>
      <c r="DZ81" s="217"/>
      <c r="EA81" s="217"/>
      <c r="EB81" s="217"/>
      <c r="EC81" s="218"/>
      <c r="ED81" s="217"/>
      <c r="EE81" s="217"/>
      <c r="EF81" s="217"/>
      <c r="EG81" s="218"/>
      <c r="EH81" s="219"/>
      <c r="EI81" s="217"/>
      <c r="EJ81" s="217"/>
      <c r="EK81" s="218"/>
      <c r="EL81" s="217"/>
      <c r="EM81" s="217"/>
      <c r="EN81" s="217"/>
      <c r="EO81" s="218"/>
      <c r="EP81" s="217"/>
      <c r="EQ81" s="217"/>
      <c r="ER81" s="217"/>
      <c r="ES81" s="218"/>
      <c r="ET81" s="219"/>
      <c r="EU81" s="217"/>
      <c r="EV81" s="217"/>
      <c r="EW81" s="218"/>
      <c r="EX81" s="217"/>
      <c r="EY81" s="217"/>
      <c r="EZ81" s="217"/>
      <c r="FA81" s="218"/>
      <c r="FB81" s="217"/>
      <c r="FC81" s="217"/>
      <c r="FD81" s="217"/>
      <c r="FE81" s="227"/>
      <c r="FF81" s="14"/>
      <c r="FG81" s="155"/>
      <c r="FH81" s="156"/>
      <c r="FI81" s="80"/>
      <c r="FJ81" s="80"/>
      <c r="FK81" s="65" t="s">
        <v>91</v>
      </c>
      <c r="FL81" s="29">
        <f>SUM(COUNTIF($N$10:$Q$63,FI78),COUNTIF($AT$10:$AW$63,FI78),COUNTIF($BZ$10:$CC$63,FI78),COUNTIF($DF$10:$DI$72,FI78),COUNTIF($EL$10:$EO$63,FI78))+FS81</f>
        <v>0</v>
      </c>
      <c r="FM81" s="57">
        <f t="shared" ca="1" si="5"/>
        <v>0</v>
      </c>
      <c r="FN81" s="45"/>
      <c r="FO81" s="36"/>
      <c r="FP81" s="20" t="str">
        <f>FI78</f>
        <v>技家</v>
      </c>
      <c r="FQ81" s="20" t="s">
        <v>57</v>
      </c>
      <c r="FR81" s="20" t="str">
        <f>FI78&amp;"1/2"</f>
        <v>技家1/2</v>
      </c>
      <c r="FS81" s="20">
        <f>SUM(COUNTIF($N$10:$Q$63,FR81),COUNTIF($AT$10:$AW$63,FR81),COUNTIF($BZ$10:$CC$63,FR81),COUNTIF($DF$10:$DI$72,FR81),COUNTIF($EL$10:$EO$63,FR81))*0.5</f>
        <v>0</v>
      </c>
      <c r="FT81" s="14"/>
      <c r="FU81" s="14"/>
      <c r="FV81" s="20" t="str">
        <f t="shared" ca="1" si="6"/>
        <v>'(0)'!FM81</v>
      </c>
      <c r="FW81" s="20">
        <v>81</v>
      </c>
      <c r="FX81" s="20">
        <f t="shared" ca="1" si="7"/>
        <v>0</v>
      </c>
    </row>
    <row r="82" spans="1:180" ht="7.5" customHeight="1">
      <c r="A82" s="93"/>
      <c r="B82" s="228" t="s">
        <v>83</v>
      </c>
      <c r="C82" s="228"/>
      <c r="D82" s="228"/>
      <c r="E82" s="228"/>
      <c r="F82" s="228"/>
      <c r="G82" s="228"/>
      <c r="H82" s="228"/>
      <c r="I82" s="228"/>
      <c r="J82" s="228"/>
      <c r="K82" s="228"/>
      <c r="L82" s="228"/>
      <c r="M82" s="228"/>
      <c r="N82" s="228"/>
      <c r="O82" s="228"/>
      <c r="P82" s="228"/>
      <c r="Q82" s="228"/>
      <c r="R82" s="228"/>
      <c r="S82" s="228"/>
      <c r="T82" s="228"/>
      <c r="U82" s="228"/>
      <c r="V82" s="228"/>
      <c r="W82" s="228"/>
      <c r="X82" s="228"/>
      <c r="Y82" s="228"/>
      <c r="Z82" s="228"/>
      <c r="AA82" s="228"/>
      <c r="AB82" s="228"/>
      <c r="AC82" s="228"/>
      <c r="AD82" s="228"/>
      <c r="AE82" s="228"/>
      <c r="AF82" s="228"/>
      <c r="AG82" s="228"/>
      <c r="AH82" s="228" t="s">
        <v>83</v>
      </c>
      <c r="AI82" s="228"/>
      <c r="AJ82" s="228"/>
      <c r="AK82" s="228"/>
      <c r="AL82" s="228"/>
      <c r="AM82" s="228"/>
      <c r="AN82" s="228"/>
      <c r="AO82" s="228"/>
      <c r="AP82" s="228"/>
      <c r="AQ82" s="228"/>
      <c r="AR82" s="228"/>
      <c r="AS82" s="228"/>
      <c r="AT82" s="228"/>
      <c r="AU82" s="228"/>
      <c r="AV82" s="228"/>
      <c r="AW82" s="228"/>
      <c r="AX82" s="228"/>
      <c r="AY82" s="228"/>
      <c r="AZ82" s="228"/>
      <c r="BA82" s="228"/>
      <c r="BB82" s="228"/>
      <c r="BC82" s="228"/>
      <c r="BD82" s="228"/>
      <c r="BE82" s="228"/>
      <c r="BF82" s="228"/>
      <c r="BG82" s="228"/>
      <c r="BH82" s="228"/>
      <c r="BI82" s="228"/>
      <c r="BJ82" s="228"/>
      <c r="BK82" s="228"/>
      <c r="BL82" s="228"/>
      <c r="BM82" s="228"/>
      <c r="BN82" s="228" t="s">
        <v>83</v>
      </c>
      <c r="BO82" s="228"/>
      <c r="BP82" s="228"/>
      <c r="BQ82" s="228"/>
      <c r="BR82" s="228"/>
      <c r="BS82" s="228"/>
      <c r="BT82" s="228"/>
      <c r="BU82" s="228"/>
      <c r="BV82" s="228"/>
      <c r="BW82" s="228"/>
      <c r="BX82" s="228"/>
      <c r="BY82" s="228"/>
      <c r="BZ82" s="228"/>
      <c r="CA82" s="228"/>
      <c r="CB82" s="228"/>
      <c r="CC82" s="228"/>
      <c r="CD82" s="228"/>
      <c r="CE82" s="228"/>
      <c r="CF82" s="228"/>
      <c r="CG82" s="228"/>
      <c r="CH82" s="228"/>
      <c r="CI82" s="228"/>
      <c r="CJ82" s="228"/>
      <c r="CK82" s="228"/>
      <c r="CL82" s="228"/>
      <c r="CM82" s="228"/>
      <c r="CN82" s="228"/>
      <c r="CO82" s="228"/>
      <c r="CP82" s="228"/>
      <c r="CQ82" s="228"/>
      <c r="CR82" s="228"/>
      <c r="CS82" s="228"/>
      <c r="CT82" s="228" t="s">
        <v>83</v>
      </c>
      <c r="CU82" s="228"/>
      <c r="CV82" s="228"/>
      <c r="CW82" s="228"/>
      <c r="CX82" s="228"/>
      <c r="CY82" s="228"/>
      <c r="CZ82" s="228"/>
      <c r="DA82" s="228"/>
      <c r="DB82" s="228"/>
      <c r="DC82" s="228"/>
      <c r="DD82" s="228"/>
      <c r="DE82" s="228"/>
      <c r="DF82" s="228"/>
      <c r="DG82" s="228"/>
      <c r="DH82" s="228"/>
      <c r="DI82" s="228"/>
      <c r="DJ82" s="228"/>
      <c r="DK82" s="228"/>
      <c r="DL82" s="228"/>
      <c r="DM82" s="228"/>
      <c r="DN82" s="228"/>
      <c r="DO82" s="228"/>
      <c r="DP82" s="228"/>
      <c r="DQ82" s="228"/>
      <c r="DR82" s="228"/>
      <c r="DS82" s="228"/>
      <c r="DT82" s="228"/>
      <c r="DU82" s="228"/>
      <c r="DV82" s="228"/>
      <c r="DW82" s="228"/>
      <c r="DX82" s="228"/>
      <c r="DY82" s="228"/>
      <c r="DZ82" s="228" t="s">
        <v>83</v>
      </c>
      <c r="EA82" s="228"/>
      <c r="EB82" s="228"/>
      <c r="EC82" s="228"/>
      <c r="ED82" s="228"/>
      <c r="EE82" s="228"/>
      <c r="EF82" s="228"/>
      <c r="EG82" s="228"/>
      <c r="EH82" s="228"/>
      <c r="EI82" s="228"/>
      <c r="EJ82" s="228"/>
      <c r="EK82" s="228"/>
      <c r="EL82" s="228"/>
      <c r="EM82" s="228"/>
      <c r="EN82" s="228"/>
      <c r="EO82" s="228"/>
      <c r="EP82" s="228"/>
      <c r="EQ82" s="228"/>
      <c r="ER82" s="228"/>
      <c r="ES82" s="228"/>
      <c r="ET82" s="228"/>
      <c r="EU82" s="228"/>
      <c r="EV82" s="228"/>
      <c r="EW82" s="228"/>
      <c r="EX82" s="228"/>
      <c r="EY82" s="228"/>
      <c r="EZ82" s="228"/>
      <c r="FA82" s="228"/>
      <c r="FB82" s="228"/>
      <c r="FC82" s="228"/>
      <c r="FD82" s="228"/>
      <c r="FE82" s="228"/>
      <c r="FF82" s="14"/>
      <c r="FG82" s="155"/>
      <c r="FH82" s="156"/>
      <c r="FI82" s="80"/>
      <c r="FJ82" s="80"/>
      <c r="FK82" s="65" t="s">
        <v>92</v>
      </c>
      <c r="FL82" s="28">
        <f>SUM(COUNTIF($R$10:$U$63,FI78),COUNTIF($AX$10:$BA$63,FI78),COUNTIF($CD$10:$CG$63,FI78),COUNTIF($DJ$10:$DM$72,FI78),COUNTIF($EP$10:$ES$63,FI78))+FS82</f>
        <v>0</v>
      </c>
      <c r="FM82" s="56">
        <f t="shared" ca="1" si="5"/>
        <v>0</v>
      </c>
      <c r="FN82" s="43"/>
      <c r="FO82" s="9"/>
      <c r="FP82" s="20" t="str">
        <f>FI78</f>
        <v>技家</v>
      </c>
      <c r="FQ82" s="25" t="s">
        <v>58</v>
      </c>
      <c r="FR82" s="20" t="str">
        <f>FI78&amp;"1/2"</f>
        <v>技家1/2</v>
      </c>
      <c r="FS82" s="20">
        <f>SUM(COUNTIF($R$10:$U$63,FR82),COUNTIF($AX$10:$BA$63,FR82),COUNTIF($CD$10:$CG$63,FR82),COUNTIF($DJ$10:$DM$72,FR82),COUNTIF($EP$10:$ES$63,FR82))*0.5</f>
        <v>0</v>
      </c>
      <c r="FT82" s="20"/>
      <c r="FU82" s="20"/>
      <c r="FV82" s="20" t="str">
        <f t="shared" ca="1" si="6"/>
        <v>'(0)'!FM82</v>
      </c>
      <c r="FW82" s="20">
        <v>82</v>
      </c>
      <c r="FX82" s="20">
        <f t="shared" ca="1" si="7"/>
        <v>0</v>
      </c>
    </row>
    <row r="83" spans="1:180" ht="7.5" customHeight="1">
      <c r="A83" s="93"/>
      <c r="B83" s="228"/>
      <c r="C83" s="228"/>
      <c r="D83" s="228"/>
      <c r="E83" s="228"/>
      <c r="F83" s="228"/>
      <c r="G83" s="228"/>
      <c r="H83" s="228"/>
      <c r="I83" s="228"/>
      <c r="J83" s="228"/>
      <c r="K83" s="228"/>
      <c r="L83" s="228"/>
      <c r="M83" s="228"/>
      <c r="N83" s="228"/>
      <c r="O83" s="228"/>
      <c r="P83" s="228"/>
      <c r="Q83" s="228"/>
      <c r="R83" s="228"/>
      <c r="S83" s="228"/>
      <c r="T83" s="228"/>
      <c r="U83" s="228"/>
      <c r="V83" s="228"/>
      <c r="W83" s="228"/>
      <c r="X83" s="228"/>
      <c r="Y83" s="228"/>
      <c r="Z83" s="228"/>
      <c r="AA83" s="228"/>
      <c r="AB83" s="228"/>
      <c r="AC83" s="228"/>
      <c r="AD83" s="228"/>
      <c r="AE83" s="228"/>
      <c r="AF83" s="228"/>
      <c r="AG83" s="228"/>
      <c r="AH83" s="228"/>
      <c r="AI83" s="228"/>
      <c r="AJ83" s="228"/>
      <c r="AK83" s="228"/>
      <c r="AL83" s="228"/>
      <c r="AM83" s="228"/>
      <c r="AN83" s="228"/>
      <c r="AO83" s="228"/>
      <c r="AP83" s="228"/>
      <c r="AQ83" s="228"/>
      <c r="AR83" s="228"/>
      <c r="AS83" s="228"/>
      <c r="AT83" s="228"/>
      <c r="AU83" s="228"/>
      <c r="AV83" s="228"/>
      <c r="AW83" s="228"/>
      <c r="AX83" s="228"/>
      <c r="AY83" s="228"/>
      <c r="AZ83" s="228"/>
      <c r="BA83" s="228"/>
      <c r="BB83" s="228"/>
      <c r="BC83" s="228"/>
      <c r="BD83" s="228"/>
      <c r="BE83" s="228"/>
      <c r="BF83" s="228"/>
      <c r="BG83" s="228"/>
      <c r="BH83" s="228"/>
      <c r="BI83" s="228"/>
      <c r="BJ83" s="228"/>
      <c r="BK83" s="228"/>
      <c r="BL83" s="228"/>
      <c r="BM83" s="228"/>
      <c r="BN83" s="228"/>
      <c r="BO83" s="228"/>
      <c r="BP83" s="228"/>
      <c r="BQ83" s="228"/>
      <c r="BR83" s="228"/>
      <c r="BS83" s="228"/>
      <c r="BT83" s="228"/>
      <c r="BU83" s="228"/>
      <c r="BV83" s="228"/>
      <c r="BW83" s="228"/>
      <c r="BX83" s="228"/>
      <c r="BY83" s="228"/>
      <c r="BZ83" s="228"/>
      <c r="CA83" s="228"/>
      <c r="CB83" s="228"/>
      <c r="CC83" s="228"/>
      <c r="CD83" s="228"/>
      <c r="CE83" s="228"/>
      <c r="CF83" s="228"/>
      <c r="CG83" s="228"/>
      <c r="CH83" s="228"/>
      <c r="CI83" s="228"/>
      <c r="CJ83" s="228"/>
      <c r="CK83" s="228"/>
      <c r="CL83" s="228"/>
      <c r="CM83" s="228"/>
      <c r="CN83" s="228"/>
      <c r="CO83" s="228"/>
      <c r="CP83" s="228"/>
      <c r="CQ83" s="228"/>
      <c r="CR83" s="228"/>
      <c r="CS83" s="228"/>
      <c r="CT83" s="228"/>
      <c r="CU83" s="228"/>
      <c r="CV83" s="228"/>
      <c r="CW83" s="228"/>
      <c r="CX83" s="228"/>
      <c r="CY83" s="228"/>
      <c r="CZ83" s="228"/>
      <c r="DA83" s="228"/>
      <c r="DB83" s="228"/>
      <c r="DC83" s="228"/>
      <c r="DD83" s="228"/>
      <c r="DE83" s="228"/>
      <c r="DF83" s="228"/>
      <c r="DG83" s="228"/>
      <c r="DH83" s="228"/>
      <c r="DI83" s="228"/>
      <c r="DJ83" s="228"/>
      <c r="DK83" s="228"/>
      <c r="DL83" s="228"/>
      <c r="DM83" s="228"/>
      <c r="DN83" s="228"/>
      <c r="DO83" s="228"/>
      <c r="DP83" s="228"/>
      <c r="DQ83" s="228"/>
      <c r="DR83" s="228"/>
      <c r="DS83" s="228"/>
      <c r="DT83" s="228"/>
      <c r="DU83" s="228"/>
      <c r="DV83" s="228"/>
      <c r="DW83" s="228"/>
      <c r="DX83" s="228"/>
      <c r="DY83" s="228"/>
      <c r="DZ83" s="228"/>
      <c r="EA83" s="228"/>
      <c r="EB83" s="228"/>
      <c r="EC83" s="228"/>
      <c r="ED83" s="228"/>
      <c r="EE83" s="228"/>
      <c r="EF83" s="228"/>
      <c r="EG83" s="228"/>
      <c r="EH83" s="228"/>
      <c r="EI83" s="228"/>
      <c r="EJ83" s="228"/>
      <c r="EK83" s="228"/>
      <c r="EL83" s="228"/>
      <c r="EM83" s="228"/>
      <c r="EN83" s="228"/>
      <c r="EO83" s="228"/>
      <c r="EP83" s="228"/>
      <c r="EQ83" s="228"/>
      <c r="ER83" s="228"/>
      <c r="ES83" s="228"/>
      <c r="ET83" s="228"/>
      <c r="EU83" s="228"/>
      <c r="EV83" s="228"/>
      <c r="EW83" s="228"/>
      <c r="EX83" s="228"/>
      <c r="EY83" s="228"/>
      <c r="EZ83" s="228"/>
      <c r="FA83" s="228"/>
      <c r="FB83" s="228"/>
      <c r="FC83" s="228"/>
      <c r="FD83" s="228"/>
      <c r="FE83" s="228"/>
      <c r="FF83" s="14"/>
      <c r="FG83" s="155"/>
      <c r="FH83" s="156"/>
      <c r="FI83" s="80"/>
      <c r="FJ83" s="80"/>
      <c r="FK83" s="65" t="s">
        <v>93</v>
      </c>
      <c r="FL83" s="28">
        <f>SUM(COUNTIF($V$10:$Y$63,FI78),COUNTIF($BB$10:$BE$63,FI78),COUNTIF($CH$10:$CK$63,FI78),COUNTIF($DN$10:$DQ$72,FI78),COUNTIF($ET$10:$EW$63,FI78))+FS83</f>
        <v>0</v>
      </c>
      <c r="FM83" s="56">
        <f t="shared" ca="1" si="5"/>
        <v>0</v>
      </c>
      <c r="FN83" s="44"/>
      <c r="FO83" s="35"/>
      <c r="FP83" s="20" t="str">
        <f>FI78</f>
        <v>技家</v>
      </c>
      <c r="FQ83" s="20" t="s">
        <v>59</v>
      </c>
      <c r="FR83" s="20" t="str">
        <f>FI78&amp;"1/2"</f>
        <v>技家1/2</v>
      </c>
      <c r="FS83" s="20">
        <f>SUM(COUNTIF($V$10:$Y$63,FR83),COUNTIF($BB$10:$BE$63,FR83),COUNTIF($CH$10:$CK$63,FR83),COUNTIF($DN$10:$DQ$72,FR83),COUNTIF($ET$10:$EW$63,FR83))*0.5</f>
        <v>0</v>
      </c>
      <c r="FT83" s="20"/>
      <c r="FU83" s="20"/>
      <c r="FV83" s="20" t="str">
        <f t="shared" ca="1" si="6"/>
        <v>'(0)'!FM83</v>
      </c>
      <c r="FW83" s="20">
        <v>83</v>
      </c>
      <c r="FX83" s="20">
        <f t="shared" ca="1" si="7"/>
        <v>0</v>
      </c>
    </row>
    <row r="84" spans="1:180" ht="7.5" customHeight="1">
      <c r="A84" s="93"/>
      <c r="B84" s="229"/>
      <c r="C84" s="229"/>
      <c r="D84" s="229"/>
      <c r="E84" s="229"/>
      <c r="F84" s="229"/>
      <c r="G84" s="229"/>
      <c r="H84" s="229"/>
      <c r="I84" s="229"/>
      <c r="J84" s="229"/>
      <c r="K84" s="229"/>
      <c r="L84" s="229"/>
      <c r="M84" s="229"/>
      <c r="N84" s="229"/>
      <c r="O84" s="229"/>
      <c r="P84" s="229"/>
      <c r="Q84" s="229"/>
      <c r="R84" s="229"/>
      <c r="S84" s="229"/>
      <c r="T84" s="229"/>
      <c r="U84" s="229"/>
      <c r="V84" s="229"/>
      <c r="W84" s="229"/>
      <c r="X84" s="229"/>
      <c r="Y84" s="229"/>
      <c r="Z84" s="229"/>
      <c r="AA84" s="229"/>
      <c r="AB84" s="229"/>
      <c r="AC84" s="229"/>
      <c r="AD84" s="229"/>
      <c r="AE84" s="229"/>
      <c r="AF84" s="229"/>
      <c r="AG84" s="229"/>
      <c r="AH84" s="245" t="s">
        <v>3165</v>
      </c>
      <c r="AI84" s="245"/>
      <c r="AJ84" s="245"/>
      <c r="AK84" s="245"/>
      <c r="AL84" s="245"/>
      <c r="AM84" s="245"/>
      <c r="AN84" s="245"/>
      <c r="AO84" s="245"/>
      <c r="AP84" s="245"/>
      <c r="AQ84" s="245"/>
      <c r="AR84" s="245"/>
      <c r="AS84" s="245"/>
      <c r="AT84" s="245"/>
      <c r="AU84" s="245"/>
      <c r="AV84" s="245"/>
      <c r="AW84" s="245"/>
      <c r="AX84" s="245"/>
      <c r="AY84" s="245"/>
      <c r="AZ84" s="245"/>
      <c r="BA84" s="245"/>
      <c r="BB84" s="245"/>
      <c r="BC84" s="245"/>
      <c r="BD84" s="245"/>
      <c r="BE84" s="245"/>
      <c r="BF84" s="245"/>
      <c r="BG84" s="245"/>
      <c r="BH84" s="245"/>
      <c r="BI84" s="245"/>
      <c r="BJ84" s="245"/>
      <c r="BK84" s="245"/>
      <c r="BL84" s="245"/>
      <c r="BM84" s="245"/>
      <c r="BN84" s="229"/>
      <c r="BO84" s="229"/>
      <c r="BP84" s="229"/>
      <c r="BQ84" s="229"/>
      <c r="BR84" s="229"/>
      <c r="BS84" s="229"/>
      <c r="BT84" s="229"/>
      <c r="BU84" s="229"/>
      <c r="BV84" s="229"/>
      <c r="BW84" s="229"/>
      <c r="BX84" s="229"/>
      <c r="BY84" s="229"/>
      <c r="BZ84" s="229"/>
      <c r="CA84" s="229"/>
      <c r="CB84" s="229"/>
      <c r="CC84" s="229"/>
      <c r="CD84" s="229"/>
      <c r="CE84" s="229"/>
      <c r="CF84" s="229"/>
      <c r="CG84" s="229"/>
      <c r="CH84" s="229"/>
      <c r="CI84" s="229"/>
      <c r="CJ84" s="229"/>
      <c r="CK84" s="229"/>
      <c r="CL84" s="229"/>
      <c r="CM84" s="229"/>
      <c r="CN84" s="229"/>
      <c r="CO84" s="229"/>
      <c r="CP84" s="229"/>
      <c r="CQ84" s="229"/>
      <c r="CR84" s="229"/>
      <c r="CS84" s="229"/>
      <c r="CT84" s="229"/>
      <c r="CU84" s="229"/>
      <c r="CV84" s="229"/>
      <c r="CW84" s="229"/>
      <c r="CX84" s="229"/>
      <c r="CY84" s="229"/>
      <c r="CZ84" s="229"/>
      <c r="DA84" s="229"/>
      <c r="DB84" s="229"/>
      <c r="DC84" s="229"/>
      <c r="DD84" s="229"/>
      <c r="DE84" s="229"/>
      <c r="DF84" s="229"/>
      <c r="DG84" s="229"/>
      <c r="DH84" s="229"/>
      <c r="DI84" s="229"/>
      <c r="DJ84" s="229"/>
      <c r="DK84" s="229"/>
      <c r="DL84" s="229"/>
      <c r="DM84" s="229"/>
      <c r="DN84" s="229"/>
      <c r="DO84" s="229"/>
      <c r="DP84" s="229"/>
      <c r="DQ84" s="229"/>
      <c r="DR84" s="229"/>
      <c r="DS84" s="229"/>
      <c r="DT84" s="229"/>
      <c r="DU84" s="229"/>
      <c r="DV84" s="229"/>
      <c r="DW84" s="229"/>
      <c r="DX84" s="229"/>
      <c r="DY84" s="229"/>
      <c r="DZ84" s="229"/>
      <c r="EA84" s="229"/>
      <c r="EB84" s="229"/>
      <c r="EC84" s="229"/>
      <c r="ED84" s="229"/>
      <c r="EE84" s="229"/>
      <c r="EF84" s="229"/>
      <c r="EG84" s="229"/>
      <c r="EH84" s="229"/>
      <c r="EI84" s="229"/>
      <c r="EJ84" s="229"/>
      <c r="EK84" s="229"/>
      <c r="EL84" s="229"/>
      <c r="EM84" s="229"/>
      <c r="EN84" s="229"/>
      <c r="EO84" s="229"/>
      <c r="EP84" s="229"/>
      <c r="EQ84" s="229"/>
      <c r="ER84" s="229"/>
      <c r="ES84" s="229"/>
      <c r="ET84" s="229"/>
      <c r="EU84" s="229"/>
      <c r="EV84" s="229"/>
      <c r="EW84" s="229"/>
      <c r="EX84" s="229"/>
      <c r="EY84" s="229"/>
      <c r="EZ84" s="229"/>
      <c r="FA84" s="229"/>
      <c r="FB84" s="229"/>
      <c r="FC84" s="229"/>
      <c r="FD84" s="229"/>
      <c r="FE84" s="229"/>
      <c r="FF84" s="14"/>
      <c r="FG84" s="155"/>
      <c r="FH84" s="156"/>
      <c r="FI84" s="80"/>
      <c r="FJ84" s="80"/>
      <c r="FK84" s="65" t="s">
        <v>94</v>
      </c>
      <c r="FL84" s="29">
        <f>SUM(COUNTIF($Z$10:$AC$63,FI78),COUNTIF($BF$10:$BI$63,FI78),COUNTIF($CL$10:$CO$63,FI78),COUNTIF($DR$10:$DU$72,FI78),COUNTIF($EX$10:$FA$63,FI78))+FS84</f>
        <v>0</v>
      </c>
      <c r="FM84" s="57">
        <f t="shared" ca="1" si="5"/>
        <v>0</v>
      </c>
      <c r="FN84" s="45"/>
      <c r="FO84" s="36"/>
      <c r="FP84" s="20" t="str">
        <f>FI78</f>
        <v>技家</v>
      </c>
      <c r="FQ84" s="20" t="s">
        <v>60</v>
      </c>
      <c r="FR84" s="20" t="str">
        <f>FI78&amp;"1/2"</f>
        <v>技家1/2</v>
      </c>
      <c r="FS84" s="20">
        <f>SUM(COUNTIF($Z$10:$AC$63,FR84),COUNTIF($BF$10:$BI$63,FR84),COUNTIF($CL$10:$CO$63,FR84),COUNTIF($DR$10:$DU$72,FR84),COUNTIF($EX$10:$FA$63,FR84))*0.5</f>
        <v>0</v>
      </c>
      <c r="FT84" s="14"/>
      <c r="FU84" s="14"/>
      <c r="FV84" s="20" t="str">
        <f t="shared" ca="1" si="6"/>
        <v>'(0)'!FM84</v>
      </c>
      <c r="FW84" s="20">
        <v>84</v>
      </c>
      <c r="FX84" s="20">
        <f t="shared" ca="1" si="7"/>
        <v>0</v>
      </c>
    </row>
    <row r="85" spans="1:180" ht="7.5" customHeight="1">
      <c r="A85" s="93"/>
      <c r="B85" s="229"/>
      <c r="C85" s="229"/>
      <c r="D85" s="229"/>
      <c r="E85" s="229"/>
      <c r="F85" s="229"/>
      <c r="G85" s="229"/>
      <c r="H85" s="229"/>
      <c r="I85" s="229"/>
      <c r="J85" s="229"/>
      <c r="K85" s="229"/>
      <c r="L85" s="229"/>
      <c r="M85" s="229"/>
      <c r="N85" s="229"/>
      <c r="O85" s="229"/>
      <c r="P85" s="229"/>
      <c r="Q85" s="229"/>
      <c r="R85" s="229"/>
      <c r="S85" s="229"/>
      <c r="T85" s="229"/>
      <c r="U85" s="229"/>
      <c r="V85" s="229"/>
      <c r="W85" s="229"/>
      <c r="X85" s="229"/>
      <c r="Y85" s="229"/>
      <c r="Z85" s="229"/>
      <c r="AA85" s="229"/>
      <c r="AB85" s="229"/>
      <c r="AC85" s="229"/>
      <c r="AD85" s="229"/>
      <c r="AE85" s="229"/>
      <c r="AF85" s="229"/>
      <c r="AG85" s="229"/>
      <c r="AH85" s="245"/>
      <c r="AI85" s="245"/>
      <c r="AJ85" s="245"/>
      <c r="AK85" s="245"/>
      <c r="AL85" s="245"/>
      <c r="AM85" s="245"/>
      <c r="AN85" s="245"/>
      <c r="AO85" s="245"/>
      <c r="AP85" s="245"/>
      <c r="AQ85" s="245"/>
      <c r="AR85" s="245"/>
      <c r="AS85" s="245"/>
      <c r="AT85" s="245"/>
      <c r="AU85" s="245"/>
      <c r="AV85" s="245"/>
      <c r="AW85" s="245"/>
      <c r="AX85" s="245"/>
      <c r="AY85" s="245"/>
      <c r="AZ85" s="245"/>
      <c r="BA85" s="245"/>
      <c r="BB85" s="245"/>
      <c r="BC85" s="245"/>
      <c r="BD85" s="245"/>
      <c r="BE85" s="245"/>
      <c r="BF85" s="245"/>
      <c r="BG85" s="245"/>
      <c r="BH85" s="245"/>
      <c r="BI85" s="245"/>
      <c r="BJ85" s="245"/>
      <c r="BK85" s="245"/>
      <c r="BL85" s="245"/>
      <c r="BM85" s="245"/>
      <c r="BN85" s="229"/>
      <c r="BO85" s="229"/>
      <c r="BP85" s="229"/>
      <c r="BQ85" s="229"/>
      <c r="BR85" s="229"/>
      <c r="BS85" s="229"/>
      <c r="BT85" s="229"/>
      <c r="BU85" s="229"/>
      <c r="BV85" s="229"/>
      <c r="BW85" s="229"/>
      <c r="BX85" s="229"/>
      <c r="BY85" s="229"/>
      <c r="BZ85" s="229"/>
      <c r="CA85" s="229"/>
      <c r="CB85" s="229"/>
      <c r="CC85" s="229"/>
      <c r="CD85" s="229"/>
      <c r="CE85" s="229"/>
      <c r="CF85" s="229"/>
      <c r="CG85" s="229"/>
      <c r="CH85" s="229"/>
      <c r="CI85" s="229"/>
      <c r="CJ85" s="229"/>
      <c r="CK85" s="229"/>
      <c r="CL85" s="229"/>
      <c r="CM85" s="229"/>
      <c r="CN85" s="229"/>
      <c r="CO85" s="229"/>
      <c r="CP85" s="229"/>
      <c r="CQ85" s="229"/>
      <c r="CR85" s="229"/>
      <c r="CS85" s="229"/>
      <c r="CT85" s="229"/>
      <c r="CU85" s="229"/>
      <c r="CV85" s="229"/>
      <c r="CW85" s="229"/>
      <c r="CX85" s="229"/>
      <c r="CY85" s="229"/>
      <c r="CZ85" s="229"/>
      <c r="DA85" s="229"/>
      <c r="DB85" s="229"/>
      <c r="DC85" s="229"/>
      <c r="DD85" s="229"/>
      <c r="DE85" s="229"/>
      <c r="DF85" s="229"/>
      <c r="DG85" s="229"/>
      <c r="DH85" s="229"/>
      <c r="DI85" s="229"/>
      <c r="DJ85" s="229"/>
      <c r="DK85" s="229"/>
      <c r="DL85" s="229"/>
      <c r="DM85" s="229"/>
      <c r="DN85" s="229"/>
      <c r="DO85" s="229"/>
      <c r="DP85" s="229"/>
      <c r="DQ85" s="229"/>
      <c r="DR85" s="229"/>
      <c r="DS85" s="229"/>
      <c r="DT85" s="229"/>
      <c r="DU85" s="229"/>
      <c r="DV85" s="229"/>
      <c r="DW85" s="229"/>
      <c r="DX85" s="229"/>
      <c r="DY85" s="229"/>
      <c r="DZ85" s="229"/>
      <c r="EA85" s="229"/>
      <c r="EB85" s="229"/>
      <c r="EC85" s="229"/>
      <c r="ED85" s="229"/>
      <c r="EE85" s="229"/>
      <c r="EF85" s="229"/>
      <c r="EG85" s="229"/>
      <c r="EH85" s="229"/>
      <c r="EI85" s="229"/>
      <c r="EJ85" s="229"/>
      <c r="EK85" s="229"/>
      <c r="EL85" s="229"/>
      <c r="EM85" s="229"/>
      <c r="EN85" s="229"/>
      <c r="EO85" s="229"/>
      <c r="EP85" s="229"/>
      <c r="EQ85" s="229"/>
      <c r="ER85" s="229"/>
      <c r="ES85" s="229"/>
      <c r="ET85" s="229"/>
      <c r="EU85" s="229"/>
      <c r="EV85" s="229"/>
      <c r="EW85" s="229"/>
      <c r="EX85" s="229"/>
      <c r="EY85" s="229"/>
      <c r="EZ85" s="229"/>
      <c r="FA85" s="229"/>
      <c r="FB85" s="229"/>
      <c r="FC85" s="229"/>
      <c r="FD85" s="229"/>
      <c r="FE85" s="229"/>
      <c r="FF85" s="14"/>
      <c r="FG85" s="155"/>
      <c r="FH85" s="156"/>
      <c r="FI85" s="80"/>
      <c r="FJ85" s="80"/>
      <c r="FK85" s="66" t="s">
        <v>95</v>
      </c>
      <c r="FL85" s="30">
        <f>SUM(COUNTIF($AD$10:$AG$63,FI78),COUNTIF($BJ$10:$BM$63,FI78),COUNTIF($CP$10:$CS$63,FI78),COUNTIF($DV$10:$DY$72,FI78),COUNTIF($FB$10:$FE$63,FI78))+FS85</f>
        <v>0</v>
      </c>
      <c r="FM85" s="58">
        <f t="shared" ca="1" si="5"/>
        <v>0</v>
      </c>
      <c r="FN85" s="46"/>
      <c r="FO85" s="26"/>
      <c r="FP85" s="20" t="str">
        <f>FI78</f>
        <v>技家</v>
      </c>
      <c r="FQ85" s="25" t="s">
        <v>61</v>
      </c>
      <c r="FR85" s="20" t="str">
        <f>FI78&amp;"1/2"</f>
        <v>技家1/2</v>
      </c>
      <c r="FS85" s="20">
        <f>SUM(COUNTIF($AD$10:$AG$63,FR85),COUNTIF($BJ$10:$BM$63,FR85),COUNTIF($CP$10:$CS$63,FR85),COUNTIF($DV$10:$DY$72,FR85),COUNTIF($FB$10:$FE$63,FR85))*0.5</f>
        <v>0</v>
      </c>
      <c r="FT85" s="20"/>
      <c r="FU85" s="20"/>
      <c r="FV85" s="20" t="str">
        <f t="shared" ca="1" si="6"/>
        <v>'(0)'!FM85</v>
      </c>
      <c r="FW85" s="20">
        <v>85</v>
      </c>
      <c r="FX85" s="20">
        <f t="shared" ca="1" si="7"/>
        <v>0</v>
      </c>
    </row>
    <row r="86" spans="1:180" ht="7.5" customHeight="1">
      <c r="A86" s="93"/>
      <c r="B86" s="229"/>
      <c r="C86" s="229"/>
      <c r="D86" s="229"/>
      <c r="E86" s="229"/>
      <c r="F86" s="229"/>
      <c r="G86" s="229"/>
      <c r="H86" s="229"/>
      <c r="I86" s="229"/>
      <c r="J86" s="229"/>
      <c r="K86" s="229"/>
      <c r="L86" s="229"/>
      <c r="M86" s="229"/>
      <c r="N86" s="229"/>
      <c r="O86" s="229"/>
      <c r="P86" s="229"/>
      <c r="Q86" s="229"/>
      <c r="R86" s="229"/>
      <c r="S86" s="229"/>
      <c r="T86" s="229"/>
      <c r="U86" s="229"/>
      <c r="V86" s="229"/>
      <c r="W86" s="229"/>
      <c r="X86" s="229"/>
      <c r="Y86" s="229"/>
      <c r="Z86" s="229"/>
      <c r="AA86" s="229"/>
      <c r="AB86" s="229"/>
      <c r="AC86" s="229"/>
      <c r="AD86" s="229"/>
      <c r="AE86" s="229"/>
      <c r="AF86" s="229"/>
      <c r="AG86" s="229"/>
      <c r="AH86" s="245"/>
      <c r="AI86" s="245"/>
      <c r="AJ86" s="245"/>
      <c r="AK86" s="245"/>
      <c r="AL86" s="245"/>
      <c r="AM86" s="245"/>
      <c r="AN86" s="245"/>
      <c r="AO86" s="245"/>
      <c r="AP86" s="245"/>
      <c r="AQ86" s="245"/>
      <c r="AR86" s="245"/>
      <c r="AS86" s="245"/>
      <c r="AT86" s="245"/>
      <c r="AU86" s="245"/>
      <c r="AV86" s="245"/>
      <c r="AW86" s="245"/>
      <c r="AX86" s="245"/>
      <c r="AY86" s="245"/>
      <c r="AZ86" s="245"/>
      <c r="BA86" s="245"/>
      <c r="BB86" s="245"/>
      <c r="BC86" s="245"/>
      <c r="BD86" s="245"/>
      <c r="BE86" s="245"/>
      <c r="BF86" s="245"/>
      <c r="BG86" s="245"/>
      <c r="BH86" s="245"/>
      <c r="BI86" s="245"/>
      <c r="BJ86" s="245"/>
      <c r="BK86" s="245"/>
      <c r="BL86" s="245"/>
      <c r="BM86" s="245"/>
      <c r="BN86" s="229"/>
      <c r="BO86" s="229"/>
      <c r="BP86" s="229"/>
      <c r="BQ86" s="229"/>
      <c r="BR86" s="229"/>
      <c r="BS86" s="229"/>
      <c r="BT86" s="229"/>
      <c r="BU86" s="229"/>
      <c r="BV86" s="229"/>
      <c r="BW86" s="229"/>
      <c r="BX86" s="229"/>
      <c r="BY86" s="229"/>
      <c r="BZ86" s="229"/>
      <c r="CA86" s="229"/>
      <c r="CB86" s="229"/>
      <c r="CC86" s="229"/>
      <c r="CD86" s="229"/>
      <c r="CE86" s="229"/>
      <c r="CF86" s="229"/>
      <c r="CG86" s="229"/>
      <c r="CH86" s="229"/>
      <c r="CI86" s="229"/>
      <c r="CJ86" s="229"/>
      <c r="CK86" s="229"/>
      <c r="CL86" s="229"/>
      <c r="CM86" s="229"/>
      <c r="CN86" s="229"/>
      <c r="CO86" s="229"/>
      <c r="CP86" s="229"/>
      <c r="CQ86" s="229"/>
      <c r="CR86" s="229"/>
      <c r="CS86" s="229"/>
      <c r="CT86" s="229"/>
      <c r="CU86" s="229"/>
      <c r="CV86" s="229"/>
      <c r="CW86" s="229"/>
      <c r="CX86" s="229"/>
      <c r="CY86" s="229"/>
      <c r="CZ86" s="229"/>
      <c r="DA86" s="229"/>
      <c r="DB86" s="229"/>
      <c r="DC86" s="229"/>
      <c r="DD86" s="229"/>
      <c r="DE86" s="229"/>
      <c r="DF86" s="229"/>
      <c r="DG86" s="229"/>
      <c r="DH86" s="229"/>
      <c r="DI86" s="229"/>
      <c r="DJ86" s="229"/>
      <c r="DK86" s="229"/>
      <c r="DL86" s="229"/>
      <c r="DM86" s="229"/>
      <c r="DN86" s="229"/>
      <c r="DO86" s="229"/>
      <c r="DP86" s="229"/>
      <c r="DQ86" s="229"/>
      <c r="DR86" s="229"/>
      <c r="DS86" s="229"/>
      <c r="DT86" s="229"/>
      <c r="DU86" s="229"/>
      <c r="DV86" s="229"/>
      <c r="DW86" s="229"/>
      <c r="DX86" s="229"/>
      <c r="DY86" s="229"/>
      <c r="DZ86" s="229"/>
      <c r="EA86" s="229"/>
      <c r="EB86" s="229"/>
      <c r="EC86" s="229"/>
      <c r="ED86" s="229"/>
      <c r="EE86" s="229"/>
      <c r="EF86" s="229"/>
      <c r="EG86" s="229"/>
      <c r="EH86" s="229"/>
      <c r="EI86" s="229"/>
      <c r="EJ86" s="229"/>
      <c r="EK86" s="229"/>
      <c r="EL86" s="229"/>
      <c r="EM86" s="229"/>
      <c r="EN86" s="229"/>
      <c r="EO86" s="229"/>
      <c r="EP86" s="229"/>
      <c r="EQ86" s="229"/>
      <c r="ER86" s="229"/>
      <c r="ES86" s="229"/>
      <c r="ET86" s="229"/>
      <c r="EU86" s="229"/>
      <c r="EV86" s="229"/>
      <c r="EW86" s="229"/>
      <c r="EX86" s="229"/>
      <c r="EY86" s="229"/>
      <c r="EZ86" s="229"/>
      <c r="FA86" s="229"/>
      <c r="FB86" s="229"/>
      <c r="FC86" s="229"/>
      <c r="FD86" s="229"/>
      <c r="FE86" s="229"/>
      <c r="FF86" s="14"/>
      <c r="FG86" s="155"/>
      <c r="FH86" s="156"/>
      <c r="FI86" s="79" t="s">
        <v>20</v>
      </c>
      <c r="FJ86" s="79"/>
      <c r="FK86" s="64" t="s">
        <v>88</v>
      </c>
      <c r="FL86" s="33">
        <f>SUM(COUNTIF($B$10:$E$63,FI86),COUNTIF($AH$10:$AK$63,FI86),COUNTIF($BN$10:$BQ$63,FI86),COUNTIF($CT$10:$CW$72,FI86),COUNTIF($DZ$10:$EC$63,FI86))+FS86</f>
        <v>0</v>
      </c>
      <c r="FM86" s="61">
        <f t="shared" ca="1" si="5"/>
        <v>0</v>
      </c>
      <c r="FN86" s="51"/>
      <c r="FO86" s="40"/>
      <c r="FP86" s="20" t="str">
        <f>FI86</f>
        <v>体育</v>
      </c>
      <c r="FQ86" s="20" t="s">
        <v>54</v>
      </c>
      <c r="FR86" s="20" t="str">
        <f>FI86&amp;"1/2"</f>
        <v>体育1/2</v>
      </c>
      <c r="FS86" s="20">
        <f>SUM(COUNTIF($B$10:$E$63,FR86),COUNTIF($AH$10:$AK$63,FR86),COUNTIF($BN$10:$BQ$63,FR86),COUNTIF($CT$10:$CW$72,FR86),COUNTIF($DZ$10:$EC$63,FR86))*0.5</f>
        <v>0</v>
      </c>
      <c r="FT86" s="20"/>
      <c r="FU86" s="20"/>
      <c r="FV86" s="20" t="str">
        <f t="shared" ca="1" si="6"/>
        <v>'(0)'!FM86</v>
      </c>
      <c r="FW86" s="20">
        <v>86</v>
      </c>
      <c r="FX86" s="20">
        <f t="shared" ca="1" si="7"/>
        <v>0</v>
      </c>
    </row>
    <row r="87" spans="1:180" ht="7.5" customHeight="1">
      <c r="A87" s="93"/>
      <c r="B87" s="229"/>
      <c r="C87" s="229"/>
      <c r="D87" s="229"/>
      <c r="E87" s="229"/>
      <c r="F87" s="229"/>
      <c r="G87" s="229"/>
      <c r="H87" s="229"/>
      <c r="I87" s="229"/>
      <c r="J87" s="229"/>
      <c r="K87" s="229"/>
      <c r="L87" s="229"/>
      <c r="M87" s="229"/>
      <c r="N87" s="229"/>
      <c r="O87" s="229"/>
      <c r="P87" s="229"/>
      <c r="Q87" s="229"/>
      <c r="R87" s="229"/>
      <c r="S87" s="229"/>
      <c r="T87" s="229"/>
      <c r="U87" s="229"/>
      <c r="V87" s="229"/>
      <c r="W87" s="229"/>
      <c r="X87" s="229"/>
      <c r="Y87" s="229"/>
      <c r="Z87" s="229"/>
      <c r="AA87" s="229"/>
      <c r="AB87" s="229"/>
      <c r="AC87" s="229"/>
      <c r="AD87" s="229"/>
      <c r="AE87" s="229"/>
      <c r="AF87" s="229"/>
      <c r="AG87" s="229"/>
      <c r="AH87" s="245"/>
      <c r="AI87" s="245"/>
      <c r="AJ87" s="245"/>
      <c r="AK87" s="245"/>
      <c r="AL87" s="245"/>
      <c r="AM87" s="245"/>
      <c r="AN87" s="245"/>
      <c r="AO87" s="245"/>
      <c r="AP87" s="245"/>
      <c r="AQ87" s="245"/>
      <c r="AR87" s="245"/>
      <c r="AS87" s="245"/>
      <c r="AT87" s="245"/>
      <c r="AU87" s="245"/>
      <c r="AV87" s="245"/>
      <c r="AW87" s="245"/>
      <c r="AX87" s="245"/>
      <c r="AY87" s="245"/>
      <c r="AZ87" s="245"/>
      <c r="BA87" s="245"/>
      <c r="BB87" s="245"/>
      <c r="BC87" s="245"/>
      <c r="BD87" s="245"/>
      <c r="BE87" s="245"/>
      <c r="BF87" s="245"/>
      <c r="BG87" s="245"/>
      <c r="BH87" s="245"/>
      <c r="BI87" s="245"/>
      <c r="BJ87" s="245"/>
      <c r="BK87" s="245"/>
      <c r="BL87" s="245"/>
      <c r="BM87" s="245"/>
      <c r="BN87" s="229"/>
      <c r="BO87" s="229"/>
      <c r="BP87" s="229"/>
      <c r="BQ87" s="229"/>
      <c r="BR87" s="229"/>
      <c r="BS87" s="229"/>
      <c r="BT87" s="229"/>
      <c r="BU87" s="229"/>
      <c r="BV87" s="229"/>
      <c r="BW87" s="229"/>
      <c r="BX87" s="229"/>
      <c r="BY87" s="229"/>
      <c r="BZ87" s="229"/>
      <c r="CA87" s="229"/>
      <c r="CB87" s="229"/>
      <c r="CC87" s="229"/>
      <c r="CD87" s="229"/>
      <c r="CE87" s="229"/>
      <c r="CF87" s="229"/>
      <c r="CG87" s="229"/>
      <c r="CH87" s="229"/>
      <c r="CI87" s="229"/>
      <c r="CJ87" s="229"/>
      <c r="CK87" s="229"/>
      <c r="CL87" s="229"/>
      <c r="CM87" s="229"/>
      <c r="CN87" s="229"/>
      <c r="CO87" s="229"/>
      <c r="CP87" s="229"/>
      <c r="CQ87" s="229"/>
      <c r="CR87" s="229"/>
      <c r="CS87" s="229"/>
      <c r="CT87" s="229"/>
      <c r="CU87" s="229"/>
      <c r="CV87" s="229"/>
      <c r="CW87" s="229"/>
      <c r="CX87" s="229"/>
      <c r="CY87" s="229"/>
      <c r="CZ87" s="229"/>
      <c r="DA87" s="229"/>
      <c r="DB87" s="229"/>
      <c r="DC87" s="229"/>
      <c r="DD87" s="229"/>
      <c r="DE87" s="229"/>
      <c r="DF87" s="229"/>
      <c r="DG87" s="229"/>
      <c r="DH87" s="229"/>
      <c r="DI87" s="229"/>
      <c r="DJ87" s="229"/>
      <c r="DK87" s="229"/>
      <c r="DL87" s="229"/>
      <c r="DM87" s="229"/>
      <c r="DN87" s="229"/>
      <c r="DO87" s="229"/>
      <c r="DP87" s="229"/>
      <c r="DQ87" s="229"/>
      <c r="DR87" s="229"/>
      <c r="DS87" s="229"/>
      <c r="DT87" s="229"/>
      <c r="DU87" s="229"/>
      <c r="DV87" s="229"/>
      <c r="DW87" s="229"/>
      <c r="DX87" s="229"/>
      <c r="DY87" s="229"/>
      <c r="DZ87" s="229"/>
      <c r="EA87" s="229"/>
      <c r="EB87" s="229"/>
      <c r="EC87" s="229"/>
      <c r="ED87" s="229"/>
      <c r="EE87" s="229"/>
      <c r="EF87" s="229"/>
      <c r="EG87" s="229"/>
      <c r="EH87" s="229"/>
      <c r="EI87" s="229"/>
      <c r="EJ87" s="229"/>
      <c r="EK87" s="229"/>
      <c r="EL87" s="229"/>
      <c r="EM87" s="229"/>
      <c r="EN87" s="229"/>
      <c r="EO87" s="229"/>
      <c r="EP87" s="229"/>
      <c r="EQ87" s="229"/>
      <c r="ER87" s="229"/>
      <c r="ES87" s="229"/>
      <c r="ET87" s="229"/>
      <c r="EU87" s="229"/>
      <c r="EV87" s="229"/>
      <c r="EW87" s="229"/>
      <c r="EX87" s="229"/>
      <c r="EY87" s="229"/>
      <c r="EZ87" s="229"/>
      <c r="FA87" s="229"/>
      <c r="FB87" s="229"/>
      <c r="FC87" s="229"/>
      <c r="FD87" s="229"/>
      <c r="FE87" s="229"/>
      <c r="FF87" s="14"/>
      <c r="FG87" s="155"/>
      <c r="FH87" s="156"/>
      <c r="FI87" s="79"/>
      <c r="FJ87" s="79"/>
      <c r="FK87" s="65" t="s">
        <v>89</v>
      </c>
      <c r="FL87" s="29">
        <f>SUM(COUNTIF($F$10:$I$63,FI86),COUNTIF($AL$10:$AO$63,FI86),COUNTIF($BR$10:$BU$63,FI86),COUNTIF($CX$10:$DA$72,FI86),COUNTIF($ED$10:$EG$63,FI86))+FS87</f>
        <v>0</v>
      </c>
      <c r="FM87" s="57">
        <f t="shared" ca="1" si="5"/>
        <v>0</v>
      </c>
      <c r="FN87" s="45"/>
      <c r="FO87" s="36"/>
      <c r="FP87" s="20" t="str">
        <f>FI86</f>
        <v>体育</v>
      </c>
      <c r="FQ87" s="20" t="s">
        <v>55</v>
      </c>
      <c r="FR87" s="20" t="str">
        <f>FI86&amp;"1/2"</f>
        <v>体育1/2</v>
      </c>
      <c r="FS87" s="20">
        <f>SUM(COUNTIF($F$10:$I$63,FR87),COUNTIF($AL$10:$AO$63,FR87),COUNTIF($BR$10:$BU$63,FR87),COUNTIF($CX$10:$DA$72,FR87),COUNTIF($ED$10:$EG$63,FR87))*0.5</f>
        <v>0</v>
      </c>
      <c r="FT87" s="14"/>
      <c r="FU87" s="14"/>
      <c r="FV87" s="20" t="str">
        <f t="shared" ca="1" si="6"/>
        <v>'(0)'!FM87</v>
      </c>
      <c r="FW87" s="20">
        <v>87</v>
      </c>
      <c r="FX87" s="20">
        <f t="shared" ca="1" si="7"/>
        <v>0</v>
      </c>
    </row>
    <row r="88" spans="1:180" ht="7.5" customHeight="1">
      <c r="A88" s="93"/>
      <c r="B88" s="229"/>
      <c r="C88" s="229"/>
      <c r="D88" s="229"/>
      <c r="E88" s="229"/>
      <c r="F88" s="229"/>
      <c r="G88" s="229"/>
      <c r="H88" s="229"/>
      <c r="I88" s="229"/>
      <c r="J88" s="229"/>
      <c r="K88" s="229"/>
      <c r="L88" s="229"/>
      <c r="M88" s="229"/>
      <c r="N88" s="229"/>
      <c r="O88" s="229"/>
      <c r="P88" s="229"/>
      <c r="Q88" s="229"/>
      <c r="R88" s="229"/>
      <c r="S88" s="229"/>
      <c r="T88" s="229"/>
      <c r="U88" s="229"/>
      <c r="V88" s="229"/>
      <c r="W88" s="229"/>
      <c r="X88" s="229"/>
      <c r="Y88" s="229"/>
      <c r="Z88" s="229"/>
      <c r="AA88" s="229"/>
      <c r="AB88" s="229"/>
      <c r="AC88" s="229"/>
      <c r="AD88" s="229"/>
      <c r="AE88" s="229"/>
      <c r="AF88" s="229"/>
      <c r="AG88" s="229"/>
      <c r="AH88" s="245"/>
      <c r="AI88" s="245"/>
      <c r="AJ88" s="245"/>
      <c r="AK88" s="245"/>
      <c r="AL88" s="245"/>
      <c r="AM88" s="245"/>
      <c r="AN88" s="245"/>
      <c r="AO88" s="245"/>
      <c r="AP88" s="245"/>
      <c r="AQ88" s="245"/>
      <c r="AR88" s="245"/>
      <c r="AS88" s="245"/>
      <c r="AT88" s="245"/>
      <c r="AU88" s="245"/>
      <c r="AV88" s="245"/>
      <c r="AW88" s="245"/>
      <c r="AX88" s="245"/>
      <c r="AY88" s="245"/>
      <c r="AZ88" s="245"/>
      <c r="BA88" s="245"/>
      <c r="BB88" s="245"/>
      <c r="BC88" s="245"/>
      <c r="BD88" s="245"/>
      <c r="BE88" s="245"/>
      <c r="BF88" s="245"/>
      <c r="BG88" s="245"/>
      <c r="BH88" s="245"/>
      <c r="BI88" s="245"/>
      <c r="BJ88" s="245"/>
      <c r="BK88" s="245"/>
      <c r="BL88" s="245"/>
      <c r="BM88" s="245"/>
      <c r="BN88" s="229"/>
      <c r="BO88" s="229"/>
      <c r="BP88" s="229"/>
      <c r="BQ88" s="229"/>
      <c r="BR88" s="229"/>
      <c r="BS88" s="229"/>
      <c r="BT88" s="229"/>
      <c r="BU88" s="229"/>
      <c r="BV88" s="229"/>
      <c r="BW88" s="229"/>
      <c r="BX88" s="229"/>
      <c r="BY88" s="229"/>
      <c r="BZ88" s="229"/>
      <c r="CA88" s="229"/>
      <c r="CB88" s="229"/>
      <c r="CC88" s="229"/>
      <c r="CD88" s="229"/>
      <c r="CE88" s="229"/>
      <c r="CF88" s="229"/>
      <c r="CG88" s="229"/>
      <c r="CH88" s="229"/>
      <c r="CI88" s="229"/>
      <c r="CJ88" s="229"/>
      <c r="CK88" s="229"/>
      <c r="CL88" s="229"/>
      <c r="CM88" s="229"/>
      <c r="CN88" s="229"/>
      <c r="CO88" s="229"/>
      <c r="CP88" s="229"/>
      <c r="CQ88" s="229"/>
      <c r="CR88" s="229"/>
      <c r="CS88" s="229"/>
      <c r="CT88" s="229"/>
      <c r="CU88" s="229"/>
      <c r="CV88" s="229"/>
      <c r="CW88" s="229"/>
      <c r="CX88" s="229"/>
      <c r="CY88" s="229"/>
      <c r="CZ88" s="229"/>
      <c r="DA88" s="229"/>
      <c r="DB88" s="229"/>
      <c r="DC88" s="229"/>
      <c r="DD88" s="229"/>
      <c r="DE88" s="229"/>
      <c r="DF88" s="229"/>
      <c r="DG88" s="229"/>
      <c r="DH88" s="229"/>
      <c r="DI88" s="229"/>
      <c r="DJ88" s="229"/>
      <c r="DK88" s="229"/>
      <c r="DL88" s="229"/>
      <c r="DM88" s="229"/>
      <c r="DN88" s="229"/>
      <c r="DO88" s="229"/>
      <c r="DP88" s="229"/>
      <c r="DQ88" s="229"/>
      <c r="DR88" s="229"/>
      <c r="DS88" s="229"/>
      <c r="DT88" s="229"/>
      <c r="DU88" s="229"/>
      <c r="DV88" s="229"/>
      <c r="DW88" s="229"/>
      <c r="DX88" s="229"/>
      <c r="DY88" s="229"/>
      <c r="DZ88" s="229"/>
      <c r="EA88" s="229"/>
      <c r="EB88" s="229"/>
      <c r="EC88" s="229"/>
      <c r="ED88" s="229"/>
      <c r="EE88" s="229"/>
      <c r="EF88" s="229"/>
      <c r="EG88" s="229"/>
      <c r="EH88" s="229"/>
      <c r="EI88" s="229"/>
      <c r="EJ88" s="229"/>
      <c r="EK88" s="229"/>
      <c r="EL88" s="229"/>
      <c r="EM88" s="229"/>
      <c r="EN88" s="229"/>
      <c r="EO88" s="229"/>
      <c r="EP88" s="229"/>
      <c r="EQ88" s="229"/>
      <c r="ER88" s="229"/>
      <c r="ES88" s="229"/>
      <c r="ET88" s="229"/>
      <c r="EU88" s="229"/>
      <c r="EV88" s="229"/>
      <c r="EW88" s="229"/>
      <c r="EX88" s="229"/>
      <c r="EY88" s="229"/>
      <c r="EZ88" s="229"/>
      <c r="FA88" s="229"/>
      <c r="FB88" s="229"/>
      <c r="FC88" s="229"/>
      <c r="FD88" s="229"/>
      <c r="FE88" s="229"/>
      <c r="FF88" s="14"/>
      <c r="FG88" s="155"/>
      <c r="FH88" s="156"/>
      <c r="FI88" s="79"/>
      <c r="FJ88" s="79"/>
      <c r="FK88" s="65" t="s">
        <v>90</v>
      </c>
      <c r="FL88" s="28">
        <f>SUM(COUNTIF($J$10:$M$63,FI86),COUNTIF($AP$10:$AS$63,FI86),COUNTIF($BV$10:$BY$63,FI86),COUNTIF($DB$10:$DE$72,FI86),COUNTIF($EH$10:$EK$63,FI86))+FS88</f>
        <v>0</v>
      </c>
      <c r="FM88" s="56">
        <f t="shared" ca="1" si="5"/>
        <v>0</v>
      </c>
      <c r="FN88" s="43"/>
      <c r="FO88" s="9"/>
      <c r="FP88" s="20" t="str">
        <f>FI86</f>
        <v>体育</v>
      </c>
      <c r="FQ88" s="25" t="s">
        <v>56</v>
      </c>
      <c r="FR88" s="20" t="str">
        <f>FI86&amp;"1/2"</f>
        <v>体育1/2</v>
      </c>
      <c r="FS88" s="20">
        <f>SUM(COUNTIF($J$10:$M$63,FR88),COUNTIF($AP$10:$AS$63,FR88),COUNTIF($BV$10:$BY$63,FR88),COUNTIF($DB$10:$DE$72,FR88),COUNTIF($EH$10:$EK$63,FR88))*0.5</f>
        <v>0</v>
      </c>
      <c r="FT88" s="20"/>
      <c r="FU88" s="20"/>
      <c r="FV88" s="20" t="str">
        <f t="shared" ca="1" si="6"/>
        <v>'(0)'!FM88</v>
      </c>
      <c r="FW88" s="20">
        <v>88</v>
      </c>
      <c r="FX88" s="20">
        <f t="shared" ca="1" si="7"/>
        <v>0</v>
      </c>
    </row>
    <row r="89" spans="1:180" ht="7.5" customHeight="1">
      <c r="A89" s="93"/>
      <c r="B89" s="229"/>
      <c r="C89" s="229"/>
      <c r="D89" s="229"/>
      <c r="E89" s="229"/>
      <c r="F89" s="229"/>
      <c r="G89" s="229"/>
      <c r="H89" s="229"/>
      <c r="I89" s="229"/>
      <c r="J89" s="229"/>
      <c r="K89" s="229"/>
      <c r="L89" s="229"/>
      <c r="M89" s="229"/>
      <c r="N89" s="229"/>
      <c r="O89" s="229"/>
      <c r="P89" s="229"/>
      <c r="Q89" s="229"/>
      <c r="R89" s="229"/>
      <c r="S89" s="229"/>
      <c r="T89" s="229"/>
      <c r="U89" s="229"/>
      <c r="V89" s="229"/>
      <c r="W89" s="229"/>
      <c r="X89" s="229"/>
      <c r="Y89" s="229"/>
      <c r="Z89" s="229"/>
      <c r="AA89" s="229"/>
      <c r="AB89" s="229"/>
      <c r="AC89" s="229"/>
      <c r="AD89" s="229"/>
      <c r="AE89" s="229"/>
      <c r="AF89" s="229"/>
      <c r="AG89" s="229"/>
      <c r="AH89" s="245"/>
      <c r="AI89" s="245"/>
      <c r="AJ89" s="245"/>
      <c r="AK89" s="245"/>
      <c r="AL89" s="245"/>
      <c r="AM89" s="245"/>
      <c r="AN89" s="245"/>
      <c r="AO89" s="245"/>
      <c r="AP89" s="245"/>
      <c r="AQ89" s="245"/>
      <c r="AR89" s="245"/>
      <c r="AS89" s="245"/>
      <c r="AT89" s="245"/>
      <c r="AU89" s="245"/>
      <c r="AV89" s="245"/>
      <c r="AW89" s="245"/>
      <c r="AX89" s="245"/>
      <c r="AY89" s="245"/>
      <c r="AZ89" s="245"/>
      <c r="BA89" s="245"/>
      <c r="BB89" s="245"/>
      <c r="BC89" s="245"/>
      <c r="BD89" s="245"/>
      <c r="BE89" s="245"/>
      <c r="BF89" s="245"/>
      <c r="BG89" s="245"/>
      <c r="BH89" s="245"/>
      <c r="BI89" s="245"/>
      <c r="BJ89" s="245"/>
      <c r="BK89" s="245"/>
      <c r="BL89" s="245"/>
      <c r="BM89" s="245"/>
      <c r="BN89" s="229"/>
      <c r="BO89" s="229"/>
      <c r="BP89" s="229"/>
      <c r="BQ89" s="229"/>
      <c r="BR89" s="229"/>
      <c r="BS89" s="229"/>
      <c r="BT89" s="229"/>
      <c r="BU89" s="229"/>
      <c r="BV89" s="229"/>
      <c r="BW89" s="229"/>
      <c r="BX89" s="229"/>
      <c r="BY89" s="229"/>
      <c r="BZ89" s="229"/>
      <c r="CA89" s="229"/>
      <c r="CB89" s="229"/>
      <c r="CC89" s="229"/>
      <c r="CD89" s="229"/>
      <c r="CE89" s="229"/>
      <c r="CF89" s="229"/>
      <c r="CG89" s="229"/>
      <c r="CH89" s="229"/>
      <c r="CI89" s="229"/>
      <c r="CJ89" s="229"/>
      <c r="CK89" s="229"/>
      <c r="CL89" s="229"/>
      <c r="CM89" s="229"/>
      <c r="CN89" s="229"/>
      <c r="CO89" s="229"/>
      <c r="CP89" s="229"/>
      <c r="CQ89" s="229"/>
      <c r="CR89" s="229"/>
      <c r="CS89" s="229"/>
      <c r="CT89" s="229"/>
      <c r="CU89" s="229"/>
      <c r="CV89" s="229"/>
      <c r="CW89" s="229"/>
      <c r="CX89" s="229"/>
      <c r="CY89" s="229"/>
      <c r="CZ89" s="229"/>
      <c r="DA89" s="229"/>
      <c r="DB89" s="229"/>
      <c r="DC89" s="229"/>
      <c r="DD89" s="229"/>
      <c r="DE89" s="229"/>
      <c r="DF89" s="229"/>
      <c r="DG89" s="229"/>
      <c r="DH89" s="229"/>
      <c r="DI89" s="229"/>
      <c r="DJ89" s="229"/>
      <c r="DK89" s="229"/>
      <c r="DL89" s="229"/>
      <c r="DM89" s="229"/>
      <c r="DN89" s="229"/>
      <c r="DO89" s="229"/>
      <c r="DP89" s="229"/>
      <c r="DQ89" s="229"/>
      <c r="DR89" s="229"/>
      <c r="DS89" s="229"/>
      <c r="DT89" s="229"/>
      <c r="DU89" s="229"/>
      <c r="DV89" s="229"/>
      <c r="DW89" s="229"/>
      <c r="DX89" s="229"/>
      <c r="DY89" s="229"/>
      <c r="DZ89" s="229"/>
      <c r="EA89" s="229"/>
      <c r="EB89" s="229"/>
      <c r="EC89" s="229"/>
      <c r="ED89" s="229"/>
      <c r="EE89" s="229"/>
      <c r="EF89" s="229"/>
      <c r="EG89" s="229"/>
      <c r="EH89" s="229"/>
      <c r="EI89" s="229"/>
      <c r="EJ89" s="229"/>
      <c r="EK89" s="229"/>
      <c r="EL89" s="229"/>
      <c r="EM89" s="229"/>
      <c r="EN89" s="229"/>
      <c r="EO89" s="229"/>
      <c r="EP89" s="229"/>
      <c r="EQ89" s="229"/>
      <c r="ER89" s="229"/>
      <c r="ES89" s="229"/>
      <c r="ET89" s="229"/>
      <c r="EU89" s="229"/>
      <c r="EV89" s="229"/>
      <c r="EW89" s="229"/>
      <c r="EX89" s="229"/>
      <c r="EY89" s="229"/>
      <c r="EZ89" s="229"/>
      <c r="FA89" s="229"/>
      <c r="FB89" s="229"/>
      <c r="FC89" s="229"/>
      <c r="FD89" s="229"/>
      <c r="FE89" s="229"/>
      <c r="FF89" s="14"/>
      <c r="FG89" s="155"/>
      <c r="FH89" s="156"/>
      <c r="FI89" s="79"/>
      <c r="FJ89" s="79"/>
      <c r="FK89" s="65" t="s">
        <v>91</v>
      </c>
      <c r="FL89" s="28">
        <f>SUM(COUNTIF($N$10:$Q$63,FI86),COUNTIF($AT$10:$AW$63,FI86),COUNTIF($BZ$10:$CC$63,FI86),COUNTIF($DF$10:$DI$72,FI86),COUNTIF($EL$10:$EO$63,FI86))+FS89</f>
        <v>0</v>
      </c>
      <c r="FM89" s="56">
        <f t="shared" ca="1" si="5"/>
        <v>0</v>
      </c>
      <c r="FN89" s="44"/>
      <c r="FO89" s="35"/>
      <c r="FP89" s="20" t="str">
        <f>FI86</f>
        <v>体育</v>
      </c>
      <c r="FQ89" s="20" t="s">
        <v>57</v>
      </c>
      <c r="FR89" s="20" t="str">
        <f>FI86&amp;"1/2"</f>
        <v>体育1/2</v>
      </c>
      <c r="FS89" s="20">
        <f>SUM(COUNTIF($N$10:$Q$63,FR89),COUNTIF($AT$10:$AW$63,FR89),COUNTIF($BZ$10:$CC$63,FR89),COUNTIF($DF$10:$DI$72,FR89),COUNTIF($EL$10:$EO$63,FR89))*0.5</f>
        <v>0</v>
      </c>
      <c r="FT89" s="20"/>
      <c r="FU89" s="20"/>
      <c r="FV89" s="20" t="str">
        <f t="shared" ca="1" si="6"/>
        <v>'(0)'!FM89</v>
      </c>
      <c r="FW89" s="20">
        <v>89</v>
      </c>
      <c r="FX89" s="20">
        <f t="shared" ca="1" si="7"/>
        <v>0</v>
      </c>
    </row>
    <row r="90" spans="1:180" ht="7.5" customHeight="1">
      <c r="A90" s="93"/>
      <c r="B90" s="229"/>
      <c r="C90" s="229"/>
      <c r="D90" s="229"/>
      <c r="E90" s="229"/>
      <c r="F90" s="229"/>
      <c r="G90" s="229"/>
      <c r="H90" s="229"/>
      <c r="I90" s="229"/>
      <c r="J90" s="229"/>
      <c r="K90" s="229"/>
      <c r="L90" s="229"/>
      <c r="M90" s="229"/>
      <c r="N90" s="229"/>
      <c r="O90" s="229"/>
      <c r="P90" s="229"/>
      <c r="Q90" s="229"/>
      <c r="R90" s="229"/>
      <c r="S90" s="229"/>
      <c r="T90" s="229"/>
      <c r="U90" s="229"/>
      <c r="V90" s="229"/>
      <c r="W90" s="229"/>
      <c r="X90" s="229"/>
      <c r="Y90" s="229"/>
      <c r="Z90" s="229"/>
      <c r="AA90" s="229"/>
      <c r="AB90" s="229"/>
      <c r="AC90" s="229"/>
      <c r="AD90" s="229"/>
      <c r="AE90" s="229"/>
      <c r="AF90" s="229"/>
      <c r="AG90" s="229"/>
      <c r="AH90" s="245"/>
      <c r="AI90" s="245"/>
      <c r="AJ90" s="245"/>
      <c r="AK90" s="245"/>
      <c r="AL90" s="245"/>
      <c r="AM90" s="245"/>
      <c r="AN90" s="245"/>
      <c r="AO90" s="245"/>
      <c r="AP90" s="245"/>
      <c r="AQ90" s="245"/>
      <c r="AR90" s="245"/>
      <c r="AS90" s="245"/>
      <c r="AT90" s="245"/>
      <c r="AU90" s="245"/>
      <c r="AV90" s="245"/>
      <c r="AW90" s="245"/>
      <c r="AX90" s="245"/>
      <c r="AY90" s="245"/>
      <c r="AZ90" s="245"/>
      <c r="BA90" s="245"/>
      <c r="BB90" s="245"/>
      <c r="BC90" s="245"/>
      <c r="BD90" s="245"/>
      <c r="BE90" s="245"/>
      <c r="BF90" s="245"/>
      <c r="BG90" s="245"/>
      <c r="BH90" s="245"/>
      <c r="BI90" s="245"/>
      <c r="BJ90" s="245"/>
      <c r="BK90" s="245"/>
      <c r="BL90" s="245"/>
      <c r="BM90" s="245"/>
      <c r="BN90" s="229"/>
      <c r="BO90" s="229"/>
      <c r="BP90" s="229"/>
      <c r="BQ90" s="229"/>
      <c r="BR90" s="229"/>
      <c r="BS90" s="229"/>
      <c r="BT90" s="229"/>
      <c r="BU90" s="229"/>
      <c r="BV90" s="229"/>
      <c r="BW90" s="229"/>
      <c r="BX90" s="229"/>
      <c r="BY90" s="229"/>
      <c r="BZ90" s="229"/>
      <c r="CA90" s="229"/>
      <c r="CB90" s="229"/>
      <c r="CC90" s="229"/>
      <c r="CD90" s="229"/>
      <c r="CE90" s="229"/>
      <c r="CF90" s="229"/>
      <c r="CG90" s="229"/>
      <c r="CH90" s="229"/>
      <c r="CI90" s="229"/>
      <c r="CJ90" s="229"/>
      <c r="CK90" s="229"/>
      <c r="CL90" s="229"/>
      <c r="CM90" s="229"/>
      <c r="CN90" s="229"/>
      <c r="CO90" s="229"/>
      <c r="CP90" s="229"/>
      <c r="CQ90" s="229"/>
      <c r="CR90" s="229"/>
      <c r="CS90" s="229"/>
      <c r="CT90" s="229"/>
      <c r="CU90" s="229"/>
      <c r="CV90" s="229"/>
      <c r="CW90" s="229"/>
      <c r="CX90" s="229"/>
      <c r="CY90" s="229"/>
      <c r="CZ90" s="229"/>
      <c r="DA90" s="229"/>
      <c r="DB90" s="229"/>
      <c r="DC90" s="229"/>
      <c r="DD90" s="229"/>
      <c r="DE90" s="229"/>
      <c r="DF90" s="229"/>
      <c r="DG90" s="229"/>
      <c r="DH90" s="229"/>
      <c r="DI90" s="229"/>
      <c r="DJ90" s="229"/>
      <c r="DK90" s="229"/>
      <c r="DL90" s="229"/>
      <c r="DM90" s="229"/>
      <c r="DN90" s="229"/>
      <c r="DO90" s="229"/>
      <c r="DP90" s="229"/>
      <c r="DQ90" s="229"/>
      <c r="DR90" s="229"/>
      <c r="DS90" s="229"/>
      <c r="DT90" s="229"/>
      <c r="DU90" s="229"/>
      <c r="DV90" s="229"/>
      <c r="DW90" s="229"/>
      <c r="DX90" s="229"/>
      <c r="DY90" s="229"/>
      <c r="DZ90" s="229"/>
      <c r="EA90" s="229"/>
      <c r="EB90" s="229"/>
      <c r="EC90" s="229"/>
      <c r="ED90" s="229"/>
      <c r="EE90" s="229"/>
      <c r="EF90" s="229"/>
      <c r="EG90" s="229"/>
      <c r="EH90" s="229"/>
      <c r="EI90" s="229"/>
      <c r="EJ90" s="229"/>
      <c r="EK90" s="229"/>
      <c r="EL90" s="229"/>
      <c r="EM90" s="229"/>
      <c r="EN90" s="229"/>
      <c r="EO90" s="229"/>
      <c r="EP90" s="229"/>
      <c r="EQ90" s="229"/>
      <c r="ER90" s="229"/>
      <c r="ES90" s="229"/>
      <c r="ET90" s="229"/>
      <c r="EU90" s="229"/>
      <c r="EV90" s="229"/>
      <c r="EW90" s="229"/>
      <c r="EX90" s="229"/>
      <c r="EY90" s="229"/>
      <c r="EZ90" s="229"/>
      <c r="FA90" s="229"/>
      <c r="FB90" s="229"/>
      <c r="FC90" s="229"/>
      <c r="FD90" s="229"/>
      <c r="FE90" s="229"/>
      <c r="FF90" s="14"/>
      <c r="FG90" s="155"/>
      <c r="FH90" s="156"/>
      <c r="FI90" s="79"/>
      <c r="FJ90" s="79"/>
      <c r="FK90" s="65" t="s">
        <v>92</v>
      </c>
      <c r="FL90" s="29">
        <f>SUM(COUNTIF($R$10:$U$63,FI86),COUNTIF($AX$10:$BA$63,FI86),COUNTIF($CD$10:$CG$63,FI86),COUNTIF($DJ$10:$DM$72,FI86),COUNTIF($EP$10:$ES$63,FI86))+FS90</f>
        <v>0</v>
      </c>
      <c r="FM90" s="57">
        <f t="shared" ca="1" si="5"/>
        <v>0</v>
      </c>
      <c r="FN90" s="45"/>
      <c r="FO90" s="36"/>
      <c r="FP90" s="20" t="str">
        <f>FI86</f>
        <v>体育</v>
      </c>
      <c r="FQ90" s="20" t="s">
        <v>58</v>
      </c>
      <c r="FR90" s="20" t="str">
        <f>FI86&amp;"1/2"</f>
        <v>体育1/2</v>
      </c>
      <c r="FS90" s="20">
        <f>SUM(COUNTIF($R$10:$U$63,FR90),COUNTIF($AX$10:$BA$63,FR90),COUNTIF($CD$10:$CG$63,FR90),COUNTIF($DJ$10:$DM$72,FR90),COUNTIF($EP$10:$ES$63,FR90))*0.5</f>
        <v>0</v>
      </c>
      <c r="FT90" s="14"/>
      <c r="FU90" s="14"/>
      <c r="FV90" s="20" t="str">
        <f t="shared" ca="1" si="6"/>
        <v>'(0)'!FM90</v>
      </c>
      <c r="FW90" s="20">
        <v>90</v>
      </c>
      <c r="FX90" s="20">
        <f t="shared" ca="1" si="7"/>
        <v>0</v>
      </c>
    </row>
    <row r="91" spans="1:180" ht="7.5" customHeight="1">
      <c r="A91" s="14"/>
      <c r="B91" s="14"/>
      <c r="C91" s="14"/>
      <c r="D91" s="14"/>
      <c r="E91" s="14"/>
      <c r="F91" s="14"/>
      <c r="G91" s="14"/>
      <c r="H91" s="14"/>
      <c r="I91" s="14"/>
      <c r="J91" s="14"/>
      <c r="K91" s="14"/>
      <c r="L91" s="14"/>
      <c r="M91" s="14"/>
      <c r="N91" s="14"/>
      <c r="O91" s="14"/>
      <c r="P91" s="14"/>
      <c r="Q91" s="14"/>
      <c r="R91" s="14"/>
      <c r="S91" s="14"/>
      <c r="T91" s="14"/>
      <c r="U91" s="14"/>
      <c r="V91" s="14"/>
      <c r="W91" s="14"/>
      <c r="X91" s="14"/>
      <c r="Y91" s="14"/>
      <c r="Z91" s="14"/>
      <c r="AA91" s="14"/>
      <c r="AB91" s="14"/>
      <c r="AC91" s="14"/>
      <c r="AD91" s="14"/>
      <c r="AE91" s="14"/>
      <c r="AF91" s="14"/>
      <c r="AG91" s="14"/>
      <c r="AH91" s="14"/>
      <c r="AI91" s="14"/>
      <c r="AJ91" s="14"/>
      <c r="AK91" s="14"/>
      <c r="AL91" s="14"/>
      <c r="AM91" s="14"/>
      <c r="AN91" s="14"/>
      <c r="AO91" s="14"/>
      <c r="AP91" s="14"/>
      <c r="AQ91" s="14"/>
      <c r="AR91" s="14"/>
      <c r="AS91" s="14"/>
      <c r="AT91" s="14"/>
      <c r="AU91" s="14"/>
      <c r="AV91" s="14"/>
      <c r="AW91" s="14"/>
      <c r="AX91" s="14"/>
      <c r="AY91" s="14"/>
      <c r="AZ91" s="14"/>
      <c r="BA91" s="14"/>
      <c r="BB91" s="14"/>
      <c r="BC91" s="14"/>
      <c r="BD91" s="14"/>
      <c r="BE91" s="14"/>
      <c r="BF91" s="14"/>
      <c r="BG91" s="14"/>
      <c r="BH91" s="14"/>
      <c r="BI91" s="14"/>
      <c r="BJ91" s="14"/>
      <c r="BK91" s="14"/>
      <c r="BL91" s="14"/>
      <c r="BM91" s="14"/>
      <c r="BN91" s="14"/>
      <c r="BO91" s="14"/>
      <c r="BP91" s="14"/>
      <c r="BQ91" s="14"/>
      <c r="BR91" s="14"/>
      <c r="BS91" s="14"/>
      <c r="BT91" s="14"/>
      <c r="BU91" s="14"/>
      <c r="BV91" s="14"/>
      <c r="BW91" s="14"/>
      <c r="BX91" s="14"/>
      <c r="BY91" s="14"/>
      <c r="BZ91" s="14"/>
      <c r="CA91" s="14"/>
      <c r="CB91" s="14"/>
      <c r="CC91" s="14"/>
      <c r="CD91" s="14"/>
      <c r="CE91" s="14"/>
      <c r="CF91" s="14"/>
      <c r="CG91" s="14"/>
      <c r="CH91" s="14"/>
      <c r="CI91" s="14"/>
      <c r="CJ91" s="14"/>
      <c r="CK91" s="14"/>
      <c r="CL91" s="14"/>
      <c r="CM91" s="14"/>
      <c r="CN91" s="14"/>
      <c r="CO91" s="14"/>
      <c r="CP91" s="14"/>
      <c r="CQ91" s="14"/>
      <c r="CR91" s="14"/>
      <c r="CS91" s="14"/>
      <c r="CT91" s="14"/>
      <c r="CU91" s="14"/>
      <c r="CV91" s="14"/>
      <c r="CW91" s="14"/>
      <c r="CX91" s="14"/>
      <c r="CY91" s="14"/>
      <c r="CZ91" s="14"/>
      <c r="DA91" s="14"/>
      <c r="DB91" s="14"/>
      <c r="DC91" s="14"/>
      <c r="DD91" s="14"/>
      <c r="DE91" s="14"/>
      <c r="DF91" s="14"/>
      <c r="DG91" s="14"/>
      <c r="DH91" s="14"/>
      <c r="DI91" s="14"/>
      <c r="DJ91" s="14"/>
      <c r="DK91" s="14"/>
      <c r="DL91" s="14"/>
      <c r="DM91" s="14"/>
      <c r="DN91" s="14"/>
      <c r="DO91" s="14"/>
      <c r="DP91" s="14"/>
      <c r="DQ91" s="14"/>
      <c r="DR91" s="14"/>
      <c r="DS91" s="14"/>
      <c r="DT91" s="14"/>
      <c r="DU91" s="14"/>
      <c r="DV91" s="14"/>
      <c r="DW91" s="14"/>
      <c r="DX91" s="14"/>
      <c r="DY91" s="14"/>
      <c r="DZ91" s="14"/>
      <c r="EA91" s="14"/>
      <c r="EB91" s="14"/>
      <c r="EC91" s="14"/>
      <c r="ED91" s="14"/>
      <c r="EE91" s="14"/>
      <c r="EF91" s="14"/>
      <c r="EG91" s="14"/>
      <c r="EH91" s="14"/>
      <c r="EI91" s="14"/>
      <c r="EJ91" s="14"/>
      <c r="EK91" s="14"/>
      <c r="EL91" s="14"/>
      <c r="EM91" s="14"/>
      <c r="EN91" s="14"/>
      <c r="EO91" s="14"/>
      <c r="EP91" s="14"/>
      <c r="EQ91" s="14"/>
      <c r="ER91" s="14"/>
      <c r="ES91" s="14"/>
      <c r="ET91" s="14"/>
      <c r="EU91" s="14"/>
      <c r="EV91" s="14"/>
      <c r="EW91" s="14"/>
      <c r="EX91" s="14"/>
      <c r="EY91" s="14"/>
      <c r="EZ91" s="14"/>
      <c r="FA91" s="14"/>
      <c r="FB91" s="14"/>
      <c r="FC91" s="14"/>
      <c r="FD91" s="14"/>
      <c r="FE91" s="14"/>
      <c r="FF91" s="14"/>
      <c r="FG91" s="155"/>
      <c r="FH91" s="156"/>
      <c r="FI91" s="79"/>
      <c r="FJ91" s="79"/>
      <c r="FK91" s="65" t="s">
        <v>93</v>
      </c>
      <c r="FL91" s="28">
        <f>SUM(COUNTIF($V$10:$Y$63,FI86),COUNTIF($BB$10:$BE$63,FI86),COUNTIF($CH$10:$CK$63,FI86),COUNTIF($DN$10:$DQ$72,FI86),COUNTIF($ET$10:$EW$63,FI86))+FS91</f>
        <v>0</v>
      </c>
      <c r="FM91" s="56">
        <f t="shared" ca="1" si="5"/>
        <v>0</v>
      </c>
      <c r="FN91" s="43"/>
      <c r="FO91" s="9"/>
      <c r="FP91" s="20" t="str">
        <f>FI86</f>
        <v>体育</v>
      </c>
      <c r="FQ91" s="25" t="s">
        <v>59</v>
      </c>
      <c r="FR91" s="20" t="str">
        <f>FI86&amp;"1/2"</f>
        <v>体育1/2</v>
      </c>
      <c r="FS91" s="20">
        <f>SUM(COUNTIF($V$10:$Y$63,FR91),COUNTIF($BB$10:$BE$63,FR91),COUNTIF($CH$10:$CK$63,FR91),COUNTIF($DN$10:$DQ$72,FR91),COUNTIF($ET$10:$EW$63,FR91))*0.5</f>
        <v>0</v>
      </c>
      <c r="FT91" s="20"/>
      <c r="FU91" s="20"/>
      <c r="FV91" s="20" t="str">
        <f t="shared" ca="1" si="6"/>
        <v>'(0)'!FM91</v>
      </c>
      <c r="FW91" s="20">
        <v>91</v>
      </c>
      <c r="FX91" s="20">
        <f t="shared" ca="1" si="7"/>
        <v>0</v>
      </c>
    </row>
    <row r="92" spans="1:180" ht="7.5" customHeight="1">
      <c r="A92" s="14"/>
      <c r="B92" s="14"/>
      <c r="C92" s="14"/>
      <c r="D92" s="14"/>
      <c r="E92" s="14"/>
      <c r="F92" s="14"/>
      <c r="G92" s="14"/>
      <c r="H92" s="14"/>
      <c r="I92" s="14"/>
      <c r="J92" s="14"/>
      <c r="K92" s="14"/>
      <c r="L92" s="14"/>
      <c r="M92" s="14"/>
      <c r="N92" s="14"/>
      <c r="O92" s="14"/>
      <c r="P92" s="14"/>
      <c r="Q92" s="14"/>
      <c r="R92" s="14"/>
      <c r="S92" s="14"/>
      <c r="T92" s="14"/>
      <c r="U92" s="14"/>
      <c r="V92" s="14"/>
      <c r="W92" s="14"/>
      <c r="X92" s="14"/>
      <c r="Y92" s="14"/>
      <c r="Z92" s="14"/>
      <c r="AA92" s="14"/>
      <c r="AB92" s="14"/>
      <c r="AC92" s="14"/>
      <c r="AD92" s="14"/>
      <c r="AE92" s="14"/>
      <c r="AF92" s="14"/>
      <c r="AG92" s="14"/>
      <c r="AH92" s="14"/>
      <c r="AI92" s="14"/>
      <c r="AJ92" s="14"/>
      <c r="AK92" s="14"/>
      <c r="AL92" s="14"/>
      <c r="AM92" s="14"/>
      <c r="AN92" s="14"/>
      <c r="AO92" s="14"/>
      <c r="AP92" s="14"/>
      <c r="AQ92" s="14"/>
      <c r="AR92" s="14"/>
      <c r="AS92" s="14"/>
      <c r="AT92" s="14"/>
      <c r="AU92" s="14"/>
      <c r="AV92" s="14"/>
      <c r="AW92" s="14"/>
      <c r="AX92" s="14"/>
      <c r="AY92" s="14"/>
      <c r="AZ92" s="14"/>
      <c r="BA92" s="14"/>
      <c r="BB92" s="14"/>
      <c r="BC92" s="14"/>
      <c r="BD92" s="14"/>
      <c r="BE92" s="14"/>
      <c r="BF92" s="14"/>
      <c r="BG92" s="14"/>
      <c r="BH92" s="14"/>
      <c r="BI92" s="14"/>
      <c r="BJ92" s="14"/>
      <c r="BK92" s="14"/>
      <c r="BL92" s="14"/>
      <c r="BM92" s="14"/>
      <c r="BN92" s="14"/>
      <c r="BO92" s="14"/>
      <c r="BP92" s="14"/>
      <c r="BQ92" s="14"/>
      <c r="BR92" s="14"/>
      <c r="BS92" s="14"/>
      <c r="BT92" s="14"/>
      <c r="BU92" s="14"/>
      <c r="BV92" s="14"/>
      <c r="BW92" s="14"/>
      <c r="BX92" s="14"/>
      <c r="BY92" s="14"/>
      <c r="BZ92" s="14"/>
      <c r="CA92" s="14"/>
      <c r="CB92" s="14"/>
      <c r="CC92" s="14"/>
      <c r="CD92" s="14"/>
      <c r="CE92" s="14"/>
      <c r="CF92" s="14"/>
      <c r="CG92" s="14"/>
      <c r="CH92" s="14"/>
      <c r="CI92" s="14"/>
      <c r="CJ92" s="14"/>
      <c r="CK92" s="14"/>
      <c r="CL92" s="14"/>
      <c r="CM92" s="14"/>
      <c r="CN92" s="14"/>
      <c r="CO92" s="14"/>
      <c r="CP92" s="14"/>
      <c r="CQ92" s="14"/>
      <c r="CR92" s="14"/>
      <c r="CS92" s="14"/>
      <c r="CT92" s="14"/>
      <c r="CU92" s="14"/>
      <c r="CV92" s="14"/>
      <c r="CW92" s="14"/>
      <c r="CX92" s="14"/>
      <c r="CY92" s="14"/>
      <c r="CZ92" s="14"/>
      <c r="DA92" s="14"/>
      <c r="DB92" s="14"/>
      <c r="DC92" s="14"/>
      <c r="DD92" s="14"/>
      <c r="DE92" s="14"/>
      <c r="DF92" s="14"/>
      <c r="DG92" s="14"/>
      <c r="DH92" s="14"/>
      <c r="DI92" s="14"/>
      <c r="DJ92" s="14"/>
      <c r="DK92" s="14"/>
      <c r="DL92" s="14"/>
      <c r="DM92" s="14"/>
      <c r="DN92" s="14"/>
      <c r="DO92" s="14"/>
      <c r="DP92" s="14"/>
      <c r="DQ92" s="14"/>
      <c r="DR92" s="14"/>
      <c r="DS92" s="14"/>
      <c r="DT92" s="14"/>
      <c r="DU92" s="14"/>
      <c r="DV92" s="14"/>
      <c r="DW92" s="14"/>
      <c r="DX92" s="14"/>
      <c r="DY92" s="14"/>
      <c r="DZ92" s="14"/>
      <c r="EA92" s="14"/>
      <c r="EB92" s="14"/>
      <c r="EC92" s="14"/>
      <c r="ED92" s="14"/>
      <c r="EE92" s="14"/>
      <c r="EF92" s="14"/>
      <c r="EG92" s="14"/>
      <c r="EH92" s="14"/>
      <c r="EI92" s="14"/>
      <c r="EJ92" s="14"/>
      <c r="EK92" s="14"/>
      <c r="EL92" s="14"/>
      <c r="EM92" s="14"/>
      <c r="EN92" s="14"/>
      <c r="EO92" s="14"/>
      <c r="EP92" s="14"/>
      <c r="EQ92" s="14"/>
      <c r="ER92" s="14"/>
      <c r="ES92" s="14"/>
      <c r="ET92" s="14"/>
      <c r="EU92" s="14"/>
      <c r="EV92" s="14"/>
      <c r="EW92" s="14"/>
      <c r="EX92" s="14"/>
      <c r="EY92" s="14"/>
      <c r="EZ92" s="14"/>
      <c r="FA92" s="14"/>
      <c r="FB92" s="14"/>
      <c r="FC92" s="14"/>
      <c r="FD92" s="14"/>
      <c r="FE92" s="14"/>
      <c r="FF92" s="14"/>
      <c r="FG92" s="155"/>
      <c r="FH92" s="156"/>
      <c r="FI92" s="79"/>
      <c r="FJ92" s="79"/>
      <c r="FK92" s="65" t="s">
        <v>94</v>
      </c>
      <c r="FL92" s="28">
        <f>SUM(COUNTIF($Z$10:$AC$63,FI86),COUNTIF($BF$10:$BI$63,FI86),COUNTIF($CL$10:$CO$63,FI86),COUNTIF($DR$10:$DU$72,FI86),COUNTIF($EX$10:$FA$63,FI86))+FS92</f>
        <v>0</v>
      </c>
      <c r="FM92" s="56">
        <f t="shared" ca="1" si="5"/>
        <v>0</v>
      </c>
      <c r="FN92" s="44"/>
      <c r="FO92" s="35"/>
      <c r="FP92" s="20" t="str">
        <f>FI86</f>
        <v>体育</v>
      </c>
      <c r="FQ92" s="20" t="s">
        <v>60</v>
      </c>
      <c r="FR92" s="20" t="str">
        <f>FI86&amp;"1/2"</f>
        <v>体育1/2</v>
      </c>
      <c r="FS92" s="20">
        <f>SUM(COUNTIF($Z$10:$AC$63,FR92),COUNTIF($BF$10:$BI$63,FR92),COUNTIF($CL$10:$CO$63,FR92),COUNTIF($DR$10:$DU$72,FR92),COUNTIF($EX$10:$FA$63,FR92))*0.5</f>
        <v>0</v>
      </c>
      <c r="FT92" s="20"/>
      <c r="FU92" s="20"/>
      <c r="FV92" s="20" t="str">
        <f t="shared" ca="1" si="6"/>
        <v>'(0)'!FM92</v>
      </c>
      <c r="FW92" s="20">
        <v>92</v>
      </c>
      <c r="FX92" s="20">
        <f t="shared" ca="1" si="7"/>
        <v>0</v>
      </c>
    </row>
    <row r="93" spans="1:180" ht="7.5" customHeight="1">
      <c r="A93" s="14"/>
      <c r="B93" s="14"/>
      <c r="C93" s="14"/>
      <c r="D93" s="14"/>
      <c r="E93" s="14"/>
      <c r="F93" s="14"/>
      <c r="G93" s="14"/>
      <c r="H93" s="14"/>
      <c r="I93" s="14"/>
      <c r="J93" s="14"/>
      <c r="K93" s="14"/>
      <c r="L93" s="14"/>
      <c r="M93" s="14"/>
      <c r="N93" s="14"/>
      <c r="O93" s="14"/>
      <c r="P93" s="14"/>
      <c r="Q93" s="14"/>
      <c r="R93" s="14"/>
      <c r="S93" s="14"/>
      <c r="T93" s="14"/>
      <c r="U93" s="14"/>
      <c r="V93" s="14"/>
      <c r="W93" s="14"/>
      <c r="X93" s="14"/>
      <c r="Y93" s="14"/>
      <c r="Z93" s="14"/>
      <c r="AA93" s="14"/>
      <c r="AB93" s="14"/>
      <c r="AC93" s="14"/>
      <c r="AD93" s="14"/>
      <c r="AE93" s="14"/>
      <c r="AF93" s="14"/>
      <c r="AG93" s="14"/>
      <c r="AH93" s="14"/>
      <c r="AI93" s="14"/>
      <c r="AJ93" s="14"/>
      <c r="AK93" s="14"/>
      <c r="AL93" s="14"/>
      <c r="AM93" s="14"/>
      <c r="AN93" s="14"/>
      <c r="AO93" s="14"/>
      <c r="AP93" s="14"/>
      <c r="AQ93" s="14"/>
      <c r="AR93" s="14"/>
      <c r="AS93" s="14"/>
      <c r="AT93" s="14"/>
      <c r="AU93" s="14"/>
      <c r="AV93" s="14"/>
      <c r="AW93" s="14"/>
      <c r="AX93" s="14"/>
      <c r="AY93" s="14"/>
      <c r="AZ93" s="14"/>
      <c r="BA93" s="14"/>
      <c r="BB93" s="14"/>
      <c r="BC93" s="14"/>
      <c r="BD93" s="14"/>
      <c r="BE93" s="14"/>
      <c r="BF93" s="14"/>
      <c r="BG93" s="14"/>
      <c r="BH93" s="14"/>
      <c r="BI93" s="14"/>
      <c r="BJ93" s="14"/>
      <c r="BK93" s="14"/>
      <c r="BL93" s="14"/>
      <c r="BM93" s="14"/>
      <c r="BN93" s="14"/>
      <c r="BO93" s="14"/>
      <c r="BP93" s="14"/>
      <c r="BQ93" s="14"/>
      <c r="BR93" s="14"/>
      <c r="BS93" s="14"/>
      <c r="BT93" s="14"/>
      <c r="BU93" s="14"/>
      <c r="BV93" s="14"/>
      <c r="BW93" s="14"/>
      <c r="BX93" s="14"/>
      <c r="BY93" s="14"/>
      <c r="BZ93" s="14"/>
      <c r="CA93" s="14"/>
      <c r="CB93" s="14"/>
      <c r="CC93" s="14"/>
      <c r="CD93" s="14"/>
      <c r="CE93" s="14"/>
      <c r="CF93" s="14"/>
      <c r="CG93" s="14"/>
      <c r="CH93" s="14"/>
      <c r="CI93" s="14"/>
      <c r="CJ93" s="14"/>
      <c r="CK93" s="14"/>
      <c r="CL93" s="14"/>
      <c r="CM93" s="14"/>
      <c r="CN93" s="14"/>
      <c r="CO93" s="14"/>
      <c r="CP93" s="14"/>
      <c r="CQ93" s="14"/>
      <c r="CR93" s="14"/>
      <c r="CS93" s="14"/>
      <c r="CT93" s="14"/>
      <c r="CU93" s="14"/>
      <c r="CV93" s="14"/>
      <c r="CW93" s="14"/>
      <c r="CX93" s="14"/>
      <c r="CY93" s="14"/>
      <c r="CZ93" s="14"/>
      <c r="DA93" s="14"/>
      <c r="DB93" s="14"/>
      <c r="DC93" s="14"/>
      <c r="DD93" s="14"/>
      <c r="DE93" s="14"/>
      <c r="DF93" s="14"/>
      <c r="DG93" s="14"/>
      <c r="DH93" s="14"/>
      <c r="DI93" s="14"/>
      <c r="DJ93" s="14"/>
      <c r="DK93" s="14"/>
      <c r="DL93" s="14"/>
      <c r="DM93" s="14"/>
      <c r="DN93" s="14"/>
      <c r="DO93" s="14"/>
      <c r="DP93" s="14"/>
      <c r="DQ93" s="14"/>
      <c r="DR93" s="14"/>
      <c r="DS93" s="14"/>
      <c r="DT93" s="14"/>
      <c r="DU93" s="14"/>
      <c r="DV93" s="14"/>
      <c r="DW93" s="14"/>
      <c r="DX93" s="14"/>
      <c r="DY93" s="14"/>
      <c r="DZ93" s="14"/>
      <c r="EA93" s="14"/>
      <c r="EB93" s="14"/>
      <c r="EC93" s="14"/>
      <c r="ED93" s="14"/>
      <c r="EE93" s="14"/>
      <c r="EF93" s="14"/>
      <c r="EG93" s="14"/>
      <c r="EH93" s="14"/>
      <c r="EI93" s="14"/>
      <c r="EJ93" s="14"/>
      <c r="EK93" s="14"/>
      <c r="EL93" s="14"/>
      <c r="EM93" s="14"/>
      <c r="EN93" s="14"/>
      <c r="EO93" s="14"/>
      <c r="EP93" s="14"/>
      <c r="EQ93" s="14"/>
      <c r="ER93" s="14"/>
      <c r="ES93" s="14"/>
      <c r="ET93" s="14"/>
      <c r="EU93" s="14"/>
      <c r="EV93" s="14"/>
      <c r="EW93" s="14"/>
      <c r="EX93" s="14"/>
      <c r="EY93" s="14"/>
      <c r="EZ93" s="14"/>
      <c r="FA93" s="14"/>
      <c r="FB93" s="14"/>
      <c r="FC93" s="14"/>
      <c r="FD93" s="14"/>
      <c r="FE93" s="14"/>
      <c r="FF93" s="14"/>
      <c r="FG93" s="155"/>
      <c r="FH93" s="156"/>
      <c r="FI93" s="79"/>
      <c r="FJ93" s="79"/>
      <c r="FK93" s="66" t="s">
        <v>95</v>
      </c>
      <c r="FL93" s="34">
        <f>SUM(COUNTIF($AD$10:$AG$63,FI86),COUNTIF($BJ$10:$BM$63,FI86),COUNTIF($CP$10:$CS$63,FI86),COUNTIF($DV$10:$DY$72,FI86),COUNTIF($FB$10:$FE$63,FI86))+FS93</f>
        <v>0</v>
      </c>
      <c r="FM93" s="62">
        <f t="shared" ca="1" si="5"/>
        <v>0</v>
      </c>
      <c r="FN93" s="52"/>
      <c r="FO93" s="41"/>
      <c r="FP93" s="20" t="str">
        <f>FI86</f>
        <v>体育</v>
      </c>
      <c r="FQ93" s="20" t="s">
        <v>61</v>
      </c>
      <c r="FR93" s="20" t="str">
        <f>FI86&amp;"1/2"</f>
        <v>体育1/2</v>
      </c>
      <c r="FS93" s="20">
        <f>SUM(COUNTIF($AD$10:$AG$63,FR93),COUNTIF($BJ$10:$BM$63,FR93),COUNTIF($CP$10:$CS$63,FR93),COUNTIF($DV$10:$DY$72,FR93),COUNTIF($FB$10:$FE$63,FR93))*0.5</f>
        <v>0</v>
      </c>
      <c r="FT93" s="14"/>
      <c r="FU93" s="14"/>
      <c r="FV93" s="20" t="str">
        <f t="shared" ca="1" si="6"/>
        <v>'(0)'!FM93</v>
      </c>
      <c r="FW93" s="20">
        <v>93</v>
      </c>
      <c r="FX93" s="20">
        <f t="shared" ca="1" si="7"/>
        <v>0</v>
      </c>
    </row>
    <row r="94" spans="1:180" ht="7.5" customHeight="1" thickBot="1">
      <c r="A94" s="14"/>
      <c r="B94" s="14"/>
      <c r="C94" s="14"/>
      <c r="D94" s="14"/>
      <c r="E94" s="14"/>
      <c r="F94" s="14"/>
      <c r="G94" s="14"/>
      <c r="H94" s="14"/>
      <c r="I94" s="14"/>
      <c r="J94" s="14"/>
      <c r="K94" s="14"/>
      <c r="L94" s="14"/>
      <c r="M94" s="14"/>
      <c r="N94" s="14"/>
      <c r="O94" s="14"/>
      <c r="P94" s="14"/>
      <c r="Q94" s="14"/>
      <c r="R94" s="14"/>
      <c r="S94" s="14"/>
      <c r="T94" s="14"/>
      <c r="U94" s="14"/>
      <c r="V94" s="14"/>
      <c r="W94" s="14"/>
      <c r="X94" s="14"/>
      <c r="Y94" s="14"/>
      <c r="Z94" s="14"/>
      <c r="AA94" s="14"/>
      <c r="AB94" s="14"/>
      <c r="AC94" s="14"/>
      <c r="AD94" s="14"/>
      <c r="AE94" s="14"/>
      <c r="AF94" s="14"/>
      <c r="AG94" s="14"/>
      <c r="AH94" s="14"/>
      <c r="AI94" s="14"/>
      <c r="AJ94" s="14"/>
      <c r="AK94" s="14"/>
      <c r="AL94" s="14"/>
      <c r="AM94" s="14"/>
      <c r="AN94" s="14"/>
      <c r="AO94" s="14"/>
      <c r="AP94" s="14"/>
      <c r="AQ94" s="14"/>
      <c r="AR94" s="14"/>
      <c r="AS94" s="14"/>
      <c r="AT94" s="14"/>
      <c r="AU94" s="14"/>
      <c r="AV94" s="14"/>
      <c r="AW94" s="14"/>
      <c r="AX94" s="14"/>
      <c r="AY94" s="14"/>
      <c r="AZ94" s="14"/>
      <c r="BA94" s="14"/>
      <c r="BB94" s="14"/>
      <c r="BC94" s="14"/>
      <c r="BD94" s="14"/>
      <c r="BE94" s="14"/>
      <c r="BF94" s="14"/>
      <c r="BG94" s="14"/>
      <c r="BH94" s="14"/>
      <c r="BI94" s="14"/>
      <c r="BJ94" s="14"/>
      <c r="BK94" s="14"/>
      <c r="BL94" s="14"/>
      <c r="BM94" s="14"/>
      <c r="BN94" s="14"/>
      <c r="BO94" s="14"/>
      <c r="BP94" s="14"/>
      <c r="BQ94" s="14"/>
      <c r="BR94" s="14"/>
      <c r="BS94" s="14"/>
      <c r="BT94" s="14"/>
      <c r="BU94" s="14"/>
      <c r="BV94" s="14"/>
      <c r="BW94" s="14"/>
      <c r="BX94" s="14"/>
      <c r="BY94" s="14"/>
      <c r="BZ94" s="14"/>
      <c r="CA94" s="14"/>
      <c r="CB94" s="14"/>
      <c r="CC94" s="14"/>
      <c r="CD94" s="14"/>
      <c r="CE94" s="14"/>
      <c r="CF94" s="14"/>
      <c r="CG94" s="14"/>
      <c r="CH94" s="14"/>
      <c r="CI94" s="14"/>
      <c r="CJ94" s="14"/>
      <c r="CK94" s="14"/>
      <c r="CL94" s="14"/>
      <c r="CM94" s="14"/>
      <c r="CN94" s="14"/>
      <c r="CO94" s="14"/>
      <c r="CP94" s="14"/>
      <c r="CQ94" s="14"/>
      <c r="CR94" s="14"/>
      <c r="CS94" s="14"/>
      <c r="CT94" s="14"/>
      <c r="CU94" s="14"/>
      <c r="CV94" s="14"/>
      <c r="CW94" s="14"/>
      <c r="CX94" s="14"/>
      <c r="CY94" s="14"/>
      <c r="CZ94" s="14"/>
      <c r="DA94" s="14"/>
      <c r="DB94" s="14"/>
      <c r="DC94" s="14"/>
      <c r="DD94" s="14"/>
      <c r="DE94" s="14"/>
      <c r="DF94" s="14"/>
      <c r="DG94" s="14"/>
      <c r="DH94" s="14"/>
      <c r="DI94" s="14"/>
      <c r="DJ94" s="14"/>
      <c r="DK94" s="14"/>
      <c r="DL94" s="14"/>
      <c r="DM94" s="14"/>
      <c r="DN94" s="14"/>
      <c r="DO94" s="14"/>
      <c r="DP94" s="14"/>
      <c r="DQ94" s="14"/>
      <c r="DR94" s="14"/>
      <c r="DS94" s="14"/>
      <c r="DT94" s="14"/>
      <c r="DU94" s="14"/>
      <c r="DV94" s="14"/>
      <c r="DW94" s="14"/>
      <c r="DX94" s="14"/>
      <c r="DY94" s="14"/>
      <c r="DZ94" s="14"/>
      <c r="EA94" s="14"/>
      <c r="EB94" s="14"/>
      <c r="EC94" s="14"/>
      <c r="ED94" s="14"/>
      <c r="EE94" s="14"/>
      <c r="EF94" s="14"/>
      <c r="EG94" s="14"/>
      <c r="EH94" s="14"/>
      <c r="EI94" s="14"/>
      <c r="EJ94" s="14"/>
      <c r="EK94" s="14"/>
      <c r="EL94" s="14"/>
      <c r="EM94" s="14"/>
      <c r="EN94" s="14"/>
      <c r="EO94" s="14"/>
      <c r="EP94" s="14"/>
      <c r="EQ94" s="14"/>
      <c r="ER94" s="14"/>
      <c r="ES94" s="14"/>
      <c r="ET94" s="14"/>
      <c r="EU94" s="14"/>
      <c r="EV94" s="14"/>
      <c r="EW94" s="14"/>
      <c r="EX94" s="14"/>
      <c r="EY94" s="14"/>
      <c r="EZ94" s="14"/>
      <c r="FA94" s="14"/>
      <c r="FB94" s="14"/>
      <c r="FC94" s="14"/>
      <c r="FD94" s="14"/>
      <c r="FE94" s="14"/>
      <c r="FF94" s="14"/>
      <c r="FG94" s="155"/>
      <c r="FH94" s="156"/>
      <c r="FI94" s="84" t="s">
        <v>74</v>
      </c>
      <c r="FJ94" s="79" t="s">
        <v>7</v>
      </c>
      <c r="FK94" s="64" t="s">
        <v>88</v>
      </c>
      <c r="FL94" s="33">
        <f>SUM(COUNTIF($B$10:$E$63,FJ94),COUNTIF($AH$10:$AK$63,FJ94),COUNTIF($BN$10:$BQ$63,FJ94),COUNTIF($CT$10:$CW$72,FJ94),COUNTIF($DZ$10:$EC$63,FJ94))+FS94</f>
        <v>0</v>
      </c>
      <c r="FM94" s="61">
        <f t="shared" ca="1" si="5"/>
        <v>0</v>
      </c>
      <c r="FN94" s="49"/>
      <c r="FO94" s="10"/>
      <c r="FP94" s="20" t="str">
        <f>FJ94</f>
        <v>保健</v>
      </c>
      <c r="FQ94" s="25" t="s">
        <v>54</v>
      </c>
      <c r="FR94" s="20" t="str">
        <f>FJ94&amp;"1/2"</f>
        <v>保健1/2</v>
      </c>
      <c r="FS94" s="20">
        <f>SUM(COUNTIF($B$10:$E$63,FR94),COUNTIF($AH$10:$AK$63,FR94),COUNTIF($BN$10:$BQ$63,FR94),COUNTIF($CT$10:$CW$72,FR94),COUNTIF($DZ$10:$EC$63,FR94))*0.5</f>
        <v>0</v>
      </c>
      <c r="FT94" s="20"/>
      <c r="FU94" s="20"/>
      <c r="FV94" s="20" t="str">
        <f t="shared" ca="1" si="6"/>
        <v>'(0)'!FM94</v>
      </c>
      <c r="FW94" s="20">
        <v>94</v>
      </c>
      <c r="FX94" s="20">
        <f t="shared" ca="1" si="7"/>
        <v>0</v>
      </c>
    </row>
    <row r="95" spans="1:180" ht="7.5" customHeight="1" thickBot="1">
      <c r="A95" s="67" t="s">
        <v>104</v>
      </c>
      <c r="B95" s="68" t="s">
        <v>104</v>
      </c>
      <c r="C95" s="68" t="s">
        <v>104</v>
      </c>
      <c r="D95" s="68" t="s">
        <v>104</v>
      </c>
      <c r="E95" s="68" t="s">
        <v>104</v>
      </c>
      <c r="F95" s="68" t="s">
        <v>104</v>
      </c>
      <c r="G95" s="68" t="s">
        <v>104</v>
      </c>
      <c r="H95" s="68" t="s">
        <v>104</v>
      </c>
      <c r="FF95" s="14"/>
      <c r="FG95" s="155"/>
      <c r="FH95" s="156"/>
      <c r="FI95" s="84"/>
      <c r="FJ95" s="79"/>
      <c r="FK95" s="65" t="s">
        <v>89</v>
      </c>
      <c r="FL95" s="28">
        <f>SUM(COUNTIF($F$10:$I$63,FJ94),COUNTIF($AL$10:$AO$63,FJ94),COUNTIF($BR$10:$BU$63,FJ94),COUNTIF($CX$10:$DA$72,FJ94),COUNTIF($ED$10:$EG$63,FJ94))+FS95</f>
        <v>0</v>
      </c>
      <c r="FM95" s="56">
        <f t="shared" ca="1" si="5"/>
        <v>0</v>
      </c>
      <c r="FN95" s="44"/>
      <c r="FO95" s="35"/>
      <c r="FP95" s="20" t="str">
        <f>FJ94</f>
        <v>保健</v>
      </c>
      <c r="FQ95" s="20" t="s">
        <v>55</v>
      </c>
      <c r="FR95" s="20" t="str">
        <f>FJ94&amp;"1/2"</f>
        <v>保健1/2</v>
      </c>
      <c r="FS95" s="20">
        <f>SUM(COUNTIF($F$10:$I$63,FR95),COUNTIF($AL$10:$AO$63,FR95),COUNTIF($BR$10:$BU$63,FR95),COUNTIF($CX$10:$DA$72,FR95),COUNTIF($ED$10:$EG$63,FR95))*0.5</f>
        <v>0</v>
      </c>
      <c r="FT95" s="20"/>
      <c r="FU95" s="20"/>
      <c r="FV95" s="20" t="str">
        <f t="shared" ca="1" si="6"/>
        <v>'(0)'!FM95</v>
      </c>
      <c r="FW95" s="20">
        <v>95</v>
      </c>
      <c r="FX95" s="20">
        <f t="shared" ca="1" si="7"/>
        <v>0</v>
      </c>
    </row>
    <row r="96" spans="1:180" ht="7.5" customHeight="1" thickBot="1">
      <c r="A96" s="69" t="s">
        <v>104</v>
      </c>
      <c r="B96" s="70" t="s">
        <v>104</v>
      </c>
      <c r="C96" s="70" t="s">
        <v>104</v>
      </c>
      <c r="D96" s="70" t="s">
        <v>104</v>
      </c>
      <c r="E96" s="70" t="s">
        <v>104</v>
      </c>
      <c r="F96" s="70" t="s">
        <v>104</v>
      </c>
      <c r="G96" s="70" t="s">
        <v>104</v>
      </c>
      <c r="H96" s="70" t="s">
        <v>104</v>
      </c>
      <c r="FF96" s="14"/>
      <c r="FG96" s="155"/>
      <c r="FH96" s="156"/>
      <c r="FI96" s="84"/>
      <c r="FJ96" s="79"/>
      <c r="FK96" s="65" t="s">
        <v>90</v>
      </c>
      <c r="FL96" s="29">
        <f>SUM(COUNTIF($J$10:$M$63,FJ94),COUNTIF($AP$10:$AS$63,FJ94),COUNTIF($BV$10:$BY$63,FJ94),COUNTIF($DB$10:$DE$72,FJ94),COUNTIF($EH$10:$EK$63,FJ94))+FS96</f>
        <v>0</v>
      </c>
      <c r="FM96" s="57">
        <f t="shared" ca="1" si="5"/>
        <v>0</v>
      </c>
      <c r="FN96" s="45"/>
      <c r="FO96" s="36"/>
      <c r="FP96" s="20" t="str">
        <f>FJ94</f>
        <v>保健</v>
      </c>
      <c r="FQ96" s="20" t="s">
        <v>56</v>
      </c>
      <c r="FR96" s="20" t="str">
        <f>FJ94&amp;"1/2"</f>
        <v>保健1/2</v>
      </c>
      <c r="FS96" s="20">
        <f>SUM(COUNTIF($J$10:$M$63,FR96),COUNTIF($AP$10:$AS$63,FR96),COUNTIF($BV$10:$BY$63,FR96),COUNTIF($DB$10:$DE$72,FR96),COUNTIF($EH$10:$EK$63,FR96))*0.5</f>
        <v>0</v>
      </c>
      <c r="FT96" s="14"/>
      <c r="FU96" s="14"/>
      <c r="FV96" s="20" t="str">
        <f t="shared" ca="1" si="6"/>
        <v>'(0)'!FM96</v>
      </c>
      <c r="FW96" s="20">
        <v>96</v>
      </c>
      <c r="FX96" s="20">
        <f t="shared" ca="1" si="7"/>
        <v>0</v>
      </c>
    </row>
    <row r="97" spans="1:180" ht="7.5" customHeight="1" thickBot="1">
      <c r="A97" s="69" t="s">
        <v>105</v>
      </c>
      <c r="B97" s="70" t="s">
        <v>106</v>
      </c>
      <c r="C97" s="70" t="s">
        <v>106</v>
      </c>
      <c r="D97" s="70" t="s">
        <v>106</v>
      </c>
      <c r="E97" s="70" t="s">
        <v>106</v>
      </c>
      <c r="F97" s="70" t="s">
        <v>25</v>
      </c>
      <c r="G97" s="70" t="s">
        <v>25</v>
      </c>
      <c r="H97" s="70" t="s">
        <v>25</v>
      </c>
      <c r="FF97" s="14"/>
      <c r="FG97" s="155"/>
      <c r="FH97" s="156"/>
      <c r="FI97" s="84"/>
      <c r="FJ97" s="79"/>
      <c r="FK97" s="65" t="s">
        <v>91</v>
      </c>
      <c r="FL97" s="28">
        <f>SUM(COUNTIF($N$10:$Q$63,FJ94),COUNTIF($AT$10:$AW$63,FJ94),COUNTIF($BZ$10:$CC$63,FJ94),COUNTIF($DF$10:$DI$72,FJ94),COUNTIF($EL$10:$EO$63,FJ94))+FS97</f>
        <v>0</v>
      </c>
      <c r="FM97" s="56">
        <f t="shared" ca="1" si="5"/>
        <v>0</v>
      </c>
      <c r="FN97" s="43"/>
      <c r="FO97" s="9"/>
      <c r="FP97" s="20" t="str">
        <f>FJ94</f>
        <v>保健</v>
      </c>
      <c r="FQ97" s="25" t="s">
        <v>57</v>
      </c>
      <c r="FR97" s="20" t="str">
        <f>FJ94&amp;"1/2"</f>
        <v>保健1/2</v>
      </c>
      <c r="FS97" s="20">
        <f>SUM(COUNTIF($N$10:$Q$63,FR97),COUNTIF($AT$10:$AW$63,FR97),COUNTIF($BZ$10:$CC$63,FR97),COUNTIF($DF$10:$DI$72,FR97),COUNTIF($EL$10:$EO$63,FR97))*0.5</f>
        <v>0</v>
      </c>
      <c r="FT97" s="20"/>
      <c r="FU97" s="20"/>
      <c r="FV97" s="20" t="str">
        <f t="shared" ca="1" si="6"/>
        <v>'(0)'!FM97</v>
      </c>
      <c r="FW97" s="20">
        <v>97</v>
      </c>
      <c r="FX97" s="20">
        <f t="shared" ca="1" si="7"/>
        <v>0</v>
      </c>
    </row>
    <row r="98" spans="1:180" ht="7.5" customHeight="1" thickBot="1">
      <c r="A98" s="69" t="s">
        <v>8</v>
      </c>
      <c r="B98" s="70" t="s">
        <v>107</v>
      </c>
      <c r="C98" s="70" t="s">
        <v>107</v>
      </c>
      <c r="D98" s="70" t="s">
        <v>107</v>
      </c>
      <c r="E98" s="70" t="s">
        <v>107</v>
      </c>
      <c r="F98" s="70" t="s">
        <v>108</v>
      </c>
      <c r="G98" s="70" t="s">
        <v>108</v>
      </c>
      <c r="H98" s="70" t="s">
        <v>108</v>
      </c>
      <c r="FF98" s="14"/>
      <c r="FG98" s="155"/>
      <c r="FH98" s="156"/>
      <c r="FI98" s="84"/>
      <c r="FJ98" s="79"/>
      <c r="FK98" s="65" t="s">
        <v>92</v>
      </c>
      <c r="FL98" s="28">
        <f>SUM(COUNTIF($R$10:$U$63,FJ94),COUNTIF($AX$10:$BA$63,FJ94),COUNTIF($CD$10:$CG$63,FJ94),COUNTIF($DJ$10:$DM$72,FJ94),COUNTIF($EP$10:$ES$63,FJ94))+FS98</f>
        <v>0</v>
      </c>
      <c r="FM98" s="56">
        <f t="shared" ca="1" si="5"/>
        <v>0</v>
      </c>
      <c r="FN98" s="44"/>
      <c r="FO98" s="35"/>
      <c r="FP98" s="20" t="str">
        <f>FJ94</f>
        <v>保健</v>
      </c>
      <c r="FQ98" s="20" t="s">
        <v>58</v>
      </c>
      <c r="FR98" s="20" t="str">
        <f>FJ94&amp;"1/2"</f>
        <v>保健1/2</v>
      </c>
      <c r="FS98" s="20">
        <f>SUM(COUNTIF($R$10:$U$63,FR98),COUNTIF($AX$10:$BA$63,FR98),COUNTIF($CD$10:$CG$63,FR98),COUNTIF($DJ$10:$DM$72,FR98),COUNTIF($EP$10:$ES$63,FR98))*0.5</f>
        <v>0</v>
      </c>
      <c r="FT98" s="20"/>
      <c r="FU98" s="20"/>
      <c r="FV98" s="20" t="str">
        <f t="shared" ca="1" si="6"/>
        <v>'(0)'!FM98</v>
      </c>
      <c r="FW98" s="20">
        <v>98</v>
      </c>
      <c r="FX98" s="20">
        <f t="shared" ca="1" si="7"/>
        <v>0</v>
      </c>
    </row>
    <row r="99" spans="1:180" ht="7.5" customHeight="1" thickBot="1">
      <c r="A99" s="69" t="s">
        <v>109</v>
      </c>
      <c r="B99" s="70" t="s">
        <v>109</v>
      </c>
      <c r="C99" s="70" t="s">
        <v>109</v>
      </c>
      <c r="D99" s="70" t="s">
        <v>109</v>
      </c>
      <c r="E99" s="70" t="s">
        <v>109</v>
      </c>
      <c r="F99" s="70" t="s">
        <v>109</v>
      </c>
      <c r="G99" s="70" t="s">
        <v>109</v>
      </c>
      <c r="H99" s="71" t="s">
        <v>109</v>
      </c>
      <c r="FF99" s="14"/>
      <c r="FG99" s="155"/>
      <c r="FH99" s="156"/>
      <c r="FI99" s="84"/>
      <c r="FJ99" s="79"/>
      <c r="FK99" s="65" t="s">
        <v>93</v>
      </c>
      <c r="FL99" s="29">
        <f>SUM(COUNTIF($V$10:$Y$63,FJ94),COUNTIF($BB$10:$BE$63,FJ94),COUNTIF($CH$10:$CK$63,FJ94),COUNTIF($DN$10:$DQ$72,FJ94),COUNTIF($ET$10:$EW$63,FJ94))+FS99</f>
        <v>0</v>
      </c>
      <c r="FM99" s="57">
        <f t="shared" ca="1" si="5"/>
        <v>0</v>
      </c>
      <c r="FN99" s="45"/>
      <c r="FO99" s="36"/>
      <c r="FP99" s="20" t="str">
        <f>FJ94</f>
        <v>保健</v>
      </c>
      <c r="FQ99" s="20" t="s">
        <v>59</v>
      </c>
      <c r="FR99" s="20" t="str">
        <f>FJ94&amp;"1/2"</f>
        <v>保健1/2</v>
      </c>
      <c r="FS99" s="20">
        <f>SUM(COUNTIF($V$10:$Y$63,FR99),COUNTIF($BB$10:$BE$63,FR99),COUNTIF($CH$10:$CK$63,FR99),COUNTIF($DN$10:$DQ$72,FR99),COUNTIF($ET$10:$EW$63,FR99))*0.5</f>
        <v>0</v>
      </c>
      <c r="FT99" s="14"/>
      <c r="FU99" s="14"/>
      <c r="FV99" s="20" t="str">
        <f t="shared" ca="1" si="6"/>
        <v>'(0)'!FM99</v>
      </c>
      <c r="FW99" s="20">
        <v>99</v>
      </c>
      <c r="FX99" s="20">
        <f t="shared" ca="1" si="7"/>
        <v>0</v>
      </c>
    </row>
    <row r="100" spans="1:180" ht="7.5" customHeight="1">
      <c r="FF100" s="14"/>
      <c r="FG100" s="155"/>
      <c r="FH100" s="156"/>
      <c r="FI100" s="84"/>
      <c r="FJ100" s="79"/>
      <c r="FK100" s="65" t="s">
        <v>94</v>
      </c>
      <c r="FL100" s="28">
        <f>SUM(COUNTIF($Z$10:$AC$63,FJ94),COUNTIF($BF$10:$BI$63,FJ94),COUNTIF($CL$10:$CO$63,FJ94),COUNTIF($DR$10:$DU$72,FJ94),COUNTIF($EX$10:$FA$63,FJ94))+FS100</f>
        <v>0</v>
      </c>
      <c r="FM100" s="56">
        <f t="shared" ca="1" si="5"/>
        <v>0</v>
      </c>
      <c r="FN100" s="43"/>
      <c r="FO100" s="9"/>
      <c r="FP100" s="20" t="str">
        <f>FJ94</f>
        <v>保健</v>
      </c>
      <c r="FQ100" s="25" t="s">
        <v>60</v>
      </c>
      <c r="FR100" s="20" t="str">
        <f>FJ94&amp;"1/2"</f>
        <v>保健1/2</v>
      </c>
      <c r="FS100" s="20">
        <f>SUM(COUNTIF($Z$10:$AC$63,FR100),COUNTIF($BF$10:$BI$63,FR100),COUNTIF($CL$10:$CO$63,FR100),COUNTIF($DR$10:$DU$72,FR100),COUNTIF($EX$10:$FA$63,FR100))*0.5</f>
        <v>0</v>
      </c>
      <c r="FT100" s="20"/>
      <c r="FU100" s="20"/>
      <c r="FV100" s="20" t="str">
        <f t="shared" ca="1" si="6"/>
        <v>'(0)'!FM100</v>
      </c>
      <c r="FW100" s="20">
        <v>100</v>
      </c>
      <c r="FX100" s="20">
        <f t="shared" ca="1" si="7"/>
        <v>0</v>
      </c>
    </row>
    <row r="101" spans="1:180" ht="7.5" customHeight="1">
      <c r="FF101" s="14"/>
      <c r="FG101" s="155"/>
      <c r="FH101" s="156"/>
      <c r="FI101" s="85"/>
      <c r="FJ101" s="79"/>
      <c r="FK101" s="66" t="s">
        <v>95</v>
      </c>
      <c r="FL101" s="30">
        <f>SUM(COUNTIF($AD$10:$AG$63,FJ94),COUNTIF($BJ$10:$BM$63,FJ94),COUNTIF($CP$10:$CS$63,FJ94),COUNTIF($DV$10:$DY$72,FJ94),COUNTIF($FB$10:$FE$63,FJ94))+FS101</f>
        <v>0</v>
      </c>
      <c r="FM101" s="58">
        <f t="shared" ca="1" si="5"/>
        <v>0</v>
      </c>
      <c r="FN101" s="50"/>
      <c r="FO101" s="39"/>
      <c r="FP101" s="20" t="str">
        <f>FJ94</f>
        <v>保健</v>
      </c>
      <c r="FQ101" s="20" t="s">
        <v>61</v>
      </c>
      <c r="FR101" s="20" t="str">
        <f>FJ94&amp;"1/2"</f>
        <v>保健1/2</v>
      </c>
      <c r="FS101" s="20">
        <f>SUM(COUNTIF($AD$10:$AG$63,FR101),COUNTIF($BJ$10:$BM$63,FR101),COUNTIF($CP$10:$CS$63,FR101),COUNTIF($DV$10:$DY$72,FR101),COUNTIF($FB$10:$FE$63,FR101))*0.5</f>
        <v>0</v>
      </c>
      <c r="FT101" s="20"/>
      <c r="FU101" s="20"/>
      <c r="FV101" s="20" t="str">
        <f t="shared" ca="1" si="6"/>
        <v>'(0)'!FM101</v>
      </c>
      <c r="FW101" s="20">
        <v>101</v>
      </c>
      <c r="FX101" s="20">
        <f t="shared" ca="1" si="7"/>
        <v>0</v>
      </c>
    </row>
    <row r="102" spans="1:180" ht="7.5" customHeight="1">
      <c r="FF102" s="14"/>
      <c r="FG102" s="155"/>
      <c r="FH102" s="156"/>
      <c r="FI102" s="80" t="s">
        <v>21</v>
      </c>
      <c r="FJ102" s="80"/>
      <c r="FK102" s="64" t="s">
        <v>88</v>
      </c>
      <c r="FL102" s="27">
        <f>SUM(COUNTIF($B$10:$E$63,FI102),COUNTIF($AH$10:$AK$63,FI102),COUNTIF($BN$10:$BQ$63,FI102),COUNTIF($CT$10:$CW$72,FI102),COUNTIF($DZ$10:$EC$63,FI102))+FS102</f>
        <v>0</v>
      </c>
      <c r="FM102" s="55">
        <f t="shared" ref="FM102:FM117" ca="1" si="8">IFERROR(FL102,0)+IFERROR(FX102,0)</f>
        <v>0</v>
      </c>
      <c r="FN102" s="42"/>
      <c r="FO102" s="8"/>
      <c r="FP102" s="20" t="str">
        <f>FI102</f>
        <v>英語</v>
      </c>
      <c r="FQ102" s="20" t="s">
        <v>54</v>
      </c>
      <c r="FR102" s="20" t="str">
        <f>FI102&amp;"1/2"</f>
        <v>英語1/2</v>
      </c>
      <c r="FS102" s="20">
        <f>SUM(COUNTIF($B$10:$E$63,FR102),COUNTIF($AH$10:$AK$63,FR102),COUNTIF($BN$10:$BQ$63,FR102),COUNTIF($CT$10:$CW$72,FR102),COUNTIF($DZ$10:$EC$63,FR102))*0.5</f>
        <v>0</v>
      </c>
      <c r="FT102" s="14"/>
      <c r="FU102" s="14"/>
      <c r="FV102" s="20" t="str">
        <f t="shared" ca="1" si="6"/>
        <v>'(0)'!FM102</v>
      </c>
      <c r="FW102" s="20">
        <v>102</v>
      </c>
      <c r="FX102" s="20">
        <f t="shared" ref="FX102:FX117" ca="1" si="9">IFERROR(INDIRECT(FV102),0)</f>
        <v>0</v>
      </c>
    </row>
    <row r="103" spans="1:180" ht="7.5" customHeight="1">
      <c r="FF103" s="14"/>
      <c r="FG103" s="155"/>
      <c r="FH103" s="156"/>
      <c r="FI103" s="80"/>
      <c r="FJ103" s="80"/>
      <c r="FK103" s="65" t="s">
        <v>89</v>
      </c>
      <c r="FL103" s="28">
        <f>SUM(COUNTIF($F$10:$I$63,FI102),COUNTIF($AL$10:$AO$63,FI102),COUNTIF($BR$10:$BU$63,FI102),COUNTIF($CX$10:$DA$72,FI102),COUNTIF($ED$10:$EG$63,FI102))+FS103</f>
        <v>1</v>
      </c>
      <c r="FM103" s="56">
        <f t="shared" ca="1" si="8"/>
        <v>1</v>
      </c>
      <c r="FN103" s="43"/>
      <c r="FO103" s="9"/>
      <c r="FP103" s="20" t="str">
        <f>FI102</f>
        <v>英語</v>
      </c>
      <c r="FQ103" s="25" t="s">
        <v>55</v>
      </c>
      <c r="FR103" s="20" t="str">
        <f>FI102&amp;"1/2"</f>
        <v>英語1/2</v>
      </c>
      <c r="FS103" s="20">
        <f>SUM(COUNTIF($F$10:$I$63,FR103),COUNTIF($AL$10:$AO$63,FR103),COUNTIF($BR$10:$BU$63,FR103),COUNTIF($CX$10:$DA$72,FR103),COUNTIF($ED$10:$EG$63,FR103))*0.5</f>
        <v>0</v>
      </c>
      <c r="FT103" s="20"/>
      <c r="FU103" s="20"/>
      <c r="FV103" s="20" t="str">
        <f t="shared" ca="1" si="6"/>
        <v>'(0)'!FM103</v>
      </c>
      <c r="FW103" s="20">
        <v>103</v>
      </c>
      <c r="FX103" s="20">
        <f t="shared" ca="1" si="9"/>
        <v>0</v>
      </c>
    </row>
    <row r="104" spans="1:180" ht="7.5" customHeight="1">
      <c r="FF104" s="14"/>
      <c r="FG104" s="155"/>
      <c r="FH104" s="156"/>
      <c r="FI104" s="80"/>
      <c r="FJ104" s="80"/>
      <c r="FK104" s="65" t="s">
        <v>90</v>
      </c>
      <c r="FL104" s="28">
        <f>SUM(COUNTIF($J$10:$M$63,FI102),COUNTIF($AP$10:$AS$63,FI102),COUNTIF($BV$10:$BY$63,FI102),COUNTIF($DB$10:$DE$72,FI102),COUNTIF($EH$10:$EK$63,FI102))+FS104</f>
        <v>1</v>
      </c>
      <c r="FM104" s="56">
        <f t="shared" ca="1" si="8"/>
        <v>1</v>
      </c>
      <c r="FN104" s="44"/>
      <c r="FO104" s="35"/>
      <c r="FP104" s="20" t="str">
        <f>FI102</f>
        <v>英語</v>
      </c>
      <c r="FQ104" s="20" t="s">
        <v>56</v>
      </c>
      <c r="FR104" s="20" t="str">
        <f>FI102&amp;"1/2"</f>
        <v>英語1/2</v>
      </c>
      <c r="FS104" s="20">
        <f>SUM(COUNTIF($J$10:$M$63,FR104),COUNTIF($AP$10:$AS$63,FR104),COUNTIF($BV$10:$BY$63,FR104),COUNTIF($DB$10:$DE$72,FR104),COUNTIF($EH$10:$EK$63,FR104))*0.5</f>
        <v>0</v>
      </c>
      <c r="FT104" s="20"/>
      <c r="FU104" s="20"/>
      <c r="FV104" s="20" t="str">
        <f t="shared" ca="1" si="6"/>
        <v>'(0)'!FM104</v>
      </c>
      <c r="FW104" s="20">
        <v>104</v>
      </c>
      <c r="FX104" s="20">
        <f t="shared" ca="1" si="9"/>
        <v>0</v>
      </c>
    </row>
    <row r="105" spans="1:180" ht="7.5" customHeight="1">
      <c r="FF105" s="14"/>
      <c r="FG105" s="155"/>
      <c r="FH105" s="156"/>
      <c r="FI105" s="80"/>
      <c r="FJ105" s="80"/>
      <c r="FK105" s="65" t="s">
        <v>91</v>
      </c>
      <c r="FL105" s="29">
        <f>SUM(COUNTIF($N$10:$Q$63,FI102),COUNTIF($AT$10:$AW$63,FI102),COUNTIF($BZ$10:$CC$63,FI102),COUNTIF($DF$10:$DI$72,FI102),COUNTIF($EL$10:$EO$63,FI102))+FS105</f>
        <v>1</v>
      </c>
      <c r="FM105" s="57">
        <f t="shared" ca="1" si="8"/>
        <v>1</v>
      </c>
      <c r="FN105" s="45"/>
      <c r="FO105" s="36"/>
      <c r="FP105" s="20" t="str">
        <f>FI102</f>
        <v>英語</v>
      </c>
      <c r="FQ105" s="20" t="s">
        <v>57</v>
      </c>
      <c r="FR105" s="20" t="str">
        <f>FI102&amp;"1/2"</f>
        <v>英語1/2</v>
      </c>
      <c r="FS105" s="20">
        <f>SUM(COUNTIF($N$10:$Q$63,FR105),COUNTIF($AT$10:$AW$63,FR105),COUNTIF($BZ$10:$CC$63,FR105),COUNTIF($DF$10:$DI$72,FR105),COUNTIF($EL$10:$EO$63,FR105))*0.5</f>
        <v>0</v>
      </c>
      <c r="FT105" s="14"/>
      <c r="FU105" s="14"/>
      <c r="FV105" s="20" t="str">
        <f t="shared" ca="1" si="6"/>
        <v>'(0)'!FM105</v>
      </c>
      <c r="FW105" s="20">
        <v>105</v>
      </c>
      <c r="FX105" s="20">
        <f t="shared" ca="1" si="9"/>
        <v>0</v>
      </c>
    </row>
    <row r="106" spans="1:180" ht="7.5" customHeight="1">
      <c r="FF106" s="14"/>
      <c r="FG106" s="155"/>
      <c r="FH106" s="156"/>
      <c r="FI106" s="80"/>
      <c r="FJ106" s="80"/>
      <c r="FK106" s="65" t="s">
        <v>92</v>
      </c>
      <c r="FL106" s="28">
        <f>SUM(COUNTIF($R$10:$U$63,FI102),COUNTIF($AX$10:$BA$63,FI102),COUNTIF($CD$10:$CG$63,FI102),COUNTIF($DJ$10:$DM$72,FI102),COUNTIF($EP$10:$ES$63,FI102))+FS106</f>
        <v>1</v>
      </c>
      <c r="FM106" s="56">
        <f t="shared" ca="1" si="8"/>
        <v>1</v>
      </c>
      <c r="FN106" s="43"/>
      <c r="FO106" s="9"/>
      <c r="FP106" s="20" t="str">
        <f>FI102</f>
        <v>英語</v>
      </c>
      <c r="FQ106" s="25" t="s">
        <v>58</v>
      </c>
      <c r="FR106" s="20" t="str">
        <f>FI102&amp;"1/2"</f>
        <v>英語1/2</v>
      </c>
      <c r="FS106" s="20">
        <f>SUM(COUNTIF($R$10:$U$63,FR106),COUNTIF($AX$10:$BA$63,FR106),COUNTIF($CD$10:$CG$63,FR106),COUNTIF($DJ$10:$DM$72,FR106),COUNTIF($EP$10:$ES$63,FR106))*0.5</f>
        <v>0</v>
      </c>
      <c r="FT106" s="20"/>
      <c r="FU106" s="20"/>
      <c r="FV106" s="20" t="str">
        <f t="shared" ca="1" si="6"/>
        <v>'(0)'!FM106</v>
      </c>
      <c r="FW106" s="20">
        <v>106</v>
      </c>
      <c r="FX106" s="20">
        <f t="shared" ca="1" si="9"/>
        <v>0</v>
      </c>
    </row>
    <row r="107" spans="1:180" ht="7.5" customHeight="1">
      <c r="A107" s="73"/>
      <c r="B107" s="73"/>
      <c r="C107" s="73"/>
      <c r="D107" s="73"/>
      <c r="E107" s="73"/>
      <c r="F107" s="73"/>
      <c r="G107" s="73"/>
      <c r="H107" s="73"/>
      <c r="FF107" s="14"/>
      <c r="FG107" s="155"/>
      <c r="FH107" s="156"/>
      <c r="FI107" s="80"/>
      <c r="FJ107" s="80"/>
      <c r="FK107" s="65" t="s">
        <v>93</v>
      </c>
      <c r="FL107" s="28">
        <f>SUM(COUNTIF($V$10:$Y$63,FI102),COUNTIF($BB$10:$BE$63,FI102),COUNTIF($CH$10:$CK$63,FI102),COUNTIF($DN$10:$DQ$72,FI102),COUNTIF($ET$10:$EW$63,FI102))+FS107</f>
        <v>1</v>
      </c>
      <c r="FM107" s="56">
        <f t="shared" ca="1" si="8"/>
        <v>1</v>
      </c>
      <c r="FN107" s="44"/>
      <c r="FO107" s="35"/>
      <c r="FP107" s="20" t="str">
        <f>FI102</f>
        <v>英語</v>
      </c>
      <c r="FQ107" s="20" t="s">
        <v>59</v>
      </c>
      <c r="FR107" s="20" t="str">
        <f>FI102&amp;"1/2"</f>
        <v>英語1/2</v>
      </c>
      <c r="FS107" s="20">
        <f>SUM(COUNTIF($V$10:$Y$63,FR107),COUNTIF($BB$10:$BE$63,FR107),COUNTIF($CH$10:$CK$63,FR107),COUNTIF($DN$10:$DQ$72,FR107),COUNTIF($ET$10:$EW$63,FR107))*0.5</f>
        <v>0</v>
      </c>
      <c r="FT107" s="20"/>
      <c r="FU107" s="20"/>
      <c r="FV107" s="20" t="str">
        <f t="shared" ca="1" si="6"/>
        <v>'(0)'!FM107</v>
      </c>
      <c r="FW107" s="20">
        <v>107</v>
      </c>
      <c r="FX107" s="20">
        <f t="shared" ca="1" si="9"/>
        <v>0</v>
      </c>
    </row>
    <row r="108" spans="1:180" ht="7.5" customHeight="1">
      <c r="A108" s="73"/>
      <c r="B108" s="73"/>
      <c r="C108" s="73"/>
      <c r="D108" s="73"/>
      <c r="E108" s="73"/>
      <c r="F108" s="73"/>
      <c r="G108" s="73"/>
      <c r="H108" s="73"/>
      <c r="FF108" s="14"/>
      <c r="FG108" s="155"/>
      <c r="FH108" s="156"/>
      <c r="FI108" s="80"/>
      <c r="FJ108" s="80"/>
      <c r="FK108" s="65" t="s">
        <v>94</v>
      </c>
      <c r="FL108" s="29">
        <f>SUM(COUNTIF($Z$10:$AC$63,FI102),COUNTIF($BF$10:$BI$63,FI102),COUNTIF($CL$10:$CO$63,FI102),COUNTIF($DR$10:$DU$72,FI102),COUNTIF($EX$10:$FA$63,FI102))+FS108</f>
        <v>1</v>
      </c>
      <c r="FM108" s="57">
        <f t="shared" ca="1" si="8"/>
        <v>1</v>
      </c>
      <c r="FN108" s="45"/>
      <c r="FO108" s="36"/>
      <c r="FP108" s="20" t="str">
        <f>FI102</f>
        <v>英語</v>
      </c>
      <c r="FQ108" s="20" t="s">
        <v>60</v>
      </c>
      <c r="FR108" s="20" t="str">
        <f>FI102&amp;"1/2"</f>
        <v>英語1/2</v>
      </c>
      <c r="FS108" s="20">
        <f>SUM(COUNTIF($Z$10:$AC$63,FR108),COUNTIF($BF$10:$BI$63,FR108),COUNTIF($CL$10:$CO$63,FR108),COUNTIF($DR$10:$DU$72,FR108),COUNTIF($EX$10:$FA$63,FR108))*0.5</f>
        <v>0</v>
      </c>
      <c r="FT108" s="14"/>
      <c r="FU108" s="14"/>
      <c r="FV108" s="20" t="str">
        <f t="shared" ca="1" si="6"/>
        <v>'(0)'!FM108</v>
      </c>
      <c r="FW108" s="20">
        <v>108</v>
      </c>
      <c r="FX108" s="20">
        <f t="shared" ca="1" si="9"/>
        <v>0</v>
      </c>
    </row>
    <row r="109" spans="1:180" ht="7.5" customHeight="1">
      <c r="A109" s="73"/>
      <c r="B109" s="73"/>
      <c r="C109" s="73"/>
      <c r="D109" s="73"/>
      <c r="E109" s="73"/>
      <c r="F109" s="73"/>
      <c r="G109" s="73"/>
      <c r="H109" s="73"/>
      <c r="FF109" s="14"/>
      <c r="FG109" s="157"/>
      <c r="FH109" s="158"/>
      <c r="FI109" s="81"/>
      <c r="FJ109" s="81"/>
      <c r="FK109" s="66" t="s">
        <v>95</v>
      </c>
      <c r="FL109" s="30">
        <f>SUM(COUNTIF($AD$10:$AG$63,FI102),COUNTIF($BJ$10:$BM$63,FI102),COUNTIF($CP$10:$CS$63,FI102),COUNTIF($DV$10:$DY$72,FI102),COUNTIF($FB$10:$FE$63,FI102))+FS109</f>
        <v>1</v>
      </c>
      <c r="FM109" s="58">
        <f t="shared" ca="1" si="8"/>
        <v>1</v>
      </c>
      <c r="FN109" s="46"/>
      <c r="FO109" s="26"/>
      <c r="FP109" s="20" t="str">
        <f>FI102</f>
        <v>英語</v>
      </c>
      <c r="FQ109" s="25" t="s">
        <v>61</v>
      </c>
      <c r="FR109" s="20" t="str">
        <f>FI102&amp;"1/2"</f>
        <v>英語1/2</v>
      </c>
      <c r="FS109" s="20">
        <f>SUM(COUNTIF($AD$10:$AG$63,FR109),COUNTIF($BJ$10:$BM$63,FR109),COUNTIF($CP$10:$CS$63,FR109),COUNTIF($DV$10:$DY$72,FR109),COUNTIF($FB$10:$FE$63,FR109))*0.5</f>
        <v>0</v>
      </c>
      <c r="FT109" s="20"/>
      <c r="FU109" s="20"/>
      <c r="FV109" s="20" t="str">
        <f t="shared" ca="1" si="6"/>
        <v>'(0)'!FM109</v>
      </c>
      <c r="FW109" s="20">
        <v>109</v>
      </c>
      <c r="FX109" s="20">
        <f t="shared" ca="1" si="9"/>
        <v>0</v>
      </c>
    </row>
    <row r="110" spans="1:180" ht="7.5" customHeight="1">
      <c r="A110" s="73"/>
      <c r="B110" s="73"/>
      <c r="C110" s="73"/>
      <c r="D110" s="73"/>
      <c r="E110" s="73"/>
      <c r="F110" s="73"/>
      <c r="G110" s="73"/>
      <c r="H110" s="73"/>
      <c r="FF110" s="14"/>
      <c r="FG110" s="79" t="s">
        <v>23</v>
      </c>
      <c r="FH110" s="79"/>
      <c r="FI110" s="79"/>
      <c r="FJ110" s="79"/>
      <c r="FK110" s="64" t="s">
        <v>88</v>
      </c>
      <c r="FL110" s="33">
        <f>SUM(COUNTIF($B$10:$E$63,FG110),COUNTIF($AH$10:$AK$63,FG110),COUNTIF($BN$10:$BQ$63,FG110),COUNTIF($CT$10:$CW$72,FG110),COUNTIF($DZ$10:$EC$63,FG110))+FS110</f>
        <v>4</v>
      </c>
      <c r="FM110" s="56">
        <f t="shared" ca="1" si="8"/>
        <v>4</v>
      </c>
      <c r="FN110" s="43"/>
      <c r="FO110" s="9"/>
      <c r="FP110" s="20" t="str">
        <f>FG110</f>
        <v>総合</v>
      </c>
      <c r="FQ110" s="25" t="s">
        <v>54</v>
      </c>
      <c r="FR110" s="20" t="str">
        <f>FG110&amp;"1/2"</f>
        <v>総合1/2</v>
      </c>
      <c r="FS110" s="20">
        <f>SUM(COUNTIF($B$10:$E$63,FR110),COUNTIF($AH$10:$AK$63,FR110),COUNTIF($BN$10:$BQ$63,FR110),COUNTIF($CT$10:$CW$72,FR110),COUNTIF($DZ$10:$EC$63,FR110))*0.5</f>
        <v>0</v>
      </c>
      <c r="FT110" s="20"/>
      <c r="FU110" s="20"/>
      <c r="FV110" s="20" t="str">
        <f t="shared" ca="1" si="6"/>
        <v>'(0)'!FM110</v>
      </c>
      <c r="FW110" s="20">
        <v>110</v>
      </c>
      <c r="FX110" s="20">
        <f t="shared" ca="1" si="9"/>
        <v>0</v>
      </c>
    </row>
    <row r="111" spans="1:180" ht="7.5" customHeight="1">
      <c r="A111" s="73"/>
      <c r="B111" s="73"/>
      <c r="C111" s="73"/>
      <c r="D111" s="73"/>
      <c r="E111" s="73"/>
      <c r="F111" s="73"/>
      <c r="G111" s="73"/>
      <c r="H111" s="73"/>
      <c r="FF111" s="14"/>
      <c r="FG111" s="79"/>
      <c r="FH111" s="79"/>
      <c r="FI111" s="79"/>
      <c r="FJ111" s="79"/>
      <c r="FK111" s="65" t="s">
        <v>89</v>
      </c>
      <c r="FL111" s="29">
        <f>SUM(COUNTIF($F$10:$I$63,FG110),COUNTIF($AL$10:$AO$63,FG110),COUNTIF($BR$10:$BU$63,FG110),COUNTIF($CX$10:$DA$72,FG110),COUNTIF($ED$10:$EG$63,FG110))+FS111</f>
        <v>2</v>
      </c>
      <c r="FM111" s="56">
        <f t="shared" ca="1" si="8"/>
        <v>2</v>
      </c>
      <c r="FN111" s="44"/>
      <c r="FO111" s="35"/>
      <c r="FP111" s="20" t="str">
        <f>FG110</f>
        <v>総合</v>
      </c>
      <c r="FQ111" s="20" t="s">
        <v>55</v>
      </c>
      <c r="FR111" s="20" t="str">
        <f>FG110&amp;"1/2"</f>
        <v>総合1/2</v>
      </c>
      <c r="FS111" s="20">
        <f>SUM(COUNTIF($F$10:$I$63,FR111),COUNTIF($AL$10:$AO$63,FR111),COUNTIF($BR$10:$BU$63,FR111),COUNTIF($CX$10:$DA$72,FR111),COUNTIF($ED$10:$EG$63,FR111))*0.5</f>
        <v>0</v>
      </c>
      <c r="FT111" s="20"/>
      <c r="FU111" s="20"/>
      <c r="FV111" s="20" t="str">
        <f t="shared" ca="1" si="6"/>
        <v>'(0)'!FM111</v>
      </c>
      <c r="FW111" s="20">
        <v>111</v>
      </c>
      <c r="FX111" s="20">
        <f t="shared" ca="1" si="9"/>
        <v>0</v>
      </c>
    </row>
    <row r="112" spans="1:180" ht="7.5" customHeight="1">
      <c r="A112" s="73"/>
      <c r="B112" s="73"/>
      <c r="C112" s="73"/>
      <c r="D112" s="73"/>
      <c r="E112" s="73"/>
      <c r="F112" s="73"/>
      <c r="G112" s="73"/>
      <c r="H112" s="73"/>
      <c r="FF112" s="14"/>
      <c r="FG112" s="79"/>
      <c r="FH112" s="79"/>
      <c r="FI112" s="79"/>
      <c r="FJ112" s="79"/>
      <c r="FK112" s="65" t="s">
        <v>90</v>
      </c>
      <c r="FL112" s="28">
        <f>SUM(COUNTIF($J$10:$M$63,FG110),COUNTIF($AP$10:$AS$63,FG110),COUNTIF($BV$10:$BY$63,FG110),COUNTIF($DB$10:$DE$72,FG110),COUNTIF($EH$10:$EK$63,FG110))+FS112</f>
        <v>2</v>
      </c>
      <c r="FM112" s="57">
        <f t="shared" ca="1" si="8"/>
        <v>2</v>
      </c>
      <c r="FN112" s="45"/>
      <c r="FO112" s="36"/>
      <c r="FP112" s="20" t="str">
        <f>FG110</f>
        <v>総合</v>
      </c>
      <c r="FQ112" s="20" t="s">
        <v>56</v>
      </c>
      <c r="FR112" s="20" t="str">
        <f>FG110&amp;"1/2"</f>
        <v>総合1/2</v>
      </c>
      <c r="FS112" s="20">
        <f>SUM(COUNTIF($J$10:$M$63,FR112),COUNTIF($AP$10:$AS$63,FR112),COUNTIF($BV$10:$BY$63,FR112),COUNTIF($DB$10:$DE$72,FR112),COUNTIF($EH$10:$EK$63,FR112))*0.5</f>
        <v>0</v>
      </c>
      <c r="FT112" s="14"/>
      <c r="FU112" s="14"/>
      <c r="FV112" s="20" t="str">
        <f t="shared" ca="1" si="6"/>
        <v>'(0)'!FM112</v>
      </c>
      <c r="FW112" s="20">
        <v>112</v>
      </c>
      <c r="FX112" s="20">
        <f t="shared" ca="1" si="9"/>
        <v>0</v>
      </c>
    </row>
    <row r="113" spans="1:180" ht="7.5" customHeight="1">
      <c r="A113" s="73"/>
      <c r="B113" s="73"/>
      <c r="C113" s="73"/>
      <c r="D113" s="73"/>
      <c r="E113" s="73"/>
      <c r="F113" s="73"/>
      <c r="G113" s="73"/>
      <c r="H113" s="73"/>
      <c r="FF113" s="14"/>
      <c r="FG113" s="79"/>
      <c r="FH113" s="79"/>
      <c r="FI113" s="79"/>
      <c r="FJ113" s="79"/>
      <c r="FK113" s="65" t="s">
        <v>91</v>
      </c>
      <c r="FL113" s="28">
        <f>SUM(COUNTIF($N$10:$Q$63,FG110),COUNTIF($AT$10:$AW$63,FG110),COUNTIF($BZ$10:$CC$63,FG110),COUNTIF($DF$10:$DI$72,FG110),COUNTIF($EL$10:$EO$63,FG110))+FS113</f>
        <v>2</v>
      </c>
      <c r="FM113" s="56">
        <f t="shared" ca="1" si="8"/>
        <v>2</v>
      </c>
      <c r="FN113" s="43"/>
      <c r="FO113" s="9"/>
      <c r="FP113" s="20" t="str">
        <f>FG110</f>
        <v>総合</v>
      </c>
      <c r="FQ113" s="25" t="s">
        <v>57</v>
      </c>
      <c r="FR113" s="20" t="str">
        <f>FG110&amp;"1/2"</f>
        <v>総合1/2</v>
      </c>
      <c r="FS113" s="20">
        <f>SUM(COUNTIF($N$10:$Q$63,FR113),COUNTIF($AT$10:$AW$63,FR113),COUNTIF($BZ$10:$CC$63,FR113),COUNTIF($DF$10:$DI$72,FR113),COUNTIF($EL$10:$EO$63,FR113))*0.5</f>
        <v>0</v>
      </c>
      <c r="FT113" s="20"/>
      <c r="FU113" s="20"/>
      <c r="FV113" s="20" t="str">
        <f t="shared" ca="1" si="6"/>
        <v>'(0)'!FM113</v>
      </c>
      <c r="FW113" s="20">
        <v>113</v>
      </c>
      <c r="FX113" s="20">
        <f t="shared" ca="1" si="9"/>
        <v>0</v>
      </c>
    </row>
    <row r="114" spans="1:180" ht="7.5" customHeight="1">
      <c r="A114" s="73"/>
      <c r="B114" s="73"/>
      <c r="C114" s="73"/>
      <c r="D114" s="73"/>
      <c r="E114" s="73"/>
      <c r="F114" s="73"/>
      <c r="G114" s="74"/>
      <c r="H114" s="74"/>
      <c r="FF114" s="14"/>
      <c r="FG114" s="79"/>
      <c r="FH114" s="79"/>
      <c r="FI114" s="79"/>
      <c r="FJ114" s="79"/>
      <c r="FK114" s="65" t="s">
        <v>92</v>
      </c>
      <c r="FL114" s="29">
        <f>SUM(COUNTIF($R$10:$U$63,FG110),COUNTIF($AX$10:$BA$63,FG110),COUNTIF($CD$10:$CG$63,FG110),COUNTIF($DJ$10:$DM$72,FG110),COUNTIF($EP$10:$ES$63,FG110))+FS114</f>
        <v>2</v>
      </c>
      <c r="FM114" s="56">
        <f t="shared" ca="1" si="8"/>
        <v>2</v>
      </c>
      <c r="FN114" s="44"/>
      <c r="FO114" s="35"/>
      <c r="FP114" s="20" t="str">
        <f>FG110</f>
        <v>総合</v>
      </c>
      <c r="FQ114" s="20" t="s">
        <v>58</v>
      </c>
      <c r="FR114" s="20" t="str">
        <f>FG110&amp;"1/2"</f>
        <v>総合1/2</v>
      </c>
      <c r="FS114" s="20">
        <f>SUM(COUNTIF($R$10:$U$63,FR114),COUNTIF($AX$10:$BA$63,FR114),COUNTIF($CD$10:$CG$63,FR114),COUNTIF($DJ$10:$DM$72,FR114),COUNTIF($EP$10:$ES$63,FR114))*0.5</f>
        <v>0</v>
      </c>
      <c r="FT114" s="20"/>
      <c r="FU114" s="20"/>
      <c r="FV114" s="20" t="str">
        <f t="shared" ca="1" si="6"/>
        <v>'(0)'!FM114</v>
      </c>
      <c r="FW114" s="20">
        <v>114</v>
      </c>
      <c r="FX114" s="20">
        <f t="shared" ca="1" si="9"/>
        <v>0</v>
      </c>
    </row>
    <row r="115" spans="1:180" ht="7.5" customHeight="1">
      <c r="A115" s="73"/>
      <c r="B115" s="73"/>
      <c r="C115" s="73"/>
      <c r="D115" s="73"/>
      <c r="E115" s="73"/>
      <c r="F115" s="73"/>
      <c r="G115" s="74"/>
      <c r="H115" s="74"/>
      <c r="FF115" s="14"/>
      <c r="FG115" s="79"/>
      <c r="FH115" s="79"/>
      <c r="FI115" s="79"/>
      <c r="FJ115" s="79"/>
      <c r="FK115" s="65" t="s">
        <v>93</v>
      </c>
      <c r="FL115" s="28">
        <f>SUM(COUNTIF($V$10:$Y$63,FG110),COUNTIF($BB$10:$BE$63,FG110),COUNTIF($CH$10:$CK$63,FG110),COUNTIF($DN$10:$DQ$72,FG110),COUNTIF($ET$10:$EW$63,FG110))+FS115</f>
        <v>0</v>
      </c>
      <c r="FM115" s="57">
        <f t="shared" ca="1" si="8"/>
        <v>0</v>
      </c>
      <c r="FN115" s="45"/>
      <c r="FO115" s="36"/>
      <c r="FP115" s="20" t="str">
        <f>FG110</f>
        <v>総合</v>
      </c>
      <c r="FQ115" s="20" t="s">
        <v>59</v>
      </c>
      <c r="FR115" s="20" t="str">
        <f>FG110&amp;"1/2"</f>
        <v>総合1/2</v>
      </c>
      <c r="FS115" s="20">
        <f>SUM(COUNTIF($V$10:$Y$63,FR115),COUNTIF($BB$10:$BE$63,FR115),COUNTIF($CH$10:$CK$63,FR115),COUNTIF($DN$10:$DQ$72,FR115),COUNTIF($ET$10:$EW$63,FR115))*0.5</f>
        <v>0</v>
      </c>
      <c r="FT115" s="14"/>
      <c r="FU115" s="14"/>
      <c r="FV115" s="20" t="str">
        <f t="shared" ca="1" si="6"/>
        <v>'(0)'!FM115</v>
      </c>
      <c r="FW115" s="20">
        <v>115</v>
      </c>
      <c r="FX115" s="20">
        <f t="shared" ca="1" si="9"/>
        <v>0</v>
      </c>
    </row>
    <row r="116" spans="1:180" ht="7.5" customHeight="1">
      <c r="A116" s="73"/>
      <c r="B116" s="73"/>
      <c r="C116" s="73"/>
      <c r="D116" s="73"/>
      <c r="E116" s="73"/>
      <c r="F116" s="73"/>
      <c r="G116" s="73"/>
      <c r="H116" s="73"/>
      <c r="FF116" s="14"/>
      <c r="FG116" s="79"/>
      <c r="FH116" s="79"/>
      <c r="FI116" s="79"/>
      <c r="FJ116" s="79"/>
      <c r="FK116" s="65" t="s">
        <v>94</v>
      </c>
      <c r="FL116" s="28">
        <f>SUM(COUNTIF($Z$10:$AC$63,FG110),COUNTIF($BF$10:$BI$63,FG110),COUNTIF($CL$10:$CO$63,FG110),COUNTIF($DR$10:$DU$72,FG110),COUNTIF($EX$10:$FA$63,FG110))+FS116</f>
        <v>0</v>
      </c>
      <c r="FM116" s="56">
        <f t="shared" ca="1" si="8"/>
        <v>0</v>
      </c>
      <c r="FN116" s="43"/>
      <c r="FO116" s="9"/>
      <c r="FP116" s="20" t="str">
        <f>FG110</f>
        <v>総合</v>
      </c>
      <c r="FQ116" s="25" t="s">
        <v>60</v>
      </c>
      <c r="FR116" s="20" t="str">
        <f>FG110&amp;"1/2"</f>
        <v>総合1/2</v>
      </c>
      <c r="FS116" s="20">
        <f>SUM(COUNTIF($Z$10:$AC$63,FR116),COUNTIF($BF$10:$BI$63,FR116),COUNTIF($CL$10:$CO$63,FR116),COUNTIF($DR$10:$DU$72,FR116),COUNTIF($EX$10:$FA$63,FR116))*0.5</f>
        <v>0</v>
      </c>
      <c r="FT116" s="20"/>
      <c r="FU116" s="20"/>
      <c r="FV116" s="20" t="str">
        <f t="shared" ca="1" si="6"/>
        <v>'(0)'!FM116</v>
      </c>
      <c r="FW116" s="20">
        <v>116</v>
      </c>
      <c r="FX116" s="20">
        <f t="shared" ca="1" si="9"/>
        <v>0</v>
      </c>
    </row>
    <row r="117" spans="1:180" ht="7.5" customHeight="1">
      <c r="A117" s="73"/>
      <c r="B117" s="73"/>
      <c r="C117" s="73"/>
      <c r="D117" s="73"/>
      <c r="E117" s="73"/>
      <c r="F117" s="73"/>
      <c r="G117" s="73"/>
      <c r="H117" s="73"/>
      <c r="FF117" s="14"/>
      <c r="FG117" s="79"/>
      <c r="FH117" s="79"/>
      <c r="FI117" s="79"/>
      <c r="FJ117" s="79"/>
      <c r="FK117" s="66" t="s">
        <v>95</v>
      </c>
      <c r="FL117" s="34">
        <f>SUM(COUNTIF($AD$10:$AG$63,FG110),COUNTIF($BJ$10:$BM$63,FG110),COUNTIF($CP$10:$CS$63,FG110),COUNTIF($DV$10:$DY$72,FG110),COUNTIF($FB$10:$FE$63,FG110))+FS117</f>
        <v>0</v>
      </c>
      <c r="FM117" s="58">
        <f t="shared" ca="1" si="8"/>
        <v>0</v>
      </c>
      <c r="FN117" s="50"/>
      <c r="FO117" s="39"/>
      <c r="FP117" s="20" t="str">
        <f>FG110</f>
        <v>総合</v>
      </c>
      <c r="FQ117" s="20" t="s">
        <v>61</v>
      </c>
      <c r="FR117" s="20" t="str">
        <f>FG110&amp;"1/2"</f>
        <v>総合1/2</v>
      </c>
      <c r="FS117" s="20">
        <f>SUM(COUNTIF($AD$10:$AG$63,FR117),COUNTIF($BJ$10:$BM$63,FR117),COUNTIF($CP$10:$CS$63,FR117),COUNTIF($DV$10:$DY$72,FR117),COUNTIF($FB$10:$FE$63,FR117))*0.5</f>
        <v>0</v>
      </c>
      <c r="FT117" s="20"/>
      <c r="FU117" s="20"/>
      <c r="FV117" s="20" t="str">
        <f t="shared" ca="1" si="6"/>
        <v>'(0)'!FM117</v>
      </c>
      <c r="FW117" s="20">
        <v>117</v>
      </c>
      <c r="FX117" s="20">
        <f t="shared" ca="1" si="9"/>
        <v>0</v>
      </c>
    </row>
    <row r="118" spans="1:180" ht="7.5" customHeight="1">
      <c r="A118" s="73"/>
      <c r="B118" s="73"/>
      <c r="C118" s="73"/>
      <c r="D118" s="73"/>
      <c r="E118" s="73"/>
      <c r="F118" s="73"/>
      <c r="G118" s="73"/>
      <c r="H118" s="73"/>
      <c r="FF118" s="14"/>
      <c r="FG118" s="79" t="s">
        <v>24</v>
      </c>
      <c r="FH118" s="79"/>
      <c r="FI118" s="79"/>
      <c r="FJ118" s="79"/>
      <c r="FK118" s="64" t="s">
        <v>88</v>
      </c>
      <c r="FL118" s="33">
        <f>SUM(COUNTIF($B$10:$E$63,FG118),COUNTIF($AH$10:$AK$63,FG118),COUNTIF($BN$10:$BQ$63,FG118),COUNTIF($CT$10:$CW$72,FG118),COUNTIF($DZ$10:$EC$63,FG118))+FS118</f>
        <v>0</v>
      </c>
      <c r="FM118" s="61">
        <f t="shared" ref="FM118:FM141" ca="1" si="10">IFERROR(FL118,0)+IFERROR(FX118,0)</f>
        <v>0</v>
      </c>
      <c r="FN118" s="51"/>
      <c r="FO118" s="40"/>
      <c r="FP118" s="20" t="str">
        <f>FG118</f>
        <v>道徳</v>
      </c>
      <c r="FQ118" s="20" t="s">
        <v>54</v>
      </c>
      <c r="FR118" s="20" t="str">
        <f>FG118&amp;"1/2"</f>
        <v>道徳1/2</v>
      </c>
      <c r="FS118" s="20">
        <f>SUM(COUNTIF($B$10:$E$63,FR118),COUNTIF($AH$10:$AK$63,FR118),COUNTIF($BN$10:$BQ$63,FR118),COUNTIF($CT$10:$CW$72,FR118),COUNTIF($DZ$10:$EC$63,FR118))*0.5</f>
        <v>0</v>
      </c>
      <c r="FT118" s="20"/>
      <c r="FU118" s="20"/>
      <c r="FV118" s="20" t="str">
        <f t="shared" ca="1" si="6"/>
        <v>'(0)'!FM118</v>
      </c>
      <c r="FW118" s="20">
        <v>118</v>
      </c>
      <c r="FX118" s="20">
        <f t="shared" ref="FX118:FX141" ca="1" si="11">IFERROR(INDIRECT(FV118),0)</f>
        <v>0</v>
      </c>
    </row>
    <row r="119" spans="1:180" ht="7.5" customHeight="1">
      <c r="A119" s="73"/>
      <c r="B119" s="73"/>
      <c r="C119" s="73"/>
      <c r="D119" s="73"/>
      <c r="E119" s="73"/>
      <c r="F119" s="73"/>
      <c r="G119" s="73"/>
      <c r="H119" s="73"/>
      <c r="FF119" s="14"/>
      <c r="FG119" s="79"/>
      <c r="FH119" s="79"/>
      <c r="FI119" s="79"/>
      <c r="FJ119" s="79"/>
      <c r="FK119" s="65" t="s">
        <v>89</v>
      </c>
      <c r="FL119" s="29">
        <f>SUM(COUNTIF($F$10:$I$63,FG118),COUNTIF($AL$10:$AO$63,FG118),COUNTIF($BR$10:$BU$63,FG118),COUNTIF($CX$10:$DA$72,FG118),COUNTIF($ED$10:$EG$63,FG118))+FS119</f>
        <v>0</v>
      </c>
      <c r="FM119" s="57">
        <f t="shared" ca="1" si="10"/>
        <v>0</v>
      </c>
      <c r="FN119" s="45"/>
      <c r="FO119" s="36"/>
      <c r="FP119" s="20" t="str">
        <f>FG118</f>
        <v>道徳</v>
      </c>
      <c r="FQ119" s="20" t="s">
        <v>55</v>
      </c>
      <c r="FR119" s="20" t="str">
        <f>FG118&amp;"1/2"</f>
        <v>道徳1/2</v>
      </c>
      <c r="FS119" s="20">
        <f>SUM(COUNTIF($F$10:$I$63,FR119),COUNTIF($AL$10:$AO$63,FR119),COUNTIF($BR$10:$BU$63,FR119),COUNTIF($CX$10:$DA$72,FR119),COUNTIF($ED$10:$EG$63,FR119))*0.5</f>
        <v>0</v>
      </c>
      <c r="FT119" s="14"/>
      <c r="FU119" s="14"/>
      <c r="FV119" s="20" t="str">
        <f t="shared" ca="1" si="6"/>
        <v>'(0)'!FM119</v>
      </c>
      <c r="FW119" s="20">
        <v>119</v>
      </c>
      <c r="FX119" s="20">
        <f t="shared" ca="1" si="11"/>
        <v>0</v>
      </c>
    </row>
    <row r="120" spans="1:180" ht="7.5" customHeight="1">
      <c r="A120" s="73"/>
      <c r="B120" s="73"/>
      <c r="C120" s="73"/>
      <c r="D120" s="73"/>
      <c r="E120" s="73"/>
      <c r="F120" s="73"/>
      <c r="G120" s="73"/>
      <c r="H120" s="73"/>
      <c r="FF120" s="14"/>
      <c r="FG120" s="79"/>
      <c r="FH120" s="79"/>
      <c r="FI120" s="79"/>
      <c r="FJ120" s="79"/>
      <c r="FK120" s="65" t="s">
        <v>90</v>
      </c>
      <c r="FL120" s="28">
        <f>SUM(COUNTIF($J$10:$M$63,FG118),COUNTIF($AP$10:$AS$63,FG118),COUNTIF($BV$10:$BY$63,FG118),COUNTIF($DB$10:$DE$72,FG118),COUNTIF($EH$10:$EK$63,FG118))+FS120</f>
        <v>0</v>
      </c>
      <c r="FM120" s="56">
        <f t="shared" ca="1" si="10"/>
        <v>0</v>
      </c>
      <c r="FN120" s="43"/>
      <c r="FO120" s="9"/>
      <c r="FP120" s="20" t="str">
        <f>FG118</f>
        <v>道徳</v>
      </c>
      <c r="FQ120" s="25" t="s">
        <v>56</v>
      </c>
      <c r="FR120" s="20" t="str">
        <f>FG118&amp;"1/2"</f>
        <v>道徳1/2</v>
      </c>
      <c r="FS120" s="20">
        <f>SUM(COUNTIF($J$10:$M$63,FR120),COUNTIF($AP$10:$AS$63,FR120),COUNTIF($BV$10:$BY$63,FR120),COUNTIF($DB$10:$DE$72,FR120),COUNTIF($EH$10:$EK$63,FR120))*0.5</f>
        <v>0</v>
      </c>
      <c r="FT120" s="20"/>
      <c r="FU120" s="20"/>
      <c r="FV120" s="20" t="str">
        <f t="shared" ca="1" si="6"/>
        <v>'(0)'!FM120</v>
      </c>
      <c r="FW120" s="20">
        <v>120</v>
      </c>
      <c r="FX120" s="20">
        <f t="shared" ca="1" si="11"/>
        <v>0</v>
      </c>
    </row>
    <row r="121" spans="1:180" ht="7.5" customHeight="1">
      <c r="A121" s="73"/>
      <c r="B121" s="73"/>
      <c r="C121" s="73"/>
      <c r="D121" s="73"/>
      <c r="E121" s="73"/>
      <c r="F121" s="73"/>
      <c r="G121" s="73"/>
      <c r="H121" s="73"/>
      <c r="FF121" s="14"/>
      <c r="FG121" s="79"/>
      <c r="FH121" s="79"/>
      <c r="FI121" s="79"/>
      <c r="FJ121" s="79"/>
      <c r="FK121" s="65" t="s">
        <v>91</v>
      </c>
      <c r="FL121" s="28">
        <f>SUM(COUNTIF($N$10:$Q$63,FG118),COUNTIF($AT$10:$AW$63,FG118),COUNTIF($BZ$10:$CC$63,FG118),COUNTIF($DF$10:$DI$72,FG118),COUNTIF($EL$10:$EO$63,FG118))+FS121</f>
        <v>0</v>
      </c>
      <c r="FM121" s="56">
        <f t="shared" ca="1" si="10"/>
        <v>0</v>
      </c>
      <c r="FN121" s="44"/>
      <c r="FO121" s="35"/>
      <c r="FP121" s="20" t="str">
        <f>FG118</f>
        <v>道徳</v>
      </c>
      <c r="FQ121" s="20" t="s">
        <v>57</v>
      </c>
      <c r="FR121" s="20" t="str">
        <f>FG118&amp;"1/2"</f>
        <v>道徳1/2</v>
      </c>
      <c r="FS121" s="20">
        <f>SUM(COUNTIF($N$10:$Q$63,FR121),COUNTIF($AT$10:$AW$63,FR121),COUNTIF($BZ$10:$CC$63,FR121),COUNTIF($DF$10:$DI$72,FR121),COUNTIF($EL$10:$EO$63,FR121))*0.5</f>
        <v>0</v>
      </c>
      <c r="FT121" s="20"/>
      <c r="FU121" s="20"/>
      <c r="FV121" s="20" t="str">
        <f t="shared" ca="1" si="6"/>
        <v>'(0)'!FM121</v>
      </c>
      <c r="FW121" s="20">
        <v>121</v>
      </c>
      <c r="FX121" s="20">
        <f t="shared" ca="1" si="11"/>
        <v>0</v>
      </c>
    </row>
    <row r="122" spans="1:180" ht="7.5" customHeight="1">
      <c r="A122" s="73"/>
      <c r="B122" s="73"/>
      <c r="C122" s="73"/>
      <c r="D122" s="73"/>
      <c r="E122" s="73"/>
      <c r="F122" s="73"/>
      <c r="G122" s="73"/>
      <c r="H122" s="73"/>
      <c r="FF122" s="14"/>
      <c r="FG122" s="79"/>
      <c r="FH122" s="79"/>
      <c r="FI122" s="79"/>
      <c r="FJ122" s="79"/>
      <c r="FK122" s="65" t="s">
        <v>92</v>
      </c>
      <c r="FL122" s="29">
        <f>SUM(COUNTIF($R$10:$U$63,FG118),COUNTIF($AX$10:$BA$63,FG118),COUNTIF($CD$10:$CG$63,FG118),COUNTIF($DJ$10:$DM$72,FG118),COUNTIF($EP$10:$ES$63,FG118))+FS122</f>
        <v>0</v>
      </c>
      <c r="FM122" s="57">
        <f t="shared" ca="1" si="10"/>
        <v>0</v>
      </c>
      <c r="FN122" s="45"/>
      <c r="FO122" s="36"/>
      <c r="FP122" s="20" t="str">
        <f>FG118</f>
        <v>道徳</v>
      </c>
      <c r="FQ122" s="20" t="s">
        <v>58</v>
      </c>
      <c r="FR122" s="20" t="str">
        <f>FG118&amp;"1/2"</f>
        <v>道徳1/2</v>
      </c>
      <c r="FS122" s="20">
        <f>SUM(COUNTIF($R$10:$U$63,FR122),COUNTIF($AX$10:$BA$63,FR122),COUNTIF($CD$10:$CG$63,FR122),COUNTIF($DJ$10:$DM$72,FR122),COUNTIF($EP$10:$ES$63,FR122))*0.5</f>
        <v>0</v>
      </c>
      <c r="FT122" s="14"/>
      <c r="FU122" s="14"/>
      <c r="FV122" s="20" t="str">
        <f t="shared" ca="1" si="6"/>
        <v>'(0)'!FM122</v>
      </c>
      <c r="FW122" s="20">
        <v>122</v>
      </c>
      <c r="FX122" s="20">
        <f t="shared" ca="1" si="11"/>
        <v>0</v>
      </c>
    </row>
    <row r="123" spans="1:180" ht="7.5" customHeight="1">
      <c r="A123" s="73"/>
      <c r="B123" s="73"/>
      <c r="C123" s="73"/>
      <c r="D123" s="73"/>
      <c r="E123" s="73"/>
      <c r="F123" s="73"/>
      <c r="G123" s="73"/>
      <c r="H123" s="73"/>
      <c r="FF123" s="14"/>
      <c r="FG123" s="79"/>
      <c r="FH123" s="79"/>
      <c r="FI123" s="79"/>
      <c r="FJ123" s="79"/>
      <c r="FK123" s="65" t="s">
        <v>93</v>
      </c>
      <c r="FL123" s="28">
        <f>SUM(COUNTIF($V$10:$Y$63,FG118),COUNTIF($BB$10:$BE$63,FG118),COUNTIF($CH$10:$CK$63,FG118),COUNTIF($DN$10:$DQ$72,FG118),COUNTIF($ET$10:$EW$63,FG118))+FS123</f>
        <v>0</v>
      </c>
      <c r="FM123" s="56">
        <f t="shared" ca="1" si="10"/>
        <v>0</v>
      </c>
      <c r="FN123" s="43"/>
      <c r="FO123" s="9"/>
      <c r="FP123" s="20" t="str">
        <f>FG118</f>
        <v>道徳</v>
      </c>
      <c r="FQ123" s="25" t="s">
        <v>59</v>
      </c>
      <c r="FR123" s="20" t="str">
        <f>FG118&amp;"1/2"</f>
        <v>道徳1/2</v>
      </c>
      <c r="FS123" s="20">
        <f>SUM(COUNTIF($V$10:$Y$63,FR123),COUNTIF($BB$10:$BE$63,FR123),COUNTIF($CH$10:$CK$63,FR123),COUNTIF($DN$10:$DQ$72,FR123),COUNTIF($ET$10:$EW$63,FR123))*0.5</f>
        <v>0</v>
      </c>
      <c r="FT123" s="20"/>
      <c r="FU123" s="20"/>
      <c r="FV123" s="20" t="str">
        <f t="shared" ca="1" si="6"/>
        <v>'(0)'!FM123</v>
      </c>
      <c r="FW123" s="20">
        <v>123</v>
      </c>
      <c r="FX123" s="20">
        <f t="shared" ca="1" si="11"/>
        <v>0</v>
      </c>
    </row>
    <row r="124" spans="1:180" ht="7.5" customHeight="1">
      <c r="A124" s="73"/>
      <c r="B124" s="73"/>
      <c r="C124" s="73"/>
      <c r="D124" s="73"/>
      <c r="E124" s="73"/>
      <c r="F124" s="73"/>
      <c r="G124" s="73"/>
      <c r="H124" s="73"/>
      <c r="FF124" s="14"/>
      <c r="FG124" s="79"/>
      <c r="FH124" s="79"/>
      <c r="FI124" s="79"/>
      <c r="FJ124" s="79"/>
      <c r="FK124" s="65" t="s">
        <v>94</v>
      </c>
      <c r="FL124" s="28">
        <f>SUM(COUNTIF($Z$10:$AC$63,FG118),COUNTIF($BF$10:$BI$63,FG118),COUNTIF($CL$10:$CO$63,FG118),COUNTIF($DR$10:$DU$72,FG118),COUNTIF($EX$10:$FA$63,FG118))+FS124</f>
        <v>0</v>
      </c>
      <c r="FM124" s="56">
        <f t="shared" ca="1" si="10"/>
        <v>0</v>
      </c>
      <c r="FN124" s="44"/>
      <c r="FO124" s="35"/>
      <c r="FP124" s="20" t="str">
        <f>FG118</f>
        <v>道徳</v>
      </c>
      <c r="FQ124" s="20" t="s">
        <v>60</v>
      </c>
      <c r="FR124" s="20" t="str">
        <f>FG118&amp;"1/2"</f>
        <v>道徳1/2</v>
      </c>
      <c r="FS124" s="20">
        <f>SUM(COUNTIF($Z$10:$AC$63,FR124),COUNTIF($BF$10:$BI$63,FR124),COUNTIF($CL$10:$CO$63,FR124),COUNTIF($DR$10:$DU$72,FR124),COUNTIF($EX$10:$FA$63,FR124))*0.5</f>
        <v>0</v>
      </c>
      <c r="FT124" s="20"/>
      <c r="FU124" s="20"/>
      <c r="FV124" s="20" t="str">
        <f t="shared" ca="1" si="6"/>
        <v>'(0)'!FM124</v>
      </c>
      <c r="FW124" s="20">
        <v>124</v>
      </c>
      <c r="FX124" s="20">
        <f t="shared" ca="1" si="11"/>
        <v>0</v>
      </c>
    </row>
    <row r="125" spans="1:180" ht="7.5" customHeight="1">
      <c r="A125" s="73"/>
      <c r="B125" s="73"/>
      <c r="C125" s="73"/>
      <c r="D125" s="73"/>
      <c r="E125" s="73"/>
      <c r="F125" s="73"/>
      <c r="G125" s="73"/>
      <c r="H125" s="73"/>
      <c r="FF125" s="14"/>
      <c r="FG125" s="79"/>
      <c r="FH125" s="79"/>
      <c r="FI125" s="79"/>
      <c r="FJ125" s="79"/>
      <c r="FK125" s="66" t="s">
        <v>95</v>
      </c>
      <c r="FL125" s="34">
        <f>SUM(COUNTIF($AD$10:$AG$63,FG118),COUNTIF($BJ$10:$BM$63,FG118),COUNTIF($CP$10:$CS$63,FG118),COUNTIF($DV$10:$DY$72,FG118),COUNTIF($FB$10:$FE$63,FG118))+FS125</f>
        <v>0</v>
      </c>
      <c r="FM125" s="62">
        <f t="shared" ca="1" si="10"/>
        <v>0</v>
      </c>
      <c r="FN125" s="52"/>
      <c r="FO125" s="41"/>
      <c r="FP125" s="20" t="str">
        <f>FG118</f>
        <v>道徳</v>
      </c>
      <c r="FQ125" s="20" t="s">
        <v>61</v>
      </c>
      <c r="FR125" s="20" t="str">
        <f>FG118&amp;"1/2"</f>
        <v>道徳1/2</v>
      </c>
      <c r="FS125" s="20">
        <f>SUM(COUNTIF($AD$10:$AG$63,FR125),COUNTIF($BJ$10:$BM$63,FR125),COUNTIF($CP$10:$CS$63,FR125),COUNTIF($DV$10:$DY$72,FR125),COUNTIF($FB$10:$FE$63,FR125))*0.5</f>
        <v>0</v>
      </c>
      <c r="FT125" s="14"/>
      <c r="FU125" s="14"/>
      <c r="FV125" s="20" t="str">
        <f t="shared" ca="1" si="6"/>
        <v>'(0)'!FM125</v>
      </c>
      <c r="FW125" s="20">
        <v>125</v>
      </c>
      <c r="FX125" s="20">
        <f t="shared" ca="1" si="11"/>
        <v>0</v>
      </c>
    </row>
    <row r="126" spans="1:180" ht="7.5" customHeight="1">
      <c r="A126" s="73"/>
      <c r="B126" s="73"/>
      <c r="C126" s="73"/>
      <c r="D126" s="73"/>
      <c r="E126" s="73"/>
      <c r="F126" s="73"/>
      <c r="G126" s="74"/>
      <c r="H126" s="74"/>
      <c r="FF126" s="14"/>
      <c r="FG126" s="79" t="s">
        <v>84</v>
      </c>
      <c r="FH126" s="79"/>
      <c r="FI126" s="79" t="s">
        <v>25</v>
      </c>
      <c r="FJ126" s="79"/>
      <c r="FK126" s="64" t="s">
        <v>88</v>
      </c>
      <c r="FL126" s="33">
        <f>SUM(COUNTIF($B$10:$E$63,FI126),COUNTIF($AH$10:$AK$63,FI126),COUNTIF($BN$10:$BQ$63,FI126),COUNTIF($CT$10:$CW$72,FI126),COUNTIF($DZ$10:$EC$63,FI126))+FS126</f>
        <v>5</v>
      </c>
      <c r="FM126" s="61">
        <f t="shared" ca="1" si="10"/>
        <v>5</v>
      </c>
      <c r="FN126" s="49"/>
      <c r="FO126" s="10"/>
      <c r="FP126" s="20" t="str">
        <f>FI126</f>
        <v>学活</v>
      </c>
      <c r="FQ126" s="25" t="s">
        <v>54</v>
      </c>
      <c r="FR126" s="20" t="str">
        <f>FI126&amp;"1/2"</f>
        <v>学活1/2</v>
      </c>
      <c r="FS126" s="20">
        <f>SUM(COUNTIF($B$10:$E$63,FR126),COUNTIF($AH$10:$AK$63,FR126),COUNTIF($BN$10:$BQ$63,FR126),COUNTIF($CT$10:$CW$72,FR126),COUNTIF($DZ$10:$EC$63,FR126))*0.5</f>
        <v>0</v>
      </c>
      <c r="FT126" s="20"/>
      <c r="FU126" s="20"/>
      <c r="FV126" s="20" t="str">
        <f t="shared" ca="1" si="6"/>
        <v>'(0)'!FM126</v>
      </c>
      <c r="FW126" s="20">
        <v>126</v>
      </c>
      <c r="FX126" s="20">
        <f t="shared" ca="1" si="11"/>
        <v>0</v>
      </c>
    </row>
    <row r="127" spans="1:180" ht="7.5" customHeight="1">
      <c r="A127" s="73"/>
      <c r="B127" s="73"/>
      <c r="C127" s="73"/>
      <c r="D127" s="73"/>
      <c r="E127" s="73"/>
      <c r="F127" s="73"/>
      <c r="G127" s="73"/>
      <c r="H127" s="73"/>
      <c r="FF127" s="14"/>
      <c r="FG127" s="79"/>
      <c r="FH127" s="79"/>
      <c r="FI127" s="79"/>
      <c r="FJ127" s="79"/>
      <c r="FK127" s="65" t="s">
        <v>89</v>
      </c>
      <c r="FL127" s="28">
        <f>SUM(COUNTIF($F$10:$I$63,FI126),COUNTIF($AL$10:$AO$63,FI126),COUNTIF($BR$10:$BU$63,FI126),COUNTIF($CX$10:$DA$72,FI126),COUNTIF($ED$10:$EG$63,FI126))+FS127</f>
        <v>3</v>
      </c>
      <c r="FM127" s="56">
        <f t="shared" ca="1" si="10"/>
        <v>3</v>
      </c>
      <c r="FN127" s="44"/>
      <c r="FO127" s="35"/>
      <c r="FP127" s="20" t="str">
        <f>FI126</f>
        <v>学活</v>
      </c>
      <c r="FQ127" s="20" t="s">
        <v>55</v>
      </c>
      <c r="FR127" s="20" t="str">
        <f>FI126&amp;"1/2"</f>
        <v>学活1/2</v>
      </c>
      <c r="FS127" s="20">
        <f>SUM(COUNTIF($F$10:$I$63,FR127),COUNTIF($AL$10:$AO$63,FR127),COUNTIF($BR$10:$BU$63,FR127),COUNTIF($CX$10:$DA$72,FR127),COUNTIF($ED$10:$EG$63,FR127))*0.5</f>
        <v>0</v>
      </c>
      <c r="FT127" s="20"/>
      <c r="FU127" s="20"/>
      <c r="FV127" s="20" t="str">
        <f t="shared" ca="1" si="6"/>
        <v>'(0)'!FM127</v>
      </c>
      <c r="FW127" s="20">
        <v>127</v>
      </c>
      <c r="FX127" s="20">
        <f t="shared" ca="1" si="11"/>
        <v>0</v>
      </c>
    </row>
    <row r="128" spans="1:180" ht="7.5" customHeight="1">
      <c r="A128" s="73"/>
      <c r="B128" s="73"/>
      <c r="C128" s="73"/>
      <c r="D128" s="73"/>
      <c r="E128" s="73"/>
      <c r="F128" s="73"/>
      <c r="G128" s="73"/>
      <c r="H128" s="73"/>
      <c r="FF128" s="14"/>
      <c r="FG128" s="79"/>
      <c r="FH128" s="79"/>
      <c r="FI128" s="79"/>
      <c r="FJ128" s="79"/>
      <c r="FK128" s="65" t="s">
        <v>90</v>
      </c>
      <c r="FL128" s="29">
        <f>SUM(COUNTIF($J$10:$M$63,FI126),COUNTIF($AP$10:$AS$63,FI126),COUNTIF($BV$10:$BY$63,FI126),COUNTIF($DB$10:$DE$72,FI126),COUNTIF($EH$10:$EK$63,FI126))+FS128</f>
        <v>3</v>
      </c>
      <c r="FM128" s="57">
        <f t="shared" ca="1" si="10"/>
        <v>3</v>
      </c>
      <c r="FN128" s="45"/>
      <c r="FO128" s="36"/>
      <c r="FP128" s="20" t="str">
        <f>FI126</f>
        <v>学活</v>
      </c>
      <c r="FQ128" s="20" t="s">
        <v>56</v>
      </c>
      <c r="FR128" s="20" t="str">
        <f>FI126&amp;"1/2"</f>
        <v>学活1/2</v>
      </c>
      <c r="FS128" s="20">
        <f>SUM(COUNTIF($J$10:$M$63,FR128),COUNTIF($AP$10:$AS$63,FR128),COUNTIF($BV$10:$BY$63,FR128),COUNTIF($DB$10:$DE$72,FR128),COUNTIF($EH$10:$EK$63,FR128))*0.5</f>
        <v>0</v>
      </c>
      <c r="FT128" s="14"/>
      <c r="FU128" s="14"/>
      <c r="FV128" s="20" t="str">
        <f t="shared" ca="1" si="6"/>
        <v>'(0)'!FM128</v>
      </c>
      <c r="FW128" s="20">
        <v>128</v>
      </c>
      <c r="FX128" s="20">
        <f t="shared" ca="1" si="11"/>
        <v>0</v>
      </c>
    </row>
    <row r="129" spans="1:180" ht="7.5" customHeight="1">
      <c r="A129" s="73"/>
      <c r="B129" s="73"/>
      <c r="C129" s="73"/>
      <c r="D129" s="73"/>
      <c r="E129" s="73"/>
      <c r="F129" s="73"/>
      <c r="G129" s="73"/>
      <c r="H129" s="73"/>
      <c r="FF129" s="14"/>
      <c r="FG129" s="79"/>
      <c r="FH129" s="79"/>
      <c r="FI129" s="79"/>
      <c r="FJ129" s="79"/>
      <c r="FK129" s="65" t="s">
        <v>91</v>
      </c>
      <c r="FL129" s="28">
        <f>SUM(COUNTIF($N$10:$Q$63,FI126),COUNTIF($AT$10:$AW$63,FI126),COUNTIF($BZ$10:$CC$63,FI126),COUNTIF($DF$10:$DI$72,FI126),COUNTIF($EL$10:$EO$63,FI126))+FS129</f>
        <v>3</v>
      </c>
      <c r="FM129" s="56">
        <f t="shared" ca="1" si="10"/>
        <v>3</v>
      </c>
      <c r="FN129" s="43"/>
      <c r="FO129" s="9"/>
      <c r="FP129" s="20" t="str">
        <f>FI126</f>
        <v>学活</v>
      </c>
      <c r="FQ129" s="25" t="s">
        <v>57</v>
      </c>
      <c r="FR129" s="20" t="str">
        <f>FI126&amp;"1/2"</f>
        <v>学活1/2</v>
      </c>
      <c r="FS129" s="20">
        <f>SUM(COUNTIF($N$10:$Q$63,FR129),COUNTIF($AT$10:$AW$63,FR129),COUNTIF($BZ$10:$CC$63,FR129),COUNTIF($DF$10:$DI$72,FR129),COUNTIF($EL$10:$EO$63,FR129))*0.5</f>
        <v>0</v>
      </c>
      <c r="FT129" s="20"/>
      <c r="FU129" s="20"/>
      <c r="FV129" s="20" t="str">
        <f t="shared" ca="1" si="6"/>
        <v>'(0)'!FM129</v>
      </c>
      <c r="FW129" s="20">
        <v>129</v>
      </c>
      <c r="FX129" s="20">
        <f t="shared" ca="1" si="11"/>
        <v>0</v>
      </c>
    </row>
    <row r="130" spans="1:180" ht="7.5" customHeight="1">
      <c r="A130" s="73"/>
      <c r="B130" s="73"/>
      <c r="C130" s="73"/>
      <c r="D130" s="73"/>
      <c r="E130" s="73"/>
      <c r="F130" s="73"/>
      <c r="G130" s="73"/>
      <c r="H130" s="73"/>
      <c r="FF130" s="14"/>
      <c r="FG130" s="79"/>
      <c r="FH130" s="79"/>
      <c r="FI130" s="79"/>
      <c r="FJ130" s="79"/>
      <c r="FK130" s="65" t="s">
        <v>92</v>
      </c>
      <c r="FL130" s="28">
        <f>SUM(COUNTIF($R$10:$U$63,FI126),COUNTIF($AX$10:$BA$63,FI126),COUNTIF($CD$10:$CG$63,FI126),COUNTIF($DJ$10:$DM$72,FI126),COUNTIF($EP$10:$ES$63,FI126))+FS130</f>
        <v>3</v>
      </c>
      <c r="FM130" s="56">
        <f t="shared" ca="1" si="10"/>
        <v>3</v>
      </c>
      <c r="FN130" s="44"/>
      <c r="FO130" s="35"/>
      <c r="FP130" s="20" t="str">
        <f>FI126</f>
        <v>学活</v>
      </c>
      <c r="FQ130" s="20" t="s">
        <v>58</v>
      </c>
      <c r="FR130" s="20" t="str">
        <f>FI126&amp;"1/2"</f>
        <v>学活1/2</v>
      </c>
      <c r="FS130" s="20">
        <f>SUM(COUNTIF($R$10:$U$63,FR130),COUNTIF($AX$10:$BA$63,FR130),COUNTIF($CD$10:$CG$63,FR130),COUNTIF($DJ$10:$DM$72,FR130),COUNTIF($EP$10:$ES$63,FR130))*0.5</f>
        <v>0</v>
      </c>
      <c r="FT130" s="20"/>
      <c r="FU130" s="20"/>
      <c r="FV130" s="20" t="str">
        <f t="shared" ca="1" si="6"/>
        <v>'(0)'!FM130</v>
      </c>
      <c r="FW130" s="20">
        <v>130</v>
      </c>
      <c r="FX130" s="20">
        <f t="shared" ca="1" si="11"/>
        <v>0</v>
      </c>
    </row>
    <row r="131" spans="1:180" ht="7.5" customHeight="1">
      <c r="FF131" s="14"/>
      <c r="FG131" s="79"/>
      <c r="FH131" s="79"/>
      <c r="FI131" s="79"/>
      <c r="FJ131" s="79"/>
      <c r="FK131" s="65" t="s">
        <v>93</v>
      </c>
      <c r="FL131" s="29">
        <f>SUM(COUNTIF($V$10:$Y$63,FI126),COUNTIF($BB$10:$BE$63,FI126),COUNTIF($CH$10:$CK$63,FI126),COUNTIF($DN$10:$DQ$72,FI126),COUNTIF($ET$10:$EW$63,FI126))+FS131</f>
        <v>4</v>
      </c>
      <c r="FM131" s="57">
        <f t="shared" ca="1" si="10"/>
        <v>4</v>
      </c>
      <c r="FN131" s="45"/>
      <c r="FO131" s="36"/>
      <c r="FP131" s="20" t="str">
        <f>FI126</f>
        <v>学活</v>
      </c>
      <c r="FQ131" s="20" t="s">
        <v>59</v>
      </c>
      <c r="FR131" s="20" t="str">
        <f>FI126&amp;"1/2"</f>
        <v>学活1/2</v>
      </c>
      <c r="FS131" s="20">
        <f>SUM(COUNTIF($V$10:$Y$63,FR131),COUNTIF($BB$10:$BE$63,FR131),COUNTIF($CH$10:$CK$63,FR131),COUNTIF($DN$10:$DQ$72,FR131),COUNTIF($ET$10:$EW$63,FR131))*0.5</f>
        <v>0</v>
      </c>
      <c r="FT131" s="14"/>
      <c r="FU131" s="14"/>
      <c r="FV131" s="20" t="str">
        <f t="shared" ca="1" si="6"/>
        <v>'(0)'!FM131</v>
      </c>
      <c r="FW131" s="20">
        <v>131</v>
      </c>
      <c r="FX131" s="20">
        <f t="shared" ca="1" si="11"/>
        <v>0</v>
      </c>
    </row>
    <row r="132" spans="1:180" ht="7.5" customHeight="1">
      <c r="FF132" s="14"/>
      <c r="FG132" s="79"/>
      <c r="FH132" s="79"/>
      <c r="FI132" s="79"/>
      <c r="FJ132" s="79"/>
      <c r="FK132" s="65" t="s">
        <v>94</v>
      </c>
      <c r="FL132" s="28">
        <f>SUM(COUNTIF($Z$10:$AC$63,FI126),COUNTIF($BF$10:$BI$63,FI126),COUNTIF($CL$10:$CO$63,FI126),COUNTIF($DR$10:$DU$72,FI126),COUNTIF($EX$10:$FA$63,FI126))+FS132</f>
        <v>4</v>
      </c>
      <c r="FM132" s="56">
        <f t="shared" ca="1" si="10"/>
        <v>4</v>
      </c>
      <c r="FN132" s="43"/>
      <c r="FO132" s="9"/>
      <c r="FP132" s="20" t="str">
        <f>FI126</f>
        <v>学活</v>
      </c>
      <c r="FQ132" s="25" t="s">
        <v>60</v>
      </c>
      <c r="FR132" s="20" t="str">
        <f>FI126&amp;"1/2"</f>
        <v>学活1/2</v>
      </c>
      <c r="FS132" s="20">
        <f>SUM(COUNTIF($Z$10:$AC$63,FR132),COUNTIF($BF$10:$BI$63,FR132),COUNTIF($CL$10:$CO$63,FR132),COUNTIF($DR$10:$DU$72,FR132),COUNTIF($EX$10:$FA$63,FR132))*0.5</f>
        <v>0</v>
      </c>
      <c r="FT132" s="20"/>
      <c r="FU132" s="20"/>
      <c r="FV132" s="20" t="str">
        <f t="shared" ca="1" si="6"/>
        <v>'(0)'!FM132</v>
      </c>
      <c r="FW132" s="20">
        <v>132</v>
      </c>
      <c r="FX132" s="20">
        <f t="shared" ca="1" si="11"/>
        <v>0</v>
      </c>
    </row>
    <row r="133" spans="1:180" ht="7.5" customHeight="1">
      <c r="FF133" s="14"/>
      <c r="FG133" s="82"/>
      <c r="FH133" s="82"/>
      <c r="FI133" s="79"/>
      <c r="FJ133" s="79"/>
      <c r="FK133" s="66" t="s">
        <v>95</v>
      </c>
      <c r="FL133" s="30">
        <f>SUM(COUNTIF($AD$10:$AG$63,FI126),COUNTIF($BJ$10:$BM$63,FI126),COUNTIF($CP$10:$CS$63,FI126),COUNTIF($DV$10:$DY$72,FI126),COUNTIF($FB$10:$FE$63,FI126))+FS133</f>
        <v>4</v>
      </c>
      <c r="FM133" s="58">
        <f t="shared" ca="1" si="10"/>
        <v>4</v>
      </c>
      <c r="FN133" s="50"/>
      <c r="FO133" s="39"/>
      <c r="FP133" s="20" t="str">
        <f>FI126</f>
        <v>学活</v>
      </c>
      <c r="FQ133" s="20" t="s">
        <v>61</v>
      </c>
      <c r="FR133" s="20" t="str">
        <f>FI126&amp;"1/2"</f>
        <v>学活1/2</v>
      </c>
      <c r="FS133" s="20">
        <f>SUM(COUNTIF($AD$10:$AG$63,FR133),COUNTIF($BJ$10:$BM$63,FR133),COUNTIF($CP$10:$CS$63,FR133),COUNTIF($DV$10:$DY$72,FR133),COUNTIF($FB$10:$FE$63,FR133))*0.5</f>
        <v>0</v>
      </c>
      <c r="FT133" s="20"/>
      <c r="FU133" s="20"/>
      <c r="FV133" s="20" t="str">
        <f t="shared" ca="1" si="6"/>
        <v>'(0)'!FM133</v>
      </c>
      <c r="FW133" s="20">
        <v>133</v>
      </c>
      <c r="FX133" s="20">
        <f t="shared" ca="1" si="11"/>
        <v>0</v>
      </c>
    </row>
    <row r="134" spans="1:180" ht="7.5" customHeight="1">
      <c r="FF134" s="14"/>
      <c r="FG134" s="77" t="s">
        <v>85</v>
      </c>
      <c r="FH134" s="77"/>
      <c r="FI134" s="77"/>
      <c r="FJ134" s="77"/>
      <c r="FK134" s="64" t="s">
        <v>88</v>
      </c>
      <c r="FL134" s="27">
        <f t="shared" ref="FL134:FL141" si="12">FL6+FL30+FL38+FL46+FL54+FL62+FL70+FL78+FL86+FL102+FL110+FL118+FL126</f>
        <v>9</v>
      </c>
      <c r="FM134" s="55">
        <f t="shared" ca="1" si="10"/>
        <v>9</v>
      </c>
      <c r="FN134" s="42"/>
      <c r="FO134" s="8"/>
      <c r="FP134" s="20"/>
      <c r="FQ134" s="20"/>
      <c r="FR134" s="20"/>
      <c r="FS134" s="20"/>
      <c r="FT134" s="14"/>
      <c r="FU134" s="14"/>
      <c r="FV134" s="20" t="str">
        <f t="shared" ref="FV134:FV157" ca="1" si="13">"'("&amp;$FU$16&amp;")'!"&amp;"FM"&amp;FW134</f>
        <v>'(0)'!FM134</v>
      </c>
      <c r="FW134" s="20">
        <v>134</v>
      </c>
      <c r="FX134" s="20">
        <f t="shared" ca="1" si="11"/>
        <v>0</v>
      </c>
    </row>
    <row r="135" spans="1:180" ht="7.5" customHeight="1">
      <c r="FF135" s="14"/>
      <c r="FG135" s="77"/>
      <c r="FH135" s="77"/>
      <c r="FI135" s="77"/>
      <c r="FJ135" s="77"/>
      <c r="FK135" s="65" t="s">
        <v>89</v>
      </c>
      <c r="FL135" s="28">
        <f t="shared" si="12"/>
        <v>10</v>
      </c>
      <c r="FM135" s="56">
        <f t="shared" ca="1" si="10"/>
        <v>10</v>
      </c>
      <c r="FN135" s="43"/>
      <c r="FO135" s="9"/>
      <c r="FP135" s="20"/>
      <c r="FQ135" s="25"/>
      <c r="FR135" s="20"/>
      <c r="FS135" s="20"/>
      <c r="FT135" s="20"/>
      <c r="FU135" s="20"/>
      <c r="FV135" s="20" t="str">
        <f t="shared" ca="1" si="13"/>
        <v>'(0)'!FM135</v>
      </c>
      <c r="FW135" s="20">
        <v>135</v>
      </c>
      <c r="FX135" s="20">
        <f t="shared" ca="1" si="11"/>
        <v>0</v>
      </c>
    </row>
    <row r="136" spans="1:180" ht="7.5" customHeight="1">
      <c r="FF136" s="14"/>
      <c r="FG136" s="77"/>
      <c r="FH136" s="77"/>
      <c r="FI136" s="77"/>
      <c r="FJ136" s="77"/>
      <c r="FK136" s="65" t="s">
        <v>90</v>
      </c>
      <c r="FL136" s="28">
        <f t="shared" si="12"/>
        <v>10</v>
      </c>
      <c r="FM136" s="56">
        <f t="shared" ca="1" si="10"/>
        <v>10</v>
      </c>
      <c r="FN136" s="44"/>
      <c r="FO136" s="35"/>
      <c r="FP136" s="20"/>
      <c r="FQ136" s="20"/>
      <c r="FR136" s="20"/>
      <c r="FS136" s="20"/>
      <c r="FT136" s="20"/>
      <c r="FU136" s="20"/>
      <c r="FV136" s="20" t="str">
        <f t="shared" ca="1" si="13"/>
        <v>'(0)'!FM136</v>
      </c>
      <c r="FW136" s="20">
        <v>136</v>
      </c>
      <c r="FX136" s="20">
        <f t="shared" ca="1" si="11"/>
        <v>0</v>
      </c>
    </row>
    <row r="137" spans="1:180" ht="7.5" customHeight="1">
      <c r="FF137" s="14"/>
      <c r="FG137" s="77"/>
      <c r="FH137" s="77"/>
      <c r="FI137" s="77"/>
      <c r="FJ137" s="77"/>
      <c r="FK137" s="65" t="s">
        <v>91</v>
      </c>
      <c r="FL137" s="29">
        <f t="shared" si="12"/>
        <v>10</v>
      </c>
      <c r="FM137" s="57">
        <f t="shared" ca="1" si="10"/>
        <v>10</v>
      </c>
      <c r="FN137" s="45"/>
      <c r="FO137" s="36"/>
      <c r="FP137" s="20"/>
      <c r="FQ137" s="20"/>
      <c r="FR137" s="20"/>
      <c r="FS137" s="20"/>
      <c r="FT137" s="14"/>
      <c r="FU137" s="14"/>
      <c r="FV137" s="20" t="str">
        <f t="shared" ca="1" si="13"/>
        <v>'(0)'!FM137</v>
      </c>
      <c r="FW137" s="20">
        <v>137</v>
      </c>
      <c r="FX137" s="20">
        <f t="shared" ca="1" si="11"/>
        <v>0</v>
      </c>
    </row>
    <row r="138" spans="1:180" ht="7.5" customHeight="1">
      <c r="FF138" s="14"/>
      <c r="FG138" s="77"/>
      <c r="FH138" s="77"/>
      <c r="FI138" s="77"/>
      <c r="FJ138" s="77"/>
      <c r="FK138" s="65" t="s">
        <v>92</v>
      </c>
      <c r="FL138" s="28">
        <f t="shared" si="12"/>
        <v>10</v>
      </c>
      <c r="FM138" s="56">
        <f t="shared" ca="1" si="10"/>
        <v>10</v>
      </c>
      <c r="FN138" s="43"/>
      <c r="FO138" s="9"/>
      <c r="FP138" s="20"/>
      <c r="FQ138" s="25"/>
      <c r="FR138" s="20"/>
      <c r="FS138" s="20"/>
      <c r="FT138" s="20"/>
      <c r="FU138" s="20"/>
      <c r="FV138" s="20" t="str">
        <f t="shared" ca="1" si="13"/>
        <v>'(0)'!FM138</v>
      </c>
      <c r="FW138" s="20">
        <v>138</v>
      </c>
      <c r="FX138" s="20">
        <f t="shared" ca="1" si="11"/>
        <v>0</v>
      </c>
    </row>
    <row r="139" spans="1:180" ht="7.5" customHeight="1">
      <c r="FF139" s="14"/>
      <c r="FG139" s="77"/>
      <c r="FH139" s="77"/>
      <c r="FI139" s="77"/>
      <c r="FJ139" s="77"/>
      <c r="FK139" s="65" t="s">
        <v>93</v>
      </c>
      <c r="FL139" s="28">
        <f t="shared" si="12"/>
        <v>9</v>
      </c>
      <c r="FM139" s="56">
        <f t="shared" ca="1" si="10"/>
        <v>9</v>
      </c>
      <c r="FN139" s="44"/>
      <c r="FO139" s="35"/>
      <c r="FP139" s="20"/>
      <c r="FQ139" s="20"/>
      <c r="FR139" s="20"/>
      <c r="FS139" s="20"/>
      <c r="FT139" s="20"/>
      <c r="FU139" s="20"/>
      <c r="FV139" s="20" t="str">
        <f t="shared" ca="1" si="13"/>
        <v>'(0)'!FM139</v>
      </c>
      <c r="FW139" s="20">
        <v>139</v>
      </c>
      <c r="FX139" s="20">
        <f t="shared" ca="1" si="11"/>
        <v>0</v>
      </c>
    </row>
    <row r="140" spans="1:180" ht="7.5" customHeight="1">
      <c r="FF140" s="14"/>
      <c r="FG140" s="77"/>
      <c r="FH140" s="77"/>
      <c r="FI140" s="77"/>
      <c r="FJ140" s="77"/>
      <c r="FK140" s="65" t="s">
        <v>94</v>
      </c>
      <c r="FL140" s="29">
        <f t="shared" si="12"/>
        <v>9</v>
      </c>
      <c r="FM140" s="57">
        <f t="shared" ca="1" si="10"/>
        <v>9</v>
      </c>
      <c r="FN140" s="45"/>
      <c r="FO140" s="36"/>
      <c r="FP140" s="20"/>
      <c r="FQ140" s="20"/>
      <c r="FR140" s="20"/>
      <c r="FS140" s="20"/>
      <c r="FT140" s="14"/>
      <c r="FU140" s="14"/>
      <c r="FV140" s="20" t="str">
        <f t="shared" ca="1" si="13"/>
        <v>'(0)'!FM140</v>
      </c>
      <c r="FW140" s="20">
        <v>140</v>
      </c>
      <c r="FX140" s="20">
        <f t="shared" ca="1" si="11"/>
        <v>0</v>
      </c>
    </row>
    <row r="141" spans="1:180" ht="7.5" customHeight="1">
      <c r="FF141" s="14"/>
      <c r="FG141" s="77"/>
      <c r="FH141" s="77"/>
      <c r="FI141" s="77"/>
      <c r="FJ141" s="77"/>
      <c r="FK141" s="66" t="s">
        <v>95</v>
      </c>
      <c r="FL141" s="30">
        <f t="shared" si="12"/>
        <v>9</v>
      </c>
      <c r="FM141" s="58">
        <f t="shared" ca="1" si="10"/>
        <v>9</v>
      </c>
      <c r="FN141" s="46"/>
      <c r="FO141" s="26"/>
      <c r="FP141" s="20"/>
      <c r="FQ141" s="25"/>
      <c r="FR141" s="20"/>
      <c r="FS141" s="20"/>
      <c r="FT141" s="20"/>
      <c r="FU141" s="20"/>
      <c r="FV141" s="20" t="str">
        <f t="shared" ca="1" si="13"/>
        <v>'(0)'!FM141</v>
      </c>
      <c r="FW141" s="20">
        <v>141</v>
      </c>
      <c r="FX141" s="20">
        <f t="shared" ca="1" si="11"/>
        <v>0</v>
      </c>
    </row>
    <row r="142" spans="1:180" ht="7.5" customHeight="1">
      <c r="FF142" s="14"/>
      <c r="FG142" s="77" t="s">
        <v>29</v>
      </c>
      <c r="FH142" s="77"/>
      <c r="FI142" s="77"/>
      <c r="FJ142" s="77"/>
      <c r="FK142" s="64" t="s">
        <v>88</v>
      </c>
      <c r="FL142" s="27">
        <f>SUM(COUNTIF($B$10:$E$63,FG142),COUNTIF($AH$10:$AK$63,FG142),COUNTIF($BN$10:$BQ$63,FG142),COUNTIF($CT$10:$CW$72,FG142),COUNTIF($DZ$10:$EC$63,FG142))+FS142</f>
        <v>0</v>
      </c>
      <c r="FM142" s="55">
        <f t="shared" ref="FM142:FM157" ca="1" si="14">IFERROR(FL142,0)+IFERROR(FX142,0)</f>
        <v>0</v>
      </c>
      <c r="FN142" s="42"/>
      <c r="FO142" s="8"/>
      <c r="FP142" s="20" t="str">
        <f>FG142</f>
        <v>行事</v>
      </c>
      <c r="FQ142" s="20" t="s">
        <v>54</v>
      </c>
      <c r="FR142" s="20" t="str">
        <f>FG142&amp;"1/2"</f>
        <v>行事1/2</v>
      </c>
      <c r="FS142" s="20">
        <f>SUM(COUNTIF($B$10:$E$63,FR142),COUNTIF($AH$10:$AK$63,FR142),COUNTIF($BN$10:$BQ$63,FR142),COUNTIF($CT$10:$CW$72,FR142),COUNTIF($DZ$10:$EC$63,FR142))*0.5</f>
        <v>0</v>
      </c>
      <c r="FT142" s="14"/>
      <c r="FU142" s="14"/>
      <c r="FV142" s="20" t="str">
        <f t="shared" ca="1" si="13"/>
        <v>'(0)'!FM142</v>
      </c>
      <c r="FW142" s="20">
        <v>142</v>
      </c>
      <c r="FX142" s="20">
        <f t="shared" ref="FX142:FX157" ca="1" si="15">IFERROR(INDIRECT(FV142),0)</f>
        <v>0</v>
      </c>
    </row>
    <row r="143" spans="1:180" ht="7.5" customHeight="1">
      <c r="FF143" s="14"/>
      <c r="FG143" s="77"/>
      <c r="FH143" s="77"/>
      <c r="FI143" s="77"/>
      <c r="FJ143" s="77"/>
      <c r="FK143" s="65" t="s">
        <v>89</v>
      </c>
      <c r="FL143" s="28">
        <f>SUM(COUNTIF($F$10:$I$63,FG142),COUNTIF($AL$10:$AO$63,FG142),COUNTIF($BR$10:$BU$63,FG142),COUNTIF($CX$10:$DA$72,FG142),COUNTIF($ED$10:$EG$63,FG142))+FS143</f>
        <v>0</v>
      </c>
      <c r="FM143" s="56">
        <f t="shared" ca="1" si="14"/>
        <v>0</v>
      </c>
      <c r="FN143" s="43"/>
      <c r="FO143" s="9"/>
      <c r="FP143" s="20" t="str">
        <f>FG142</f>
        <v>行事</v>
      </c>
      <c r="FQ143" s="25" t="s">
        <v>55</v>
      </c>
      <c r="FR143" s="20" t="str">
        <f>FG142&amp;"1/2"</f>
        <v>行事1/2</v>
      </c>
      <c r="FS143" s="20">
        <f>SUM(COUNTIF($F$10:$I$63,FR143),COUNTIF($AL$10:$AO$63,FR143),COUNTIF($BR$10:$BU$63,FR143),COUNTIF($CX$10:$DA$72,FR143),COUNTIF($ED$10:$EG$63,FR143))*0.5</f>
        <v>0</v>
      </c>
      <c r="FT143" s="20"/>
      <c r="FU143" s="20"/>
      <c r="FV143" s="20" t="str">
        <f t="shared" ca="1" si="13"/>
        <v>'(0)'!FM143</v>
      </c>
      <c r="FW143" s="20">
        <v>143</v>
      </c>
      <c r="FX143" s="20">
        <f t="shared" ca="1" si="15"/>
        <v>0</v>
      </c>
    </row>
    <row r="144" spans="1:180" ht="7.5" customHeight="1">
      <c r="FF144" s="14"/>
      <c r="FG144" s="77"/>
      <c r="FH144" s="77"/>
      <c r="FI144" s="77"/>
      <c r="FJ144" s="77"/>
      <c r="FK144" s="65" t="s">
        <v>90</v>
      </c>
      <c r="FL144" s="28">
        <f>SUM(COUNTIF($J$10:$M$63,FG142),COUNTIF($AP$10:$AS$63,FG142),COUNTIF($BV$10:$BY$63,FG142),COUNTIF($DB$10:$DE$72,FG142),COUNTIF($EH$10:$EK$63,FG142))+FS144</f>
        <v>0</v>
      </c>
      <c r="FM144" s="56">
        <f t="shared" ca="1" si="14"/>
        <v>0</v>
      </c>
      <c r="FN144" s="44"/>
      <c r="FO144" s="35"/>
      <c r="FP144" s="20" t="str">
        <f>FG142</f>
        <v>行事</v>
      </c>
      <c r="FQ144" s="20" t="s">
        <v>56</v>
      </c>
      <c r="FR144" s="20" t="str">
        <f>FG142&amp;"1/2"</f>
        <v>行事1/2</v>
      </c>
      <c r="FS144" s="20">
        <f>SUM(COUNTIF($J$10:$M$63,FR144),COUNTIF($AP$10:$AS$63,FR144),COUNTIF($BV$10:$BY$63,FR144),COUNTIF($DB$10:$DE$72,FR144),COUNTIF($EH$10:$EK$63,FR144))*0.5</f>
        <v>0</v>
      </c>
      <c r="FT144" s="20"/>
      <c r="FU144" s="20"/>
      <c r="FV144" s="20" t="str">
        <f t="shared" ca="1" si="13"/>
        <v>'(0)'!FM144</v>
      </c>
      <c r="FW144" s="20">
        <v>144</v>
      </c>
      <c r="FX144" s="20">
        <f t="shared" ca="1" si="15"/>
        <v>0</v>
      </c>
    </row>
    <row r="145" spans="162:180" ht="7.5" customHeight="1">
      <c r="FF145" s="14"/>
      <c r="FG145" s="77"/>
      <c r="FH145" s="77"/>
      <c r="FI145" s="77"/>
      <c r="FJ145" s="77"/>
      <c r="FK145" s="65" t="s">
        <v>91</v>
      </c>
      <c r="FL145" s="29">
        <f>SUM(COUNTIF($N$10:$Q$63,FG142),COUNTIF($AT$10:$AW$63,FG142),COUNTIF($BZ$10:$CC$63,FG142),COUNTIF($DF$10:$DI$72,FG142),COUNTIF($EL$10:$EO$63,FG142))+FS145</f>
        <v>0</v>
      </c>
      <c r="FM145" s="57">
        <f t="shared" ca="1" si="14"/>
        <v>0</v>
      </c>
      <c r="FN145" s="45"/>
      <c r="FO145" s="36"/>
      <c r="FP145" s="20" t="str">
        <f>FG142</f>
        <v>行事</v>
      </c>
      <c r="FQ145" s="20" t="s">
        <v>57</v>
      </c>
      <c r="FR145" s="20" t="str">
        <f>FG142&amp;"1/2"</f>
        <v>行事1/2</v>
      </c>
      <c r="FS145" s="20">
        <f>SUM(COUNTIF($N$10:$Q$63,FR145),COUNTIF($AT$10:$AW$63,FR145),COUNTIF($BZ$10:$CC$63,FR145),COUNTIF($DF$10:$DI$72,FR145),COUNTIF($EL$10:$EO$63,FR145))*0.5</f>
        <v>0</v>
      </c>
      <c r="FT145" s="14"/>
      <c r="FU145" s="14"/>
      <c r="FV145" s="20" t="str">
        <f t="shared" ca="1" si="13"/>
        <v>'(0)'!FM145</v>
      </c>
      <c r="FW145" s="20">
        <v>145</v>
      </c>
      <c r="FX145" s="20">
        <f t="shared" ca="1" si="15"/>
        <v>0</v>
      </c>
    </row>
    <row r="146" spans="162:180" ht="7.5" customHeight="1">
      <c r="FF146" s="14"/>
      <c r="FG146" s="77"/>
      <c r="FH146" s="77"/>
      <c r="FI146" s="77"/>
      <c r="FJ146" s="77"/>
      <c r="FK146" s="65" t="s">
        <v>92</v>
      </c>
      <c r="FL146" s="28">
        <f>SUM(COUNTIF($R$10:$U$63,FG142),COUNTIF($AX$10:$BA$63,FG142),COUNTIF($CD$10:$CG$63,FG142),COUNTIF($DJ$10:$DM$72,FG142),COUNTIF($EP$10:$ES$63,FG142))+FS146</f>
        <v>0</v>
      </c>
      <c r="FM146" s="56">
        <f t="shared" ca="1" si="14"/>
        <v>0</v>
      </c>
      <c r="FN146" s="43"/>
      <c r="FO146" s="9"/>
      <c r="FP146" s="20" t="str">
        <f>FG142</f>
        <v>行事</v>
      </c>
      <c r="FQ146" s="25" t="s">
        <v>58</v>
      </c>
      <c r="FR146" s="20" t="str">
        <f>FG142&amp;"1/2"</f>
        <v>行事1/2</v>
      </c>
      <c r="FS146" s="20">
        <f>SUM(COUNTIF($R$10:$U$63,FR146),COUNTIF($AX$10:$BA$63,FR146),COUNTIF($CD$10:$CG$63,FR146),COUNTIF($DJ$10:$DM$72,FR146),COUNTIF($EP$10:$ES$63,FR146))*0.5</f>
        <v>0</v>
      </c>
      <c r="FT146" s="20"/>
      <c r="FU146" s="20"/>
      <c r="FV146" s="20" t="str">
        <f t="shared" ca="1" si="13"/>
        <v>'(0)'!FM146</v>
      </c>
      <c r="FW146" s="20">
        <v>146</v>
      </c>
      <c r="FX146" s="20">
        <f t="shared" ca="1" si="15"/>
        <v>0</v>
      </c>
    </row>
    <row r="147" spans="162:180" ht="7.5" customHeight="1">
      <c r="FF147" s="14"/>
      <c r="FG147" s="77"/>
      <c r="FH147" s="77"/>
      <c r="FI147" s="77"/>
      <c r="FJ147" s="77"/>
      <c r="FK147" s="65" t="s">
        <v>93</v>
      </c>
      <c r="FL147" s="28">
        <f>SUM(COUNTIF($V$10:$Y$63,FG142),COUNTIF($BB$10:$BE$63,FG142),COUNTIF($CH$10:$CK$63,FG142),COUNTIF($DN$10:$DQ$72,FG142),COUNTIF($ET$10:$EW$63,FG142))+FS147</f>
        <v>0</v>
      </c>
      <c r="FM147" s="56">
        <f t="shared" ca="1" si="14"/>
        <v>0</v>
      </c>
      <c r="FN147" s="44"/>
      <c r="FO147" s="35"/>
      <c r="FP147" s="20" t="str">
        <f>FG142</f>
        <v>行事</v>
      </c>
      <c r="FQ147" s="20" t="s">
        <v>59</v>
      </c>
      <c r="FR147" s="20" t="str">
        <f>FG142&amp;"1/2"</f>
        <v>行事1/2</v>
      </c>
      <c r="FS147" s="20">
        <f>SUM(COUNTIF($V$10:$Y$63,FR147),COUNTIF($BB$10:$BE$63,FR147),COUNTIF($CH$10:$CK$63,FR147),COUNTIF($DN$10:$DQ$72,FR147),COUNTIF($ET$10:$EW$63,FR147))*0.5</f>
        <v>0</v>
      </c>
      <c r="FT147" s="20"/>
      <c r="FU147" s="20"/>
      <c r="FV147" s="20" t="str">
        <f t="shared" ca="1" si="13"/>
        <v>'(0)'!FM147</v>
      </c>
      <c r="FW147" s="20">
        <v>147</v>
      </c>
      <c r="FX147" s="20">
        <f t="shared" ca="1" si="15"/>
        <v>0</v>
      </c>
    </row>
    <row r="148" spans="162:180" ht="7.5" customHeight="1">
      <c r="FF148" s="14"/>
      <c r="FG148" s="77"/>
      <c r="FH148" s="77"/>
      <c r="FI148" s="77"/>
      <c r="FJ148" s="77"/>
      <c r="FK148" s="65" t="s">
        <v>94</v>
      </c>
      <c r="FL148" s="29">
        <f>SUM(COUNTIF($Z$10:$AC$63,FG142),COUNTIF($BF$10:$BI$63,FG142),COUNTIF($CL$10:$CO$63,FG142),COUNTIF($DR$10:$DU$72,FG142),COUNTIF($EX$10:$FA$63,FG142))+FS148</f>
        <v>0</v>
      </c>
      <c r="FM148" s="57">
        <f t="shared" ca="1" si="14"/>
        <v>0</v>
      </c>
      <c r="FN148" s="45"/>
      <c r="FO148" s="36"/>
      <c r="FP148" s="20" t="str">
        <f>FG142</f>
        <v>行事</v>
      </c>
      <c r="FQ148" s="20" t="s">
        <v>60</v>
      </c>
      <c r="FR148" s="20" t="str">
        <f>FG142&amp;"1/2"</f>
        <v>行事1/2</v>
      </c>
      <c r="FS148" s="20">
        <f>SUM(COUNTIF($Z$10:$AC$63,FR148),COUNTIF($BF$10:$BI$63,FR148),COUNTIF($CL$10:$CO$63,FR148),COUNTIF($DR$10:$DU$72,FR148),COUNTIF($EX$10:$FA$63,FR148))*0.5</f>
        <v>0</v>
      </c>
      <c r="FT148" s="14"/>
      <c r="FU148" s="14"/>
      <c r="FV148" s="20" t="str">
        <f t="shared" ca="1" si="13"/>
        <v>'(0)'!FM148</v>
      </c>
      <c r="FW148" s="20">
        <v>148</v>
      </c>
      <c r="FX148" s="20">
        <f t="shared" ca="1" si="15"/>
        <v>0</v>
      </c>
    </row>
    <row r="149" spans="162:180" ht="7.5" customHeight="1">
      <c r="FF149" s="14"/>
      <c r="FG149" s="77"/>
      <c r="FH149" s="77"/>
      <c r="FI149" s="77"/>
      <c r="FJ149" s="77"/>
      <c r="FK149" s="66" t="s">
        <v>95</v>
      </c>
      <c r="FL149" s="30">
        <f>SUM(COUNTIF($AD$10:$AG$63,FG142),COUNTIF($BJ$10:$BM$63,FG142),COUNTIF($CP$10:$CS$63,FG142),COUNTIF($DV$10:$DY$72,FG142),COUNTIF($FB$10:$FE$63,FG142))+FS149</f>
        <v>0</v>
      </c>
      <c r="FM149" s="58">
        <f t="shared" ca="1" si="14"/>
        <v>0</v>
      </c>
      <c r="FN149" s="46"/>
      <c r="FO149" s="26"/>
      <c r="FP149" s="20" t="str">
        <f>FG142</f>
        <v>行事</v>
      </c>
      <c r="FQ149" s="25" t="s">
        <v>61</v>
      </c>
      <c r="FR149" s="20" t="str">
        <f>FG142&amp;"1/2"</f>
        <v>行事1/2</v>
      </c>
      <c r="FS149" s="20">
        <f>SUM(COUNTIF($AD$10:$AG$63,FR149),COUNTIF($BJ$10:$BM$63,FR149),COUNTIF($CP$10:$CS$63,FR149),COUNTIF($DV$10:$DY$72,FR149),COUNTIF($FB$10:$FE$63,FR149))*0.5</f>
        <v>0</v>
      </c>
      <c r="FT149" s="20"/>
      <c r="FU149" s="20"/>
      <c r="FV149" s="20" t="str">
        <f t="shared" ca="1" si="13"/>
        <v>'(0)'!FM149</v>
      </c>
      <c r="FW149" s="20">
        <v>149</v>
      </c>
      <c r="FX149" s="20">
        <f t="shared" ca="1" si="15"/>
        <v>0</v>
      </c>
    </row>
    <row r="150" spans="162:180" ht="7.5" customHeight="1">
      <c r="FF150" s="14"/>
      <c r="FG150" s="78" t="s">
        <v>87</v>
      </c>
      <c r="FH150" s="79"/>
      <c r="FI150" s="79"/>
      <c r="FJ150" s="79"/>
      <c r="FK150" s="64" t="s">
        <v>88</v>
      </c>
      <c r="FL150" s="33">
        <f>FL134+FL142</f>
        <v>9</v>
      </c>
      <c r="FM150" s="61">
        <f t="shared" ca="1" si="14"/>
        <v>9</v>
      </c>
      <c r="FN150" s="49"/>
      <c r="FO150" s="10"/>
      <c r="FP150" s="20"/>
      <c r="FQ150" s="25"/>
      <c r="FR150" s="20"/>
      <c r="FS150" s="20"/>
      <c r="FT150" s="20"/>
      <c r="FU150" s="20"/>
      <c r="FV150" s="20" t="str">
        <f t="shared" ca="1" si="13"/>
        <v>'(0)'!FM150</v>
      </c>
      <c r="FW150" s="20">
        <v>150</v>
      </c>
      <c r="FX150" s="20">
        <f t="shared" ca="1" si="15"/>
        <v>0</v>
      </c>
    </row>
    <row r="151" spans="162:180" ht="7.5" customHeight="1">
      <c r="FF151" s="14"/>
      <c r="FG151" s="79"/>
      <c r="FH151" s="79"/>
      <c r="FI151" s="79"/>
      <c r="FJ151" s="79"/>
      <c r="FK151" s="65" t="s">
        <v>89</v>
      </c>
      <c r="FL151" s="33">
        <f>FL135+FL143</f>
        <v>10</v>
      </c>
      <c r="FM151" s="56">
        <f t="shared" ca="1" si="14"/>
        <v>10</v>
      </c>
      <c r="FN151" s="44"/>
      <c r="FO151" s="35"/>
      <c r="FP151" s="20"/>
      <c r="FQ151" s="20"/>
      <c r="FR151" s="20"/>
      <c r="FS151" s="20"/>
      <c r="FT151" s="20"/>
      <c r="FU151" s="20"/>
      <c r="FV151" s="20" t="str">
        <f t="shared" ca="1" si="13"/>
        <v>'(0)'!FM151</v>
      </c>
      <c r="FW151" s="20">
        <v>151</v>
      </c>
      <c r="FX151" s="20">
        <f t="shared" ca="1" si="15"/>
        <v>0</v>
      </c>
    </row>
    <row r="152" spans="162:180" ht="7.5" customHeight="1">
      <c r="FF152" s="14"/>
      <c r="FG152" s="79"/>
      <c r="FH152" s="79"/>
      <c r="FI152" s="79"/>
      <c r="FJ152" s="79"/>
      <c r="FK152" s="65" t="s">
        <v>90</v>
      </c>
      <c r="FL152" s="33">
        <f t="shared" ref="FL152:FL157" si="16">FL136+FL144</f>
        <v>10</v>
      </c>
      <c r="FM152" s="57">
        <f t="shared" ca="1" si="14"/>
        <v>10</v>
      </c>
      <c r="FN152" s="45"/>
      <c r="FO152" s="36"/>
      <c r="FP152" s="20"/>
      <c r="FQ152" s="20"/>
      <c r="FR152" s="20"/>
      <c r="FS152" s="20"/>
      <c r="FT152" s="14"/>
      <c r="FU152" s="14"/>
      <c r="FV152" s="20" t="str">
        <f t="shared" ca="1" si="13"/>
        <v>'(0)'!FM152</v>
      </c>
      <c r="FW152" s="20">
        <v>152</v>
      </c>
      <c r="FX152" s="20">
        <f t="shared" ca="1" si="15"/>
        <v>0</v>
      </c>
    </row>
    <row r="153" spans="162:180" ht="7.5" customHeight="1">
      <c r="FF153" s="14"/>
      <c r="FG153" s="79"/>
      <c r="FH153" s="79"/>
      <c r="FI153" s="79"/>
      <c r="FJ153" s="79"/>
      <c r="FK153" s="65" t="s">
        <v>91</v>
      </c>
      <c r="FL153" s="33">
        <f t="shared" si="16"/>
        <v>10</v>
      </c>
      <c r="FM153" s="56">
        <f t="shared" ca="1" si="14"/>
        <v>10</v>
      </c>
      <c r="FN153" s="43"/>
      <c r="FO153" s="9"/>
      <c r="FP153" s="20"/>
      <c r="FQ153" s="25"/>
      <c r="FR153" s="20"/>
      <c r="FS153" s="20"/>
      <c r="FT153" s="20"/>
      <c r="FU153" s="20"/>
      <c r="FV153" s="20" t="str">
        <f t="shared" ca="1" si="13"/>
        <v>'(0)'!FM153</v>
      </c>
      <c r="FW153" s="20">
        <v>153</v>
      </c>
      <c r="FX153" s="20">
        <f t="shared" ca="1" si="15"/>
        <v>0</v>
      </c>
    </row>
    <row r="154" spans="162:180" ht="7.5" customHeight="1">
      <c r="FF154" s="14"/>
      <c r="FG154" s="79"/>
      <c r="FH154" s="79"/>
      <c r="FI154" s="79"/>
      <c r="FJ154" s="79"/>
      <c r="FK154" s="65" t="s">
        <v>92</v>
      </c>
      <c r="FL154" s="33">
        <f t="shared" si="16"/>
        <v>10</v>
      </c>
      <c r="FM154" s="56">
        <f t="shared" ca="1" si="14"/>
        <v>10</v>
      </c>
      <c r="FN154" s="44"/>
      <c r="FO154" s="35"/>
      <c r="FP154" s="20"/>
      <c r="FQ154" s="20"/>
      <c r="FR154" s="20"/>
      <c r="FS154" s="20"/>
      <c r="FT154" s="20"/>
      <c r="FU154" s="20"/>
      <c r="FV154" s="20" t="str">
        <f t="shared" ca="1" si="13"/>
        <v>'(0)'!FM154</v>
      </c>
      <c r="FW154" s="20">
        <v>154</v>
      </c>
      <c r="FX154" s="20">
        <f t="shared" ca="1" si="15"/>
        <v>0</v>
      </c>
    </row>
    <row r="155" spans="162:180" ht="7.5" customHeight="1">
      <c r="FF155" s="14"/>
      <c r="FG155" s="79"/>
      <c r="FH155" s="79"/>
      <c r="FI155" s="79"/>
      <c r="FJ155" s="79"/>
      <c r="FK155" s="65" t="s">
        <v>93</v>
      </c>
      <c r="FL155" s="33">
        <f t="shared" si="16"/>
        <v>9</v>
      </c>
      <c r="FM155" s="57">
        <f t="shared" ca="1" si="14"/>
        <v>9</v>
      </c>
      <c r="FN155" s="45"/>
      <c r="FO155" s="36"/>
      <c r="FP155" s="20"/>
      <c r="FQ155" s="20"/>
      <c r="FR155" s="20"/>
      <c r="FS155" s="20"/>
      <c r="FT155" s="14"/>
      <c r="FU155" s="14"/>
      <c r="FV155" s="20" t="str">
        <f t="shared" ca="1" si="13"/>
        <v>'(0)'!FM155</v>
      </c>
      <c r="FW155" s="20">
        <v>155</v>
      </c>
      <c r="FX155" s="20">
        <f t="shared" ca="1" si="15"/>
        <v>0</v>
      </c>
    </row>
    <row r="156" spans="162:180" ht="7.5" customHeight="1">
      <c r="FF156" s="14"/>
      <c r="FG156" s="79"/>
      <c r="FH156" s="79"/>
      <c r="FI156" s="79"/>
      <c r="FJ156" s="79"/>
      <c r="FK156" s="65" t="s">
        <v>94</v>
      </c>
      <c r="FL156" s="33">
        <f t="shared" si="16"/>
        <v>9</v>
      </c>
      <c r="FM156" s="56">
        <f t="shared" ca="1" si="14"/>
        <v>9</v>
      </c>
      <c r="FN156" s="43"/>
      <c r="FO156" s="9"/>
      <c r="FP156" s="20"/>
      <c r="FQ156" s="25"/>
      <c r="FR156" s="20"/>
      <c r="FS156" s="20"/>
      <c r="FT156" s="20"/>
      <c r="FU156" s="20"/>
      <c r="FV156" s="20" t="str">
        <f t="shared" ca="1" si="13"/>
        <v>'(0)'!FM156</v>
      </c>
      <c r="FW156" s="20">
        <v>156</v>
      </c>
      <c r="FX156" s="20">
        <f t="shared" ca="1" si="15"/>
        <v>0</v>
      </c>
    </row>
    <row r="157" spans="162:180" ht="7.5" customHeight="1">
      <c r="FF157" s="14"/>
      <c r="FG157" s="79"/>
      <c r="FH157" s="79"/>
      <c r="FI157" s="79"/>
      <c r="FJ157" s="79"/>
      <c r="FK157" s="66" t="s">
        <v>95</v>
      </c>
      <c r="FL157" s="33">
        <f t="shared" si="16"/>
        <v>9</v>
      </c>
      <c r="FM157" s="58">
        <f t="shared" ca="1" si="14"/>
        <v>9</v>
      </c>
      <c r="FN157" s="50"/>
      <c r="FO157" s="39"/>
      <c r="FP157" s="20"/>
      <c r="FQ157" s="20"/>
      <c r="FR157" s="20"/>
      <c r="FS157" s="20"/>
      <c r="FT157" s="20"/>
      <c r="FU157" s="20"/>
      <c r="FV157" s="20" t="str">
        <f t="shared" ca="1" si="13"/>
        <v>'(0)'!FM157</v>
      </c>
      <c r="FW157" s="20">
        <v>157</v>
      </c>
      <c r="FX157" s="20">
        <f t="shared" ca="1" si="15"/>
        <v>0</v>
      </c>
    </row>
    <row r="158" spans="162:180">
      <c r="FF158" s="14"/>
      <c r="FG158" s="14"/>
      <c r="FH158" s="14"/>
      <c r="FI158" s="14"/>
      <c r="FJ158" s="14"/>
      <c r="FK158" s="14"/>
      <c r="FL158" s="14"/>
      <c r="FM158" s="14"/>
      <c r="FN158" s="14"/>
      <c r="FO158" s="14"/>
      <c r="FP158" s="14"/>
      <c r="FQ158" s="14"/>
      <c r="FR158" s="14"/>
      <c r="FS158" s="14"/>
      <c r="FT158" s="1"/>
      <c r="FU158" s="1"/>
      <c r="FV158" s="14"/>
      <c r="FW158" s="14"/>
      <c r="FX158" s="14"/>
    </row>
    <row r="159" spans="162:180">
      <c r="FF159" s="14"/>
      <c r="FG159" s="14"/>
      <c r="FH159" s="14"/>
      <c r="FI159" s="14"/>
      <c r="FJ159" s="14"/>
      <c r="FK159" s="14"/>
      <c r="FL159" s="14"/>
      <c r="FM159" s="14"/>
      <c r="FN159" s="14"/>
      <c r="FO159" s="14"/>
      <c r="FP159" s="14"/>
      <c r="FQ159" s="14"/>
      <c r="FR159" s="14"/>
      <c r="FS159" s="14"/>
      <c r="FT159" s="1"/>
      <c r="FU159" s="1"/>
      <c r="FV159" s="14"/>
      <c r="FW159" s="14"/>
      <c r="FX159" s="14"/>
    </row>
    <row r="160" spans="162:180">
      <c r="FF160" s="14"/>
      <c r="FG160" s="14"/>
      <c r="FH160" s="14"/>
      <c r="FI160" s="14"/>
      <c r="FJ160" s="14"/>
      <c r="FK160" s="14"/>
      <c r="FL160" s="14"/>
      <c r="FM160" s="14"/>
      <c r="FN160" s="14"/>
      <c r="FO160" s="14"/>
      <c r="FP160" s="14"/>
      <c r="FQ160" s="14"/>
      <c r="FR160" s="14"/>
      <c r="FS160" s="14"/>
      <c r="FT160" s="1"/>
      <c r="FU160" s="1"/>
      <c r="FV160" s="14"/>
      <c r="FW160" s="14"/>
      <c r="FX160" s="14"/>
    </row>
    <row r="161" spans="162:180">
      <c r="FF161" s="14"/>
      <c r="FG161" s="14"/>
      <c r="FH161" s="14"/>
      <c r="FI161" s="14"/>
      <c r="FJ161" s="14"/>
      <c r="FK161" s="14"/>
      <c r="FL161" s="14"/>
      <c r="FM161" s="14"/>
      <c r="FN161" s="14"/>
      <c r="FO161" s="14"/>
      <c r="FP161" s="14"/>
      <c r="FQ161" s="14"/>
      <c r="FR161" s="14"/>
      <c r="FS161" s="14"/>
      <c r="FT161" s="1"/>
      <c r="FU161" s="1"/>
      <c r="FV161" s="14"/>
      <c r="FW161" s="14"/>
      <c r="FX161" s="14"/>
    </row>
    <row r="162" spans="162:180">
      <c r="FF162" s="14"/>
      <c r="FG162" s="14"/>
      <c r="FH162" s="14"/>
      <c r="FI162" s="14"/>
      <c r="FJ162" s="14"/>
      <c r="FK162" s="14"/>
      <c r="FL162" s="14"/>
      <c r="FM162" s="14"/>
      <c r="FN162" s="14"/>
      <c r="FO162" s="14"/>
      <c r="FP162" s="14"/>
      <c r="FQ162" s="14"/>
      <c r="FR162" s="14"/>
      <c r="FS162" s="14"/>
      <c r="FT162" s="1"/>
      <c r="FU162" s="1"/>
      <c r="FV162" s="14"/>
      <c r="FW162" s="14"/>
      <c r="FX162" s="14"/>
    </row>
    <row r="163" spans="162:180">
      <c r="FF163" s="14"/>
      <c r="FG163" s="14"/>
      <c r="FH163" s="14"/>
      <c r="FI163" s="14"/>
      <c r="FJ163" s="14"/>
      <c r="FK163" s="14"/>
      <c r="FL163" s="14"/>
      <c r="FM163" s="14"/>
      <c r="FN163" s="14"/>
      <c r="FO163" s="14"/>
      <c r="FP163" s="14"/>
      <c r="FQ163" s="14"/>
      <c r="FR163" s="14"/>
      <c r="FS163" s="14"/>
      <c r="FT163" s="1"/>
      <c r="FU163" s="1"/>
      <c r="FV163" s="14"/>
      <c r="FW163" s="14"/>
      <c r="FX163" s="14"/>
    </row>
    <row r="164" spans="162:180">
      <c r="FF164" s="14"/>
      <c r="FG164" s="14"/>
      <c r="FH164" s="14"/>
      <c r="FI164" s="14"/>
      <c r="FJ164" s="14"/>
      <c r="FK164" s="14"/>
      <c r="FL164" s="14"/>
      <c r="FM164" s="14"/>
      <c r="FN164" s="14"/>
      <c r="FO164" s="14"/>
      <c r="FP164" s="14"/>
      <c r="FQ164" s="14"/>
      <c r="FR164" s="14"/>
      <c r="FS164" s="14"/>
      <c r="FT164" s="1"/>
      <c r="FU164" s="1"/>
      <c r="FV164" s="14"/>
      <c r="FW164" s="14"/>
      <c r="FX164" s="14"/>
    </row>
    <row r="165" spans="162:180">
      <c r="FF165" s="14"/>
      <c r="FG165" s="14"/>
      <c r="FH165" s="14"/>
      <c r="FI165" s="14"/>
      <c r="FJ165" s="14"/>
      <c r="FK165" s="14"/>
      <c r="FL165" s="14"/>
      <c r="FM165" s="14"/>
      <c r="FN165" s="14"/>
      <c r="FO165" s="14"/>
      <c r="FP165" s="14"/>
      <c r="FQ165" s="14"/>
      <c r="FR165" s="14"/>
      <c r="FS165" s="14"/>
      <c r="FT165" s="1"/>
      <c r="FU165" s="1"/>
      <c r="FV165" s="14"/>
      <c r="FW165" s="14"/>
      <c r="FX165" s="14"/>
    </row>
    <row r="166" spans="162:180">
      <c r="FF166" s="14"/>
      <c r="FG166" s="14"/>
      <c r="FH166" s="14"/>
      <c r="FI166" s="14"/>
      <c r="FJ166" s="14"/>
      <c r="FK166" s="14"/>
      <c r="FL166" s="14"/>
      <c r="FM166" s="14"/>
      <c r="FN166" s="14"/>
      <c r="FO166" s="14"/>
      <c r="FP166" s="14"/>
      <c r="FQ166" s="14"/>
      <c r="FR166" s="14"/>
      <c r="FS166" s="14"/>
      <c r="FT166" s="1"/>
      <c r="FU166" s="1"/>
      <c r="FV166" s="14"/>
      <c r="FW166" s="14"/>
      <c r="FX166" s="14"/>
    </row>
    <row r="167" spans="162:180">
      <c r="FF167" s="14"/>
      <c r="FG167" s="14"/>
      <c r="FH167" s="14"/>
      <c r="FI167" s="14"/>
      <c r="FJ167" s="14"/>
      <c r="FK167" s="14"/>
      <c r="FL167" s="14"/>
      <c r="FM167" s="14"/>
      <c r="FN167" s="14"/>
      <c r="FO167" s="14"/>
      <c r="FP167" s="14"/>
      <c r="FQ167" s="14"/>
      <c r="FR167" s="14"/>
      <c r="FS167" s="14"/>
      <c r="FT167" s="1"/>
      <c r="FU167" s="1"/>
      <c r="FV167" s="14"/>
      <c r="FW167" s="14"/>
      <c r="FX167" s="14"/>
    </row>
    <row r="168" spans="162:180">
      <c r="FF168" s="14"/>
      <c r="FG168" s="14"/>
      <c r="FH168" s="14"/>
      <c r="FI168" s="14"/>
      <c r="FJ168" s="14"/>
      <c r="FK168" s="14"/>
      <c r="FL168" s="14"/>
      <c r="FM168" s="14"/>
      <c r="FN168" s="14"/>
      <c r="FO168" s="14"/>
      <c r="FP168" s="14"/>
      <c r="FQ168" s="14"/>
      <c r="FR168" s="14"/>
      <c r="FS168" s="14"/>
      <c r="FT168" s="1"/>
      <c r="FU168" s="1"/>
      <c r="FV168" s="14"/>
      <c r="FW168" s="14"/>
      <c r="FX168" s="14"/>
    </row>
    <row r="169" spans="162:180">
      <c r="FF169" s="14"/>
      <c r="FG169" s="14"/>
      <c r="FH169" s="14"/>
      <c r="FI169" s="14"/>
      <c r="FJ169" s="14"/>
      <c r="FK169" s="14"/>
      <c r="FL169" s="14"/>
      <c r="FM169" s="14"/>
      <c r="FN169" s="14"/>
      <c r="FO169" s="14"/>
      <c r="FP169" s="14"/>
      <c r="FQ169" s="14"/>
      <c r="FR169" s="14"/>
      <c r="FS169" s="14"/>
      <c r="FT169" s="1"/>
      <c r="FU169" s="1"/>
      <c r="FV169" s="14"/>
      <c r="FW169" s="14"/>
      <c r="FX169" s="14"/>
    </row>
    <row r="170" spans="162:180">
      <c r="FF170" s="14"/>
      <c r="FG170" s="14"/>
      <c r="FH170" s="14"/>
      <c r="FI170" s="14"/>
      <c r="FJ170" s="14"/>
      <c r="FK170" s="14"/>
      <c r="FL170" s="14"/>
      <c r="FM170" s="14"/>
      <c r="FN170" s="14"/>
      <c r="FO170" s="14"/>
      <c r="FP170" s="14"/>
      <c r="FQ170" s="14"/>
      <c r="FR170" s="14"/>
      <c r="FS170" s="14"/>
      <c r="FT170" s="1"/>
      <c r="FU170" s="1"/>
      <c r="FV170" s="14"/>
      <c r="FW170" s="14"/>
      <c r="FX170" s="14"/>
    </row>
    <row r="171" spans="162:180">
      <c r="FF171" s="14"/>
      <c r="FG171" s="14"/>
      <c r="FH171" s="14"/>
      <c r="FI171" s="14"/>
      <c r="FJ171" s="14"/>
      <c r="FK171" s="14"/>
      <c r="FL171" s="14"/>
      <c r="FM171" s="14"/>
      <c r="FN171" s="14"/>
      <c r="FO171" s="14"/>
      <c r="FP171" s="14"/>
      <c r="FQ171" s="14"/>
      <c r="FR171" s="14"/>
      <c r="FS171" s="14"/>
      <c r="FT171" s="1"/>
      <c r="FU171" s="1"/>
      <c r="FV171" s="14"/>
      <c r="FW171" s="14"/>
      <c r="FX171" s="14"/>
    </row>
    <row r="172" spans="162:180">
      <c r="FF172" s="14"/>
      <c r="FG172" s="14"/>
      <c r="FH172" s="14"/>
      <c r="FI172" s="14"/>
      <c r="FJ172" s="14"/>
      <c r="FK172" s="14"/>
      <c r="FL172" s="14"/>
      <c r="FM172" s="14"/>
      <c r="FN172" s="14"/>
      <c r="FO172" s="14"/>
      <c r="FP172" s="14"/>
      <c r="FQ172" s="14"/>
      <c r="FR172" s="14"/>
      <c r="FS172" s="14"/>
      <c r="FT172" s="1"/>
      <c r="FU172" s="1"/>
      <c r="FV172" s="14"/>
      <c r="FW172" s="14"/>
      <c r="FX172" s="14"/>
    </row>
    <row r="173" spans="162:180">
      <c r="FF173" s="14"/>
      <c r="FG173" s="14"/>
      <c r="FH173" s="14"/>
      <c r="FI173" s="14"/>
      <c r="FJ173" s="14"/>
      <c r="FK173" s="14"/>
      <c r="FL173" s="14"/>
      <c r="FM173" s="14"/>
      <c r="FN173" s="14"/>
      <c r="FO173" s="14"/>
      <c r="FP173" s="14"/>
      <c r="FQ173" s="14"/>
      <c r="FR173" s="14"/>
      <c r="FS173" s="14"/>
      <c r="FT173" s="1"/>
      <c r="FU173" s="1"/>
      <c r="FV173" s="14"/>
      <c r="FW173" s="14"/>
      <c r="FX173" s="14"/>
    </row>
  </sheetData>
  <mergeCells count="1743">
    <mergeCell ref="D5:E5"/>
    <mergeCell ref="EJ5:EK5"/>
    <mergeCell ref="E43:E45"/>
    <mergeCell ref="FG110:FJ117"/>
    <mergeCell ref="B1:N1"/>
    <mergeCell ref="R1:AD1"/>
    <mergeCell ref="EV19:EW21"/>
    <mergeCell ref="EF10:EG12"/>
    <mergeCell ref="EP28:EQ30"/>
    <mergeCell ref="DN55:DO57"/>
    <mergeCell ref="DF37:DG39"/>
    <mergeCell ref="EL28:EM30"/>
    <mergeCell ref="DJ55:DK57"/>
    <mergeCell ref="DG6:DG9"/>
    <mergeCell ref="BF10:BG12"/>
    <mergeCell ref="B3:AG3"/>
    <mergeCell ref="EL37:EM39"/>
    <mergeCell ref="AX16:AZ18"/>
    <mergeCell ref="CR5:CS5"/>
    <mergeCell ref="CP43:CR45"/>
    <mergeCell ref="DM61:DM63"/>
    <mergeCell ref="AZ5:BA5"/>
    <mergeCell ref="BL19:BM21"/>
    <mergeCell ref="ES6:ES9"/>
    <mergeCell ref="CO61:CO63"/>
    <mergeCell ref="AD6:AD9"/>
    <mergeCell ref="B37:C39"/>
    <mergeCell ref="AG25:AG27"/>
    <mergeCell ref="CX19:CY21"/>
    <mergeCell ref="BP6:BP9"/>
    <mergeCell ref="CP25:CR27"/>
    <mergeCell ref="BB46:BC48"/>
    <mergeCell ref="V61:X63"/>
    <mergeCell ref="BL37:BM39"/>
    <mergeCell ref="BI34:BI36"/>
    <mergeCell ref="BZ52:CB54"/>
    <mergeCell ref="FB52:FD54"/>
    <mergeCell ref="AF10:AG12"/>
    <mergeCell ref="CH58:CK60"/>
    <mergeCell ref="ED52:EF54"/>
    <mergeCell ref="CT22:CW24"/>
    <mergeCell ref="ER55:ES57"/>
    <mergeCell ref="BJ46:BK48"/>
    <mergeCell ref="BT37:BU39"/>
    <mergeCell ref="BQ34:BQ36"/>
    <mergeCell ref="CH52:CJ54"/>
    <mergeCell ref="AX22:BA24"/>
    <mergeCell ref="CV55:CW57"/>
    <mergeCell ref="S6:S9"/>
    <mergeCell ref="DM25:DM27"/>
    <mergeCell ref="BZ61:CB63"/>
    <mergeCell ref="BK6:BK9"/>
    <mergeCell ref="O6:O9"/>
    <mergeCell ref="N52:P54"/>
    <mergeCell ref="DI61:DI63"/>
    <mergeCell ref="AP52:AR54"/>
    <mergeCell ref="BP55:BQ57"/>
    <mergeCell ref="N13:Q15"/>
    <mergeCell ref="FE52:FE54"/>
    <mergeCell ref="DD10:DE12"/>
    <mergeCell ref="B16:D18"/>
    <mergeCell ref="BN49:BQ51"/>
    <mergeCell ref="P19:Q21"/>
    <mergeCell ref="BH10:BI12"/>
    <mergeCell ref="AP49:AS51"/>
    <mergeCell ref="ER37:ES39"/>
    <mergeCell ref="EO43:EO45"/>
    <mergeCell ref="EL31:EO33"/>
    <mergeCell ref="EP10:EQ12"/>
    <mergeCell ref="CP58:CS60"/>
    <mergeCell ref="BY43:BY45"/>
    <mergeCell ref="BB19:BC21"/>
    <mergeCell ref="EH16:EJ18"/>
    <mergeCell ref="CT10:CU12"/>
    <mergeCell ref="AP55:AQ57"/>
    <mergeCell ref="DD28:DE30"/>
    <mergeCell ref="B25:D27"/>
    <mergeCell ref="AT16:AV18"/>
    <mergeCell ref="J13:M15"/>
    <mergeCell ref="X10:Y12"/>
    <mergeCell ref="R22:U24"/>
    <mergeCell ref="FA52:FA54"/>
    <mergeCell ref="L19:M21"/>
    <mergeCell ref="AC52:AC54"/>
    <mergeCell ref="R40:U42"/>
    <mergeCell ref="DZ52:EB54"/>
    <mergeCell ref="CP22:CS24"/>
    <mergeCell ref="EN55:EO57"/>
    <mergeCell ref="BM34:BM36"/>
    <mergeCell ref="DI25:DI27"/>
    <mergeCell ref="EN6:EN9"/>
    <mergeCell ref="DZ58:EC60"/>
    <mergeCell ref="DI43:DI45"/>
    <mergeCell ref="AK25:AK27"/>
    <mergeCell ref="DB46:DC48"/>
    <mergeCell ref="EX52:EZ54"/>
    <mergeCell ref="EL4:EO4"/>
    <mergeCell ref="EW16:EW18"/>
    <mergeCell ref="AK61:AK63"/>
    <mergeCell ref="CC52:CC54"/>
    <mergeCell ref="ED31:EG33"/>
    <mergeCell ref="DH37:DI39"/>
    <mergeCell ref="AH19:AI21"/>
    <mergeCell ref="DO6:DO9"/>
    <mergeCell ref="DZ16:EB18"/>
    <mergeCell ref="CL10:CM12"/>
    <mergeCell ref="AH55:AI57"/>
    <mergeCell ref="BN10:BO12"/>
    <mergeCell ref="CD16:CF18"/>
    <mergeCell ref="BT19:BU21"/>
    <mergeCell ref="AL6:AL9"/>
    <mergeCell ref="BN34:BP36"/>
    <mergeCell ref="AT34:AV36"/>
    <mergeCell ref="DU16:DU18"/>
    <mergeCell ref="BN4:BQ4"/>
    <mergeCell ref="DR34:DT36"/>
    <mergeCell ref="P10:Q12"/>
    <mergeCell ref="EY6:EY9"/>
    <mergeCell ref="CV37:CW39"/>
    <mergeCell ref="EH22:EK24"/>
    <mergeCell ref="DC6:DC9"/>
    <mergeCell ref="DX46:DY48"/>
    <mergeCell ref="FE61:FE63"/>
    <mergeCell ref="EH37:EI39"/>
    <mergeCell ref="BJ4:BM4"/>
    <mergeCell ref="AG61:AG63"/>
    <mergeCell ref="FB13:FE15"/>
    <mergeCell ref="DB6:DB9"/>
    <mergeCell ref="CX49:DA51"/>
    <mergeCell ref="X28:Y30"/>
    <mergeCell ref="BP46:BQ48"/>
    <mergeCell ref="EZ6:EZ9"/>
    <mergeCell ref="AK6:AK9"/>
    <mergeCell ref="DR25:DT27"/>
    <mergeCell ref="EL46:EM48"/>
    <mergeCell ref="DR61:DT63"/>
    <mergeCell ref="ES34:ES36"/>
    <mergeCell ref="AD40:AG42"/>
    <mergeCell ref="BV31:BY33"/>
    <mergeCell ref="DZ22:EC24"/>
    <mergeCell ref="DF4:DI4"/>
    <mergeCell ref="EZ55:FA57"/>
    <mergeCell ref="BW6:BW9"/>
    <mergeCell ref="ET34:EV36"/>
    <mergeCell ref="CF5:CG5"/>
    <mergeCell ref="DU61:DU63"/>
    <mergeCell ref="CD43:CF45"/>
    <mergeCell ref="CC61:CC63"/>
    <mergeCell ref="BV52:BX54"/>
    <mergeCell ref="AH13:AK15"/>
    <mergeCell ref="BL55:BM57"/>
    <mergeCell ref="BR37:BS39"/>
    <mergeCell ref="AD49:AG51"/>
    <mergeCell ref="CT46:CU48"/>
    <mergeCell ref="DD37:DE39"/>
    <mergeCell ref="ED10:EE12"/>
    <mergeCell ref="DV16:DX18"/>
    <mergeCell ref="CH10:CI12"/>
    <mergeCell ref="AD55:AE57"/>
    <mergeCell ref="AN37:AO39"/>
    <mergeCell ref="CZ10:DA12"/>
    <mergeCell ref="AP34:AR36"/>
    <mergeCell ref="BN28:BO30"/>
    <mergeCell ref="EH31:EK33"/>
    <mergeCell ref="CK6:CK9"/>
    <mergeCell ref="EH55:EI57"/>
    <mergeCell ref="AS6:AS9"/>
    <mergeCell ref="BQ52:BQ54"/>
    <mergeCell ref="AH6:AH9"/>
    <mergeCell ref="BZ37:CA39"/>
    <mergeCell ref="ED28:EE30"/>
    <mergeCell ref="CG25:CG27"/>
    <mergeCell ref="DY16:DY18"/>
    <mergeCell ref="DB55:DC57"/>
    <mergeCell ref="FM4:FM5"/>
    <mergeCell ref="BU16:BU18"/>
    <mergeCell ref="EL10:EM12"/>
    <mergeCell ref="AC16:AC18"/>
    <mergeCell ref="CL58:CO60"/>
    <mergeCell ref="BU43:BU45"/>
    <mergeCell ref="ED16:EF18"/>
    <mergeCell ref="AL55:AM57"/>
    <mergeCell ref="AV37:AW39"/>
    <mergeCell ref="CZ28:DA30"/>
    <mergeCell ref="DN43:DP45"/>
    <mergeCell ref="EF5:EG5"/>
    <mergeCell ref="ER19:ES21"/>
    <mergeCell ref="Z22:AC24"/>
    <mergeCell ref="DJ6:DJ9"/>
    <mergeCell ref="DQ25:DQ27"/>
    <mergeCell ref="L5:M5"/>
    <mergeCell ref="X19:Y21"/>
    <mergeCell ref="DZ25:EB27"/>
    <mergeCell ref="AO16:AO18"/>
    <mergeCell ref="CG43:CG45"/>
    <mergeCell ref="CD25:CF27"/>
    <mergeCell ref="DL28:DM30"/>
    <mergeCell ref="ET49:EW51"/>
    <mergeCell ref="FD5:FE5"/>
    <mergeCell ref="BB4:BE4"/>
    <mergeCell ref="ET13:EW15"/>
    <mergeCell ref="EP6:EP9"/>
    <mergeCell ref="ET25:EV27"/>
    <mergeCell ref="EJ28:EK30"/>
    <mergeCell ref="EB6:EB9"/>
    <mergeCell ref="ET16:EV18"/>
    <mergeCell ref="H5:I5"/>
    <mergeCell ref="T19:U21"/>
    <mergeCell ref="T46:U48"/>
    <mergeCell ref="AD37:AE39"/>
    <mergeCell ref="BV28:BW30"/>
    <mergeCell ref="DV25:DX27"/>
    <mergeCell ref="AK16:AK18"/>
    <mergeCell ref="AK52:AK54"/>
    <mergeCell ref="DF52:DH54"/>
    <mergeCell ref="CC43:CC45"/>
    <mergeCell ref="DL5:DM5"/>
    <mergeCell ref="EF55:EG57"/>
    <mergeCell ref="F58:I60"/>
    <mergeCell ref="J10:K12"/>
    <mergeCell ref="G6:G9"/>
    <mergeCell ref="F52:H54"/>
    <mergeCell ref="F34:H36"/>
    <mergeCell ref="F28:G30"/>
    <mergeCell ref="CT31:CW33"/>
    <mergeCell ref="DN19:DO21"/>
    <mergeCell ref="CN5:CO5"/>
    <mergeCell ref="AT52:AV54"/>
    <mergeCell ref="CL43:CN45"/>
    <mergeCell ref="BH19:BI21"/>
    <mergeCell ref="Z6:Z9"/>
    <mergeCell ref="DQ16:DQ18"/>
    <mergeCell ref="DR58:DU60"/>
    <mergeCell ref="AC25:AC27"/>
    <mergeCell ref="Z55:AA57"/>
    <mergeCell ref="BL6:BL9"/>
    <mergeCell ref="DR52:DT54"/>
    <mergeCell ref="AX58:BA60"/>
    <mergeCell ref="AH3:BM3"/>
    <mergeCell ref="N31:Q33"/>
    <mergeCell ref="DH28:DI30"/>
    <mergeCell ref="AX4:BA4"/>
    <mergeCell ref="CR55:CS57"/>
    <mergeCell ref="DI6:DI9"/>
    <mergeCell ref="DI52:DI54"/>
    <mergeCell ref="DE43:DE45"/>
    <mergeCell ref="U6:U9"/>
    <mergeCell ref="DB31:DE33"/>
    <mergeCell ref="CX46:CY48"/>
    <mergeCell ref="Z34:AB36"/>
    <mergeCell ref="Z28:AA30"/>
    <mergeCell ref="BE16:BE18"/>
    <mergeCell ref="AG16:AG18"/>
    <mergeCell ref="BV25:BX27"/>
    <mergeCell ref="V46:W48"/>
    <mergeCell ref="DA34:DA36"/>
    <mergeCell ref="N55:O57"/>
    <mergeCell ref="AP31:AS33"/>
    <mergeCell ref="R37:S39"/>
    <mergeCell ref="CL4:CO4"/>
    <mergeCell ref="CJ55:CK57"/>
    <mergeCell ref="CT37:CU39"/>
    <mergeCell ref="AX43:AZ45"/>
    <mergeCell ref="R4:U4"/>
    <mergeCell ref="P37:Q39"/>
    <mergeCell ref="BH28:BI30"/>
    <mergeCell ref="CT3:DY3"/>
    <mergeCell ref="DJ4:DM4"/>
    <mergeCell ref="AF46:AG48"/>
    <mergeCell ref="AP37:AQ39"/>
    <mergeCell ref="FA61:FA63"/>
    <mergeCell ref="ED37:EE39"/>
    <mergeCell ref="CJ5:CK5"/>
    <mergeCell ref="CH43:CJ45"/>
    <mergeCell ref="EX13:FA15"/>
    <mergeCell ref="AG34:AG36"/>
    <mergeCell ref="EP49:ES51"/>
    <mergeCell ref="CN28:CO30"/>
    <mergeCell ref="DQ70:DQ72"/>
    <mergeCell ref="BP28:BQ30"/>
    <mergeCell ref="N22:Q24"/>
    <mergeCell ref="CX6:CX9"/>
    <mergeCell ref="CT49:CW51"/>
    <mergeCell ref="DB34:DD36"/>
    <mergeCell ref="T28:U30"/>
    <mergeCell ref="BL46:BM48"/>
    <mergeCell ref="BV37:BW39"/>
    <mergeCell ref="CC25:CC27"/>
    <mergeCell ref="CX55:CY57"/>
    <mergeCell ref="EV6:EV9"/>
    <mergeCell ref="BY52:BY54"/>
    <mergeCell ref="DQ43:DQ45"/>
    <mergeCell ref="AG6:AG9"/>
    <mergeCell ref="EO34:EO36"/>
    <mergeCell ref="Z40:AC42"/>
    <mergeCell ref="BR58:BU60"/>
    <mergeCell ref="AD19:AE21"/>
    <mergeCell ref="EV55:EW57"/>
    <mergeCell ref="BS6:BS9"/>
    <mergeCell ref="V58:Y60"/>
    <mergeCell ref="BZ16:CB18"/>
    <mergeCell ref="AH16:AJ18"/>
    <mergeCell ref="F13:I15"/>
    <mergeCell ref="CW61:CW63"/>
    <mergeCell ref="BY61:BY63"/>
    <mergeCell ref="AD34:AF36"/>
    <mergeCell ref="BR49:BU51"/>
    <mergeCell ref="AC61:AC63"/>
    <mergeCell ref="Z49:AC51"/>
    <mergeCell ref="DY34:DY36"/>
    <mergeCell ref="T10:U12"/>
    <mergeCell ref="AD28:AE30"/>
    <mergeCell ref="DZ10:EA12"/>
    <mergeCell ref="BZ25:CB27"/>
    <mergeCell ref="DR16:DT18"/>
    <mergeCell ref="F61:H63"/>
    <mergeCell ref="AJ37:AK39"/>
    <mergeCell ref="J43:L45"/>
    <mergeCell ref="DB40:DE42"/>
    <mergeCell ref="BD10:BE12"/>
    <mergeCell ref="L10:M12"/>
    <mergeCell ref="CR37:CS39"/>
    <mergeCell ref="CP10:CQ12"/>
    <mergeCell ref="DT46:DU48"/>
    <mergeCell ref="AL16:AN18"/>
    <mergeCell ref="AB28:AC30"/>
    <mergeCell ref="X46:Y48"/>
    <mergeCell ref="AH37:AI39"/>
    <mergeCell ref="DM43:DM45"/>
    <mergeCell ref="AO25:AO27"/>
    <mergeCell ref="DF19:DG21"/>
    <mergeCell ref="DF46:DG48"/>
    <mergeCell ref="DR43:DT45"/>
    <mergeCell ref="CD13:CG15"/>
    <mergeCell ref="EH4:EK4"/>
    <mergeCell ref="N40:Q42"/>
    <mergeCell ref="R19:S21"/>
    <mergeCell ref="CY6:CY9"/>
    <mergeCell ref="BJ10:BK12"/>
    <mergeCell ref="EJ55:EK57"/>
    <mergeCell ref="CH13:CK15"/>
    <mergeCell ref="BG6:BG9"/>
    <mergeCell ref="J52:L54"/>
    <mergeCell ref="DE61:DE63"/>
    <mergeCell ref="AR5:AS5"/>
    <mergeCell ref="BD19:BE21"/>
    <mergeCell ref="CV10:CW12"/>
    <mergeCell ref="AL34:AN36"/>
    <mergeCell ref="H19:I21"/>
    <mergeCell ref="BJ28:BK30"/>
    <mergeCell ref="BQ16:BQ18"/>
    <mergeCell ref="CP19:CQ21"/>
    <mergeCell ref="EH10:EI12"/>
    <mergeCell ref="BQ43:BQ45"/>
    <mergeCell ref="AL61:AN63"/>
    <mergeCell ref="BX5:BY5"/>
    <mergeCell ref="AT4:AW4"/>
    <mergeCell ref="K6:K9"/>
    <mergeCell ref="BB43:BD45"/>
    <mergeCell ref="DE6:DE9"/>
    <mergeCell ref="DV4:DY4"/>
    <mergeCell ref="CX4:DA4"/>
    <mergeCell ref="CS61:CS63"/>
    <mergeCell ref="DM6:DM9"/>
    <mergeCell ref="AR19:AS21"/>
    <mergeCell ref="AF55:AG57"/>
    <mergeCell ref="FE25:FE27"/>
    <mergeCell ref="EH28:EI30"/>
    <mergeCell ref="AR10:AS12"/>
    <mergeCell ref="EB37:EC39"/>
    <mergeCell ref="BR40:BU42"/>
    <mergeCell ref="AC6:AC9"/>
    <mergeCell ref="EK34:EK36"/>
    <mergeCell ref="EI6:EI9"/>
    <mergeCell ref="V40:Y42"/>
    <mergeCell ref="Z19:AA21"/>
    <mergeCell ref="CD10:CE12"/>
    <mergeCell ref="BO6:BO9"/>
    <mergeCell ref="BV16:BX18"/>
    <mergeCell ref="BF6:BF9"/>
    <mergeCell ref="BV43:BX45"/>
    <mergeCell ref="BB49:BE51"/>
    <mergeCell ref="EX31:FA33"/>
    <mergeCell ref="DN28:DO30"/>
    <mergeCell ref="Z37:AA39"/>
    <mergeCell ref="BR28:BS30"/>
    <mergeCell ref="BY16:BY18"/>
    <mergeCell ref="BF31:BI33"/>
    <mergeCell ref="CX37:CY39"/>
    <mergeCell ref="V6:V9"/>
    <mergeCell ref="BN37:BO39"/>
    <mergeCell ref="BU25:BU27"/>
    <mergeCell ref="DM16:DM18"/>
    <mergeCell ref="DD6:DD9"/>
    <mergeCell ref="EU6:EU9"/>
    <mergeCell ref="EP13:ES15"/>
    <mergeCell ref="BP19:BQ21"/>
    <mergeCell ref="BZ43:CB45"/>
    <mergeCell ref="A28:A36"/>
    <mergeCell ref="CV19:CW21"/>
    <mergeCell ref="BN6:BN9"/>
    <mergeCell ref="CR46:CS48"/>
    <mergeCell ref="BJ49:BM51"/>
    <mergeCell ref="DB37:DC39"/>
    <mergeCell ref="AZ46:BA48"/>
    <mergeCell ref="BJ37:BK39"/>
    <mergeCell ref="BQ25:BQ27"/>
    <mergeCell ref="DJ58:DM60"/>
    <mergeCell ref="ED46:EE48"/>
    <mergeCell ref="BJ55:BK57"/>
    <mergeCell ref="DJ52:DL54"/>
    <mergeCell ref="BV13:BY15"/>
    <mergeCell ref="AD16:AF18"/>
    <mergeCell ref="R52:T54"/>
    <mergeCell ref="FB6:FB9"/>
    <mergeCell ref="A37:A45"/>
    <mergeCell ref="CV28:CW30"/>
    <mergeCell ref="DJ43:DL45"/>
    <mergeCell ref="V22:Y24"/>
    <mergeCell ref="P46:Q48"/>
    <mergeCell ref="AG52:AG54"/>
    <mergeCell ref="CN55:CO57"/>
    <mergeCell ref="A46:A54"/>
    <mergeCell ref="DM52:DM54"/>
    <mergeCell ref="DN58:DQ60"/>
    <mergeCell ref="DH10:DI12"/>
    <mergeCell ref="EJ6:EJ9"/>
    <mergeCell ref="DV58:DY60"/>
    <mergeCell ref="ET52:EV54"/>
    <mergeCell ref="EW52:EW54"/>
    <mergeCell ref="ES25:ES27"/>
    <mergeCell ref="BH46:BI48"/>
    <mergeCell ref="BY25:BY27"/>
    <mergeCell ref="BF40:BI42"/>
    <mergeCell ref="DA43:DA45"/>
    <mergeCell ref="Q6:Q9"/>
    <mergeCell ref="CX31:DA33"/>
    <mergeCell ref="EF28:EG30"/>
    <mergeCell ref="J19:K21"/>
    <mergeCell ref="CQ6:CQ9"/>
    <mergeCell ref="DB16:DD18"/>
    <mergeCell ref="ES61:ES63"/>
    <mergeCell ref="CR19:CS21"/>
    <mergeCell ref="CX34:CZ36"/>
    <mergeCell ref="DV40:DY42"/>
    <mergeCell ref="AV19:AW21"/>
    <mergeCell ref="N6:N9"/>
    <mergeCell ref="CX28:CY30"/>
    <mergeCell ref="DE16:DE18"/>
    <mergeCell ref="DH6:DH9"/>
    <mergeCell ref="CH55:CI57"/>
    <mergeCell ref="CW34:CW36"/>
    <mergeCell ref="DN52:DP54"/>
    <mergeCell ref="BZ13:CC15"/>
    <mergeCell ref="BA34:BA36"/>
    <mergeCell ref="EL22:EO24"/>
    <mergeCell ref="EN37:EO39"/>
    <mergeCell ref="AO6:AO9"/>
    <mergeCell ref="AA6:AA9"/>
    <mergeCell ref="ER6:ER9"/>
    <mergeCell ref="ED58:EG60"/>
    <mergeCell ref="EO6:EO9"/>
    <mergeCell ref="ED4:EG4"/>
    <mergeCell ref="J40:M42"/>
    <mergeCell ref="N19:O21"/>
    <mergeCell ref="CU6:CU9"/>
    <mergeCell ref="F25:H27"/>
    <mergeCell ref="EW61:EW63"/>
    <mergeCell ref="DA61:DA63"/>
    <mergeCell ref="AZ19:BA21"/>
    <mergeCell ref="R6:R9"/>
    <mergeCell ref="DB28:DC30"/>
    <mergeCell ref="AH34:AJ36"/>
    <mergeCell ref="DI16:DI18"/>
    <mergeCell ref="D46:E48"/>
    <mergeCell ref="N37:O39"/>
    <mergeCell ref="BF28:BG30"/>
    <mergeCell ref="EX25:EZ27"/>
    <mergeCell ref="BM16:BM18"/>
    <mergeCell ref="CD61:CF63"/>
    <mergeCell ref="EN28:EO30"/>
    <mergeCell ref="DP5:DQ5"/>
    <mergeCell ref="BT5:BU5"/>
    <mergeCell ref="L46:M48"/>
    <mergeCell ref="CV46:CW48"/>
    <mergeCell ref="B43:D45"/>
    <mergeCell ref="EP25:ER27"/>
    <mergeCell ref="BE6:BE9"/>
    <mergeCell ref="EP61:ER63"/>
    <mergeCell ref="BE52:BE54"/>
    <mergeCell ref="BB40:BE42"/>
    <mergeCell ref="D10:E12"/>
    <mergeCell ref="DV13:DY15"/>
    <mergeCell ref="AX25:AZ27"/>
    <mergeCell ref="EP34:ER36"/>
    <mergeCell ref="FB61:FD63"/>
    <mergeCell ref="AN10:AO12"/>
    <mergeCell ref="DX37:DY39"/>
    <mergeCell ref="BN40:BQ42"/>
    <mergeCell ref="EE6:EE9"/>
    <mergeCell ref="V19:W21"/>
    <mergeCell ref="DN16:DP18"/>
    <mergeCell ref="BZ10:CA12"/>
    <mergeCell ref="EB19:EC21"/>
    <mergeCell ref="BH55:BI57"/>
    <mergeCell ref="AX49:BA51"/>
    <mergeCell ref="DJ28:DK30"/>
    <mergeCell ref="EO16:EO18"/>
    <mergeCell ref="CT55:CU57"/>
    <mergeCell ref="EF6:EF9"/>
    <mergeCell ref="V37:W39"/>
    <mergeCell ref="DR46:DS48"/>
    <mergeCell ref="AX55:AY57"/>
    <mergeCell ref="EP52:ER54"/>
    <mergeCell ref="EX16:EZ18"/>
    <mergeCell ref="CN46:CO48"/>
    <mergeCell ref="BF49:BI51"/>
    <mergeCell ref="DE52:DE54"/>
    <mergeCell ref="CX40:DA42"/>
    <mergeCell ref="AZ10:BA12"/>
    <mergeCell ref="EJ37:EK39"/>
    <mergeCell ref="EQ6:EQ9"/>
    <mergeCell ref="FB16:FD18"/>
    <mergeCell ref="BN25:BP27"/>
    <mergeCell ref="DF16:DH18"/>
    <mergeCell ref="EN19:EO21"/>
    <mergeCell ref="EF37:EG39"/>
    <mergeCell ref="EM6:EM9"/>
    <mergeCell ref="U16:U18"/>
    <mergeCell ref="BF55:BG57"/>
    <mergeCell ref="I52:I54"/>
    <mergeCell ref="CD58:CG60"/>
    <mergeCell ref="BM43:BM45"/>
    <mergeCell ref="Q34:Q36"/>
    <mergeCell ref="AP22:AS24"/>
    <mergeCell ref="DX5:DY5"/>
    <mergeCell ref="DZ49:EC51"/>
    <mergeCell ref="EJ19:EK21"/>
    <mergeCell ref="BJ6:BJ9"/>
    <mergeCell ref="AP13:AS15"/>
    <mergeCell ref="AP46:AQ48"/>
    <mergeCell ref="CR28:CS30"/>
    <mergeCell ref="AD13:AG15"/>
    <mergeCell ref="EK52:EK54"/>
    <mergeCell ref="F40:I42"/>
    <mergeCell ref="AX31:BA33"/>
    <mergeCell ref="BB10:BC12"/>
    <mergeCell ref="EB55:EC57"/>
    <mergeCell ref="AY6:AY9"/>
    <mergeCell ref="DE25:DE27"/>
    <mergeCell ref="T6:T9"/>
    <mergeCell ref="F46:G48"/>
    <mergeCell ref="ED49:EG51"/>
    <mergeCell ref="AF37:AG39"/>
    <mergeCell ref="AC34:AC36"/>
    <mergeCell ref="EL49:EO51"/>
    <mergeCell ref="CJ28:CK30"/>
    <mergeCell ref="CX43:CZ45"/>
    <mergeCell ref="FG4:FK5"/>
    <mergeCell ref="AW6:AW9"/>
    <mergeCell ref="A10:A18"/>
    <mergeCell ref="Y6:Y9"/>
    <mergeCell ref="CO43:CO45"/>
    <mergeCell ref="DZ46:EA48"/>
    <mergeCell ref="BJ31:BM33"/>
    <mergeCell ref="DN13:DQ15"/>
    <mergeCell ref="DR4:DU4"/>
    <mergeCell ref="AP25:AR27"/>
    <mergeCell ref="BR13:BU15"/>
    <mergeCell ref="N58:Q60"/>
    <mergeCell ref="EK61:EK63"/>
    <mergeCell ref="Z16:AB18"/>
    <mergeCell ref="DX10:DY12"/>
    <mergeCell ref="BR43:BT45"/>
    <mergeCell ref="AB55:AC57"/>
    <mergeCell ref="F6:F9"/>
    <mergeCell ref="V34:X36"/>
    <mergeCell ref="V28:W30"/>
    <mergeCell ref="BA16:BA18"/>
    <mergeCell ref="DN25:DP27"/>
    <mergeCell ref="AO52:AO54"/>
    <mergeCell ref="EP43:ER45"/>
    <mergeCell ref="BR25:BT27"/>
    <mergeCell ref="EL6:EL9"/>
    <mergeCell ref="EH49:EK51"/>
    <mergeCell ref="EO25:EO27"/>
    <mergeCell ref="A5:A9"/>
    <mergeCell ref="ES52:ES54"/>
    <mergeCell ref="CR10:CS12"/>
    <mergeCell ref="DA6:DA9"/>
    <mergeCell ref="A19:A27"/>
    <mergeCell ref="FB46:FC48"/>
    <mergeCell ref="AJ10:AK12"/>
    <mergeCell ref="BJ40:BM42"/>
    <mergeCell ref="BD6:BD9"/>
    <mergeCell ref="DR10:DS12"/>
    <mergeCell ref="EA6:EA9"/>
    <mergeCell ref="R46:S48"/>
    <mergeCell ref="AW34:AW36"/>
    <mergeCell ref="DJ16:DL18"/>
    <mergeCell ref="FB34:FD36"/>
    <mergeCell ref="AB37:AC39"/>
    <mergeCell ref="Y34:Y36"/>
    <mergeCell ref="BT28:BU30"/>
    <mergeCell ref="DX19:DY21"/>
    <mergeCell ref="F22:I24"/>
    <mergeCell ref="BD55:BE57"/>
    <mergeCell ref="CP6:CP9"/>
    <mergeCell ref="DF34:DH36"/>
    <mergeCell ref="CL49:CO51"/>
    <mergeCell ref="CB46:CC48"/>
    <mergeCell ref="AT49:AW51"/>
    <mergeCell ref="BD46:BE48"/>
    <mergeCell ref="CP55:CQ57"/>
    <mergeCell ref="H46:I48"/>
    <mergeCell ref="BB31:BE33"/>
    <mergeCell ref="FB43:FD45"/>
    <mergeCell ref="EX6:EX9"/>
    <mergeCell ref="FA25:FA27"/>
    <mergeCell ref="DN46:DO48"/>
    <mergeCell ref="R28:S30"/>
    <mergeCell ref="M52:M54"/>
    <mergeCell ref="EX43:EZ45"/>
    <mergeCell ref="EZ37:FA39"/>
    <mergeCell ref="CP40:CS42"/>
    <mergeCell ref="BA6:BA9"/>
    <mergeCell ref="BA52:BA54"/>
    <mergeCell ref="DR13:DU15"/>
    <mergeCell ref="AT25:AV27"/>
    <mergeCell ref="CX16:CZ18"/>
    <mergeCell ref="B58:E60"/>
    <mergeCell ref="P28:Q30"/>
    <mergeCell ref="AV5:AW5"/>
    <mergeCell ref="B52:D54"/>
    <mergeCell ref="EO52:EO54"/>
    <mergeCell ref="CN10:CO12"/>
    <mergeCell ref="EP19:EQ21"/>
    <mergeCell ref="BB28:BC30"/>
    <mergeCell ref="CT19:CU21"/>
    <mergeCell ref="BI16:BI18"/>
    <mergeCell ref="Q16:Q18"/>
    <mergeCell ref="E52:E54"/>
    <mergeCell ref="AX46:AY48"/>
    <mergeCell ref="BI43:BI45"/>
    <mergeCell ref="BH37:BI39"/>
    <mergeCell ref="M34:M36"/>
    <mergeCell ref="AL22:AO24"/>
    <mergeCell ref="J58:M60"/>
    <mergeCell ref="B6:B9"/>
    <mergeCell ref="F31:I33"/>
    <mergeCell ref="EB46:EC48"/>
    <mergeCell ref="DV28:DW30"/>
    <mergeCell ref="AH43:AJ45"/>
    <mergeCell ref="DT55:DU57"/>
    <mergeCell ref="EG43:EG45"/>
    <mergeCell ref="DV55:DW57"/>
    <mergeCell ref="DZ31:EC33"/>
    <mergeCell ref="DV46:DW48"/>
    <mergeCell ref="DJ13:DM15"/>
    <mergeCell ref="BF58:BI60"/>
    <mergeCell ref="AL25:AN27"/>
    <mergeCell ref="CP16:CR18"/>
    <mergeCell ref="BP5:BQ5"/>
    <mergeCell ref="DT10:DU12"/>
    <mergeCell ref="X55:Y57"/>
    <mergeCell ref="CS16:CS18"/>
    <mergeCell ref="EK43:EK45"/>
    <mergeCell ref="DJ25:DL27"/>
    <mergeCell ref="CT4:CW4"/>
    <mergeCell ref="EL43:EN45"/>
    <mergeCell ref="EH6:EH9"/>
    <mergeCell ref="AL4:AO4"/>
    <mergeCell ref="EK25:EK27"/>
    <mergeCell ref="AT43:AV45"/>
    <mergeCell ref="CW6:CW9"/>
    <mergeCell ref="CW52:CW54"/>
    <mergeCell ref="EL52:EN54"/>
    <mergeCell ref="BJ52:BL54"/>
    <mergeCell ref="Z13:AC15"/>
    <mergeCell ref="EG52:EG54"/>
    <mergeCell ref="DT5:DU5"/>
    <mergeCell ref="DV49:DY51"/>
    <mergeCell ref="EF19:EG21"/>
    <mergeCell ref="AL13:AO15"/>
    <mergeCell ref="CJ46:CK48"/>
    <mergeCell ref="DZ55:EA57"/>
    <mergeCell ref="J6:J9"/>
    <mergeCell ref="BB37:BC39"/>
    <mergeCell ref="CT28:CU30"/>
    <mergeCell ref="BI25:BI27"/>
    <mergeCell ref="DA16:DA18"/>
    <mergeCell ref="CD55:CE57"/>
    <mergeCell ref="DP6:DP9"/>
    <mergeCell ref="DB58:DE60"/>
    <mergeCell ref="BV61:BX63"/>
    <mergeCell ref="CZ37:DA39"/>
    <mergeCell ref="CD22:CG24"/>
    <mergeCell ref="AT46:AU48"/>
    <mergeCell ref="BE43:BE45"/>
    <mergeCell ref="DR49:DU51"/>
    <mergeCell ref="BQ61:BQ63"/>
    <mergeCell ref="CL40:CO42"/>
    <mergeCell ref="Y16:Y18"/>
    <mergeCell ref="AX19:AY21"/>
    <mergeCell ref="Y52:Y54"/>
    <mergeCell ref="P6:P9"/>
    <mergeCell ref="AL58:AO60"/>
    <mergeCell ref="U43:U45"/>
    <mergeCell ref="AH28:AI30"/>
    <mergeCell ref="CE6:CE9"/>
    <mergeCell ref="R10:S12"/>
    <mergeCell ref="BF43:BH45"/>
    <mergeCell ref="J16:L18"/>
    <mergeCell ref="BM25:BM27"/>
    <mergeCell ref="CT40:CW42"/>
    <mergeCell ref="AV10:AW12"/>
    <mergeCell ref="J22:M24"/>
    <mergeCell ref="CT6:CT9"/>
    <mergeCell ref="EX46:EY48"/>
    <mergeCell ref="R34:T36"/>
    <mergeCell ref="ED19:EE21"/>
    <mergeCell ref="AP28:AQ30"/>
    <mergeCell ref="CH19:CI21"/>
    <mergeCell ref="AW16:AW18"/>
    <mergeCell ref="AZ6:AZ9"/>
    <mergeCell ref="DN10:DO12"/>
    <mergeCell ref="DN73:DQ81"/>
    <mergeCell ref="L28:M30"/>
    <mergeCell ref="BD5:BE5"/>
    <mergeCell ref="BB34:BD36"/>
    <mergeCell ref="CJ10:CK12"/>
    <mergeCell ref="BZ40:CC42"/>
    <mergeCell ref="L55:M57"/>
    <mergeCell ref="EL19:EM21"/>
    <mergeCell ref="AX28:AY30"/>
    <mergeCell ref="CP46:CQ48"/>
    <mergeCell ref="BH6:BH9"/>
    <mergeCell ref="M6:M9"/>
    <mergeCell ref="CH61:CJ63"/>
    <mergeCell ref="CF10:CG12"/>
    <mergeCell ref="CZ64:DA66"/>
    <mergeCell ref="AH61:AJ63"/>
    <mergeCell ref="DV70:DX72"/>
    <mergeCell ref="EB5:EC5"/>
    <mergeCell ref="N61:P63"/>
    <mergeCell ref="CX64:CY66"/>
    <mergeCell ref="CB5:CC5"/>
    <mergeCell ref="EO61:EO63"/>
    <mergeCell ref="CN19:CO21"/>
    <mergeCell ref="CD6:CD9"/>
    <mergeCell ref="FK1:FL1"/>
    <mergeCell ref="N46:O48"/>
    <mergeCell ref="AS34:AS36"/>
    <mergeCell ref="EZ5:FA5"/>
    <mergeCell ref="EX34:EZ36"/>
    <mergeCell ref="X37:Y39"/>
    <mergeCell ref="U34:U36"/>
    <mergeCell ref="AL52:AN54"/>
    <mergeCell ref="CB28:CC30"/>
    <mergeCell ref="DH5:DI5"/>
    <mergeCell ref="DT19:DU21"/>
    <mergeCell ref="B22:E24"/>
    <mergeCell ref="AZ55:BA57"/>
    <mergeCell ref="CL6:CL9"/>
    <mergeCell ref="CH49:CK51"/>
    <mergeCell ref="BX46:BY48"/>
    <mergeCell ref="EX61:EZ63"/>
    <mergeCell ref="U61:U63"/>
    <mergeCell ref="EL25:EN27"/>
    <mergeCell ref="R49:U51"/>
    <mergeCell ref="CL55:CM57"/>
    <mergeCell ref="CS43:CS45"/>
    <mergeCell ref="EZ28:FA30"/>
    <mergeCell ref="I6:I9"/>
    <mergeCell ref="CP31:CS33"/>
    <mergeCell ref="B40:E42"/>
    <mergeCell ref="AT31:AW33"/>
    <mergeCell ref="CX13:DA15"/>
    <mergeCell ref="AT58:AW60"/>
    <mergeCell ref="F19:G21"/>
    <mergeCell ref="AX10:AY12"/>
    <mergeCell ref="EC52:EC54"/>
    <mergeCell ref="ET31:EW33"/>
    <mergeCell ref="BT10:BU12"/>
    <mergeCell ref="P55:Q57"/>
    <mergeCell ref="CD28:CE30"/>
    <mergeCell ref="J34:L36"/>
    <mergeCell ref="DN70:DP72"/>
    <mergeCell ref="EC43:EC45"/>
    <mergeCell ref="DV31:DY33"/>
    <mergeCell ref="DP37:DQ39"/>
    <mergeCell ref="DV73:DY81"/>
    <mergeCell ref="AP19:AQ21"/>
    <mergeCell ref="DW6:DW9"/>
    <mergeCell ref="DF13:DI15"/>
    <mergeCell ref="BB58:BE60"/>
    <mergeCell ref="AK43:AK45"/>
    <mergeCell ref="AH25:AJ27"/>
    <mergeCell ref="BJ34:BL36"/>
    <mergeCell ref="CH40:CK42"/>
    <mergeCell ref="DZ28:EA30"/>
    <mergeCell ref="CO16:CO18"/>
    <mergeCell ref="DV19:DW21"/>
    <mergeCell ref="CD31:CG33"/>
    <mergeCell ref="DV22:DY24"/>
    <mergeCell ref="DJ70:DL72"/>
    <mergeCell ref="DB70:DD72"/>
    <mergeCell ref="CX70:CZ72"/>
    <mergeCell ref="J49:M51"/>
    <mergeCell ref="DB67:DE69"/>
    <mergeCell ref="DV64:DW66"/>
    <mergeCell ref="CB10:CC12"/>
    <mergeCell ref="CT34:CV36"/>
    <mergeCell ref="AR46:AS48"/>
    <mergeCell ref="B46:C48"/>
    <mergeCell ref="CT16:CV18"/>
    <mergeCell ref="EL34:EN36"/>
    <mergeCell ref="L37:M39"/>
    <mergeCell ref="Z52:AB54"/>
    <mergeCell ref="I34:I36"/>
    <mergeCell ref="N4:Q4"/>
    <mergeCell ref="BZ6:BZ9"/>
    <mergeCell ref="BV49:BY51"/>
    <mergeCell ref="CF46:CG48"/>
    <mergeCell ref="DN67:DQ69"/>
    <mergeCell ref="AN46:AO48"/>
    <mergeCell ref="DR55:DS57"/>
    <mergeCell ref="BE25:BE27"/>
    <mergeCell ref="CW16:CW18"/>
    <mergeCell ref="DN61:DP63"/>
    <mergeCell ref="BZ55:CA57"/>
    <mergeCell ref="CX58:DA60"/>
    <mergeCell ref="J46:K48"/>
    <mergeCell ref="Q61:Q63"/>
    <mergeCell ref="EH25:EJ27"/>
    <mergeCell ref="N49:Q51"/>
    <mergeCell ref="H10:I12"/>
    <mergeCell ref="E6:E9"/>
    <mergeCell ref="CL31:CO33"/>
    <mergeCell ref="EL13:EO15"/>
    <mergeCell ref="CT13:CW15"/>
    <mergeCell ref="AP58:AS60"/>
    <mergeCell ref="Y43:Y45"/>
    <mergeCell ref="AF5:AG5"/>
    <mergeCell ref="U52:U54"/>
    <mergeCell ref="CP4:CS4"/>
    <mergeCell ref="FD46:FE48"/>
    <mergeCell ref="AH31:AK33"/>
    <mergeCell ref="AL10:AM12"/>
    <mergeCell ref="BJ13:BM15"/>
    <mergeCell ref="DR37:DS39"/>
    <mergeCell ref="EC6:EC9"/>
    <mergeCell ref="BX10:BY12"/>
    <mergeCell ref="T55:U57"/>
    <mergeCell ref="ET46:EU48"/>
    <mergeCell ref="N34:P36"/>
    <mergeCell ref="DZ19:EA21"/>
    <mergeCell ref="FD37:FE39"/>
    <mergeCell ref="CR6:CR9"/>
    <mergeCell ref="AL28:AM30"/>
    <mergeCell ref="AV6:AV9"/>
    <mergeCell ref="CK34:CK36"/>
    <mergeCell ref="DB52:DD54"/>
    <mergeCell ref="ED6:ED9"/>
    <mergeCell ref="R13:U15"/>
    <mergeCell ref="DR28:DS30"/>
    <mergeCell ref="AD43:AF45"/>
    <mergeCell ref="DY52:DY54"/>
    <mergeCell ref="CG6:CG9"/>
    <mergeCell ref="V49:Y51"/>
    <mergeCell ref="AB10:AC12"/>
    <mergeCell ref="CD19:CE21"/>
    <mergeCell ref="ED25:EF27"/>
    <mergeCell ref="N28:O30"/>
    <mergeCell ref="CH31:CK33"/>
    <mergeCell ref="BR19:BS21"/>
    <mergeCell ref="EH13:EK15"/>
    <mergeCell ref="BJ25:BL27"/>
    <mergeCell ref="EV5:EW5"/>
    <mergeCell ref="T37:U39"/>
    <mergeCell ref="AH52:AJ54"/>
    <mergeCell ref="DP46:DQ48"/>
    <mergeCell ref="CH6:CH9"/>
    <mergeCell ref="DZ37:EA39"/>
    <mergeCell ref="EG25:EG27"/>
    <mergeCell ref="FD19:FE21"/>
    <mergeCell ref="FD28:FE30"/>
    <mergeCell ref="CL22:CO24"/>
    <mergeCell ref="A64:A81"/>
    <mergeCell ref="B19:C21"/>
    <mergeCell ref="AT10:AU12"/>
    <mergeCell ref="DE70:DE72"/>
    <mergeCell ref="BD28:BE30"/>
    <mergeCell ref="EZ10:FA12"/>
    <mergeCell ref="CP34:CR36"/>
    <mergeCell ref="H28:I30"/>
    <mergeCell ref="B13:E15"/>
    <mergeCell ref="BV40:BY42"/>
    <mergeCell ref="CP28:CQ30"/>
    <mergeCell ref="EH19:EI21"/>
    <mergeCell ref="DX6:DX9"/>
    <mergeCell ref="Y25:Y27"/>
    <mergeCell ref="CZ6:CZ9"/>
    <mergeCell ref="Y61:Y63"/>
    <mergeCell ref="AT28:AU30"/>
    <mergeCell ref="CL46:CM48"/>
    <mergeCell ref="BR61:BT63"/>
    <mergeCell ref="CS34:CS36"/>
    <mergeCell ref="BZ22:CC24"/>
    <mergeCell ref="DX55:DY57"/>
    <mergeCell ref="D6:D9"/>
    <mergeCell ref="AG43:AG45"/>
    <mergeCell ref="AD25:AF27"/>
    <mergeCell ref="AD61:AF63"/>
    <mergeCell ref="BL28:BM30"/>
    <mergeCell ref="DD5:DE5"/>
    <mergeCell ref="B4:E4"/>
    <mergeCell ref="DP19:DQ21"/>
    <mergeCell ref="EX40:FA42"/>
    <mergeCell ref="BH5:BI5"/>
    <mergeCell ref="BF34:BH36"/>
    <mergeCell ref="EG16:EG18"/>
    <mergeCell ref="CK16:CK18"/>
    <mergeCell ref="DB61:DD63"/>
    <mergeCell ref="EC34:EC36"/>
    <mergeCell ref="FB22:FE24"/>
    <mergeCell ref="Q52:Q54"/>
    <mergeCell ref="CH22:CK24"/>
    <mergeCell ref="ER46:ES48"/>
    <mergeCell ref="FB37:FC39"/>
    <mergeCell ref="BC6:BC9"/>
    <mergeCell ref="BN16:BP18"/>
    <mergeCell ref="AX13:BA15"/>
    <mergeCell ref="DF43:DH45"/>
    <mergeCell ref="EZ46:FA48"/>
    <mergeCell ref="AD58:AG60"/>
    <mergeCell ref="AH10:AI12"/>
    <mergeCell ref="BF13:BI15"/>
    <mergeCell ref="AR28:AS30"/>
    <mergeCell ref="DY61:DY63"/>
    <mergeCell ref="BB6:BB9"/>
    <mergeCell ref="DP10:DQ12"/>
    <mergeCell ref="A55:A63"/>
    <mergeCell ref="CH37:CI39"/>
    <mergeCell ref="AN5:AO5"/>
    <mergeCell ref="AL43:AN45"/>
    <mergeCell ref="CO6:CO9"/>
    <mergeCell ref="H55:I57"/>
    <mergeCell ref="EH46:EI48"/>
    <mergeCell ref="B34:D36"/>
    <mergeCell ref="CF6:CF9"/>
    <mergeCell ref="BN3:CS3"/>
    <mergeCell ref="CL19:CM21"/>
    <mergeCell ref="AT19:AU21"/>
    <mergeCell ref="EL16:EN18"/>
    <mergeCell ref="AT55:AU57"/>
    <mergeCell ref="L6:L9"/>
    <mergeCell ref="BD37:BE39"/>
    <mergeCell ref="DR6:DR9"/>
    <mergeCell ref="EH34:EJ36"/>
    <mergeCell ref="H37:I39"/>
    <mergeCell ref="E34:E36"/>
    <mergeCell ref="V52:X54"/>
    <mergeCell ref="J4:M4"/>
    <mergeCell ref="DN49:DQ51"/>
    <mergeCell ref="BV6:BV9"/>
    <mergeCell ref="F10:G12"/>
    <mergeCell ref="DU25:DU27"/>
    <mergeCell ref="DY43:DY45"/>
    <mergeCell ref="DJ61:DL63"/>
    <mergeCell ref="DR31:DU33"/>
    <mergeCell ref="BZ31:CC33"/>
    <mergeCell ref="DZ13:EC15"/>
    <mergeCell ref="DB13:DE15"/>
    <mergeCell ref="M16:M18"/>
    <mergeCell ref="DZ43:EB45"/>
    <mergeCell ref="AW25:AW27"/>
    <mergeCell ref="CC16:CC18"/>
    <mergeCell ref="DA70:DA72"/>
    <mergeCell ref="AZ28:BA30"/>
    <mergeCell ref="DD19:DE21"/>
    <mergeCell ref="EV10:EW12"/>
    <mergeCell ref="CL34:CN36"/>
    <mergeCell ref="DJ40:DM42"/>
    <mergeCell ref="AV46:AW48"/>
    <mergeCell ref="BF37:BG39"/>
    <mergeCell ref="CL28:CM30"/>
    <mergeCell ref="ET61:EV63"/>
    <mergeCell ref="BB13:BE15"/>
    <mergeCell ref="CL37:CM39"/>
    <mergeCell ref="AP43:AR45"/>
    <mergeCell ref="BM61:BM63"/>
    <mergeCell ref="DQ52:DQ54"/>
    <mergeCell ref="BP10:BQ12"/>
    <mergeCell ref="CS52:CS54"/>
    <mergeCell ref="BZ58:CC60"/>
    <mergeCell ref="BF61:BH63"/>
    <mergeCell ref="CG34:CG36"/>
    <mergeCell ref="CJ37:CK39"/>
    <mergeCell ref="DP64:DQ66"/>
    <mergeCell ref="DJ22:DM24"/>
    <mergeCell ref="CZ46:DA48"/>
    <mergeCell ref="DJ37:DK39"/>
    <mergeCell ref="BL10:BM12"/>
    <mergeCell ref="EP16:ER18"/>
    <mergeCell ref="EL58:EO60"/>
    <mergeCell ref="AP4:AS4"/>
    <mergeCell ref="DL46:DM48"/>
    <mergeCell ref="EC25:EC27"/>
    <mergeCell ref="BI61:BI63"/>
    <mergeCell ref="DA52:DA54"/>
    <mergeCell ref="R43:T45"/>
    <mergeCell ref="DT6:DT9"/>
    <mergeCell ref="AH4:AK4"/>
    <mergeCell ref="CS6:CS9"/>
    <mergeCell ref="BL5:BM5"/>
    <mergeCell ref="CN6:CN9"/>
    <mergeCell ref="CX52:CZ54"/>
    <mergeCell ref="CV6:CV9"/>
    <mergeCell ref="DR22:DU24"/>
    <mergeCell ref="CH46:CI48"/>
    <mergeCell ref="BN61:BP63"/>
    <mergeCell ref="CO34:CO36"/>
    <mergeCell ref="CM6:CM9"/>
    <mergeCell ref="DN4:DQ4"/>
    <mergeCell ref="CX25:CZ27"/>
    <mergeCell ref="BJ19:BK21"/>
    <mergeCell ref="DU34:DU36"/>
    <mergeCell ref="DB22:DE24"/>
    <mergeCell ref="AX61:AZ63"/>
    <mergeCell ref="BY34:BY36"/>
    <mergeCell ref="DV10:DW12"/>
    <mergeCell ref="DS6:DS9"/>
    <mergeCell ref="CD34:CF36"/>
    <mergeCell ref="DZ4:EC4"/>
    <mergeCell ref="DB4:DE4"/>
    <mergeCell ref="BF4:BI4"/>
    <mergeCell ref="BE34:BE36"/>
    <mergeCell ref="DZ3:FE3"/>
    <mergeCell ref="CX61:CZ63"/>
    <mergeCell ref="DF31:DI33"/>
    <mergeCell ref="EX22:FA24"/>
    <mergeCell ref="AR37:AS39"/>
    <mergeCell ref="CP13:CS15"/>
    <mergeCell ref="EN46:EO48"/>
    <mergeCell ref="EX37:EY39"/>
    <mergeCell ref="BJ16:BL18"/>
    <mergeCell ref="AT13:AW15"/>
    <mergeCell ref="DB43:DD45"/>
    <mergeCell ref="FE6:FE9"/>
    <mergeCell ref="BT46:BU48"/>
    <mergeCell ref="CD37:CE39"/>
    <mergeCell ref="ED61:EF63"/>
    <mergeCell ref="FE34:FE36"/>
    <mergeCell ref="BJ61:BL63"/>
    <mergeCell ref="EG61:EG63"/>
    <mergeCell ref="DN40:DQ42"/>
    <mergeCell ref="CZ5:DA5"/>
    <mergeCell ref="FA6:FA9"/>
    <mergeCell ref="EX19:EY21"/>
    <mergeCell ref="CD46:CE48"/>
    <mergeCell ref="BV22:BY24"/>
    <mergeCell ref="DY6:DY9"/>
    <mergeCell ref="DU52:DU54"/>
    <mergeCell ref="DR40:DU42"/>
    <mergeCell ref="CC6:CC9"/>
    <mergeCell ref="BZ19:CA21"/>
    <mergeCell ref="AR6:AR9"/>
    <mergeCell ref="EB28:EC30"/>
    <mergeCell ref="CF28:CG30"/>
    <mergeCell ref="D28:E30"/>
    <mergeCell ref="AJ5:AK5"/>
    <mergeCell ref="AL49:AO51"/>
    <mergeCell ref="FB19:FC21"/>
    <mergeCell ref="D55:E57"/>
    <mergeCell ref="U25:U27"/>
    <mergeCell ref="BM52:BM54"/>
    <mergeCell ref="CB6:CB9"/>
    <mergeCell ref="BN58:BQ60"/>
    <mergeCell ref="BZ4:CC4"/>
    <mergeCell ref="H6:H9"/>
    <mergeCell ref="AZ37:BA39"/>
    <mergeCell ref="AL46:AM48"/>
    <mergeCell ref="AD22:AG24"/>
    <mergeCell ref="DN6:DN9"/>
    <mergeCell ref="AD4:AG4"/>
    <mergeCell ref="BX55:BY57"/>
    <mergeCell ref="F4:I4"/>
    <mergeCell ref="DJ49:DM51"/>
    <mergeCell ref="CC34:CC36"/>
    <mergeCell ref="CT52:CV54"/>
    <mergeCell ref="CH4:CK4"/>
    <mergeCell ref="CH28:CI30"/>
    <mergeCell ref="AP40:AS42"/>
    <mergeCell ref="BR55:BS57"/>
    <mergeCell ref="EG34:EG36"/>
    <mergeCell ref="DN22:DQ24"/>
    <mergeCell ref="CI6:CI9"/>
    <mergeCell ref="Z31:AC33"/>
    <mergeCell ref="AD10:AE12"/>
    <mergeCell ref="V16:X18"/>
    <mergeCell ref="DU6:DU9"/>
    <mergeCell ref="EX4:FA4"/>
    <mergeCell ref="I16:I18"/>
    <mergeCell ref="V55:W57"/>
    <mergeCell ref="BA43:BA45"/>
    <mergeCell ref="EV46:EW48"/>
    <mergeCell ref="Z58:AC60"/>
    <mergeCell ref="Z25:AB27"/>
    <mergeCell ref="BR16:BT18"/>
    <mergeCell ref="BR52:BT54"/>
    <mergeCell ref="AN28:AO30"/>
    <mergeCell ref="CF55:CG57"/>
    <mergeCell ref="AX6:AX9"/>
    <mergeCell ref="DL10:DM12"/>
    <mergeCell ref="BZ34:CB36"/>
    <mergeCell ref="EP58:ES60"/>
    <mergeCell ref="BA25:BA27"/>
    <mergeCell ref="BZ28:CA30"/>
    <mergeCell ref="DR19:DS21"/>
    <mergeCell ref="CG16:CG18"/>
    <mergeCell ref="CJ6:CJ9"/>
    <mergeCell ref="BV58:BY60"/>
    <mergeCell ref="DF22:DI24"/>
    <mergeCell ref="BV46:BW48"/>
    <mergeCell ref="CF37:CG39"/>
    <mergeCell ref="ET40:EW42"/>
    <mergeCell ref="EC16:EC18"/>
    <mergeCell ref="X5:Y5"/>
    <mergeCell ref="AJ19:AK21"/>
    <mergeCell ref="V43:X45"/>
    <mergeCell ref="AD31:AG33"/>
    <mergeCell ref="AQ6:AQ9"/>
    <mergeCell ref="AB5:AC5"/>
    <mergeCell ref="FL4:FL5"/>
    <mergeCell ref="R31:U33"/>
    <mergeCell ref="BJ22:BM24"/>
    <mergeCell ref="DV6:DV9"/>
    <mergeCell ref="DH46:DI48"/>
    <mergeCell ref="C6:C9"/>
    <mergeCell ref="N16:P18"/>
    <mergeCell ref="DY25:DY27"/>
    <mergeCell ref="BE61:BE63"/>
    <mergeCell ref="D19:E21"/>
    <mergeCell ref="N43:P45"/>
    <mergeCell ref="FA43:FA45"/>
    <mergeCell ref="FB10:FC12"/>
    <mergeCell ref="F49:I51"/>
    <mergeCell ref="J28:K30"/>
    <mergeCell ref="DB25:DD27"/>
    <mergeCell ref="BN19:BO21"/>
    <mergeCell ref="BB55:BC57"/>
    <mergeCell ref="AF6:AF9"/>
    <mergeCell ref="BF25:BH27"/>
    <mergeCell ref="Q43:Q45"/>
    <mergeCell ref="ED34:EF36"/>
    <mergeCell ref="D37:E39"/>
    <mergeCell ref="AV28:AW30"/>
    <mergeCell ref="BJ43:BL45"/>
    <mergeCell ref="FB40:FE42"/>
    <mergeCell ref="CZ19:DA21"/>
    <mergeCell ref="BR6:BR9"/>
    <mergeCell ref="FB28:FC30"/>
    <mergeCell ref="CH34:CJ36"/>
    <mergeCell ref="DF40:DI42"/>
    <mergeCell ref="B10:C12"/>
    <mergeCell ref="ED13:EG15"/>
    <mergeCell ref="CL13:CO15"/>
    <mergeCell ref="AH58:AK60"/>
    <mergeCell ref="EJ46:EK48"/>
    <mergeCell ref="ET37:EU39"/>
    <mergeCell ref="N25:P27"/>
    <mergeCell ref="BF16:BH18"/>
    <mergeCell ref="BF52:BH54"/>
    <mergeCell ref="ER10:ES12"/>
    <mergeCell ref="AV55:AW57"/>
    <mergeCell ref="AH49:AK51"/>
    <mergeCell ref="J37:K39"/>
    <mergeCell ref="Q25:Q27"/>
    <mergeCell ref="BI52:BI54"/>
    <mergeCell ref="BX6:BX9"/>
    <mergeCell ref="BJ58:BM60"/>
    <mergeCell ref="AW61:AW63"/>
    <mergeCell ref="DJ46:DK48"/>
    <mergeCell ref="DU43:DU45"/>
    <mergeCell ref="DT37:DU39"/>
    <mergeCell ref="DF61:DH63"/>
    <mergeCell ref="DN31:DQ33"/>
    <mergeCell ref="BB61:BD63"/>
    <mergeCell ref="AN19:AO21"/>
    <mergeCell ref="Z43:AB45"/>
    <mergeCell ref="AC43:AC45"/>
    <mergeCell ref="AD46:AE48"/>
    <mergeCell ref="Z61:AB63"/>
    <mergeCell ref="DL19:DM21"/>
    <mergeCell ref="J31:M33"/>
    <mergeCell ref="ED43:EF45"/>
    <mergeCell ref="DZ6:DZ9"/>
    <mergeCell ref="FE16:FE18"/>
    <mergeCell ref="CK52:CK54"/>
    <mergeCell ref="ET58:EW60"/>
    <mergeCell ref="DZ61:EB63"/>
    <mergeCell ref="FA34:FA36"/>
    <mergeCell ref="I25:I27"/>
    <mergeCell ref="BV19:BW21"/>
    <mergeCell ref="AN6:AN9"/>
    <mergeCell ref="DX28:DY30"/>
    <mergeCell ref="AK34:AK36"/>
    <mergeCell ref="DH55:DI57"/>
    <mergeCell ref="Z46:AA48"/>
    <mergeCell ref="DH19:DI21"/>
    <mergeCell ref="AN55:AO57"/>
    <mergeCell ref="ET55:EU57"/>
    <mergeCell ref="EL61:EN63"/>
    <mergeCell ref="AX40:BA42"/>
    <mergeCell ref="CT61:CV63"/>
    <mergeCell ref="ET22:EW24"/>
    <mergeCell ref="DB49:DE51"/>
    <mergeCell ref="AL40:AO42"/>
    <mergeCell ref="BN55:BO57"/>
    <mergeCell ref="BR31:BU33"/>
    <mergeCell ref="FE43:FE45"/>
    <mergeCell ref="FB31:FE33"/>
    <mergeCell ref="FD10:FE12"/>
    <mergeCell ref="AL31:AO33"/>
    <mergeCell ref="ET43:EV45"/>
    <mergeCell ref="AP10:AQ12"/>
    <mergeCell ref="BN13:BQ15"/>
    <mergeCell ref="DV37:DW39"/>
    <mergeCell ref="EG6:EG9"/>
    <mergeCell ref="FG1:FI1"/>
    <mergeCell ref="CN37:CO39"/>
    <mergeCell ref="FT2:FT3"/>
    <mergeCell ref="AP61:AR63"/>
    <mergeCell ref="BV4:BY4"/>
    <mergeCell ref="R61:T63"/>
    <mergeCell ref="BR22:BU24"/>
    <mergeCell ref="DP55:DQ57"/>
    <mergeCell ref="AH46:AI48"/>
    <mergeCell ref="FB49:FE51"/>
    <mergeCell ref="AM6:AM9"/>
    <mergeCell ref="V13:Y15"/>
    <mergeCell ref="DF49:DI51"/>
    <mergeCell ref="FB55:FC57"/>
    <mergeCell ref="AS61:AS63"/>
    <mergeCell ref="BY6:BY9"/>
    <mergeCell ref="DJ31:DM33"/>
    <mergeCell ref="ET4:EW4"/>
    <mergeCell ref="FG3:FO3"/>
    <mergeCell ref="CD4:CG4"/>
    <mergeCell ref="AU6:AU9"/>
    <mergeCell ref="EX10:EY12"/>
    <mergeCell ref="AB6:AB9"/>
    <mergeCell ref="Z4:AC4"/>
    <mergeCell ref="DZ34:EB36"/>
    <mergeCell ref="EX28:EY30"/>
    <mergeCell ref="AJ28:AK30"/>
    <mergeCell ref="EP40:ES42"/>
    <mergeCell ref="CB55:CC57"/>
    <mergeCell ref="BV34:BX36"/>
    <mergeCell ref="CS25:CS27"/>
    <mergeCell ref="EK16:EK18"/>
    <mergeCell ref="DA25:DA27"/>
    <mergeCell ref="DQ61:DQ63"/>
    <mergeCell ref="BU61:BU63"/>
    <mergeCell ref="J61:L63"/>
    <mergeCell ref="CX73:DA81"/>
    <mergeCell ref="DX64:DY66"/>
    <mergeCell ref="DB10:DC12"/>
    <mergeCell ref="ET6:ET9"/>
    <mergeCell ref="CD49:CG51"/>
    <mergeCell ref="N10:O12"/>
    <mergeCell ref="F16:H18"/>
    <mergeCell ref="ET10:EU12"/>
    <mergeCell ref="CW43:CW45"/>
    <mergeCell ref="CT25:CV27"/>
    <mergeCell ref="BF19:BG21"/>
    <mergeCell ref="BF46:BG48"/>
    <mergeCell ref="X6:X9"/>
    <mergeCell ref="BP37:BQ39"/>
    <mergeCell ref="CD52:CF54"/>
    <mergeCell ref="DV43:DX45"/>
    <mergeCell ref="AH22:AK24"/>
    <mergeCell ref="V31:Y33"/>
    <mergeCell ref="CL16:CN18"/>
    <mergeCell ref="Z10:AA12"/>
    <mergeCell ref="EC61:EC63"/>
    <mergeCell ref="CB19:CC21"/>
    <mergeCell ref="BN43:BP45"/>
    <mergeCell ref="R16:T18"/>
    <mergeCell ref="AT6:AT9"/>
    <mergeCell ref="DQ6:DQ9"/>
    <mergeCell ref="AF19:AG21"/>
    <mergeCell ref="DB73:DE81"/>
    <mergeCell ref="AW52:AW54"/>
    <mergeCell ref="FO4:FO5"/>
    <mergeCell ref="BB52:BD54"/>
    <mergeCell ref="CJ19:CK21"/>
    <mergeCell ref="EN10:EO12"/>
    <mergeCell ref="ED40:EG42"/>
    <mergeCell ref="AR55:AS57"/>
    <mergeCell ref="AX37:AY39"/>
    <mergeCell ref="ET19:EU21"/>
    <mergeCell ref="F37:G39"/>
    <mergeCell ref="M25:M27"/>
    <mergeCell ref="M61:M63"/>
    <mergeCell ref="BT6:BT9"/>
    <mergeCell ref="DI34:DI36"/>
    <mergeCell ref="AO43:AO45"/>
    <mergeCell ref="BZ46:CA48"/>
    <mergeCell ref="BR4:BU4"/>
    <mergeCell ref="AO34:AO36"/>
    <mergeCell ref="BN22:BQ24"/>
    <mergeCell ref="DL55:DM57"/>
    <mergeCell ref="EX49:FA51"/>
    <mergeCell ref="AI6:AI9"/>
    <mergeCell ref="CK61:CK63"/>
    <mergeCell ref="DF28:DG30"/>
    <mergeCell ref="EH43:EJ45"/>
    <mergeCell ref="BF22:BI24"/>
    <mergeCell ref="DD55:DE57"/>
    <mergeCell ref="DD46:DE48"/>
    <mergeCell ref="AJ55:AK57"/>
    <mergeCell ref="DN37:DO39"/>
    <mergeCell ref="EP55:EQ57"/>
    <mergeCell ref="EW43:EW45"/>
    <mergeCell ref="BM6:BM9"/>
    <mergeCell ref="FN4:FN5"/>
    <mergeCell ref="CO25:CO27"/>
    <mergeCell ref="ES16:ES18"/>
    <mergeCell ref="EH58:EK60"/>
    <mergeCell ref="EV28:EW30"/>
    <mergeCell ref="CP61:CR63"/>
    <mergeCell ref="DQ34:DQ36"/>
    <mergeCell ref="EH52:EJ54"/>
    <mergeCell ref="EP22:ES24"/>
    <mergeCell ref="DK6:DK9"/>
    <mergeCell ref="CX22:DA24"/>
    <mergeCell ref="DD64:DE66"/>
    <mergeCell ref="AT61:AV63"/>
    <mergeCell ref="EP37:EQ39"/>
    <mergeCell ref="BB16:BD18"/>
    <mergeCell ref="CT43:CV45"/>
    <mergeCell ref="EW6:EW9"/>
    <mergeCell ref="AX34:AZ36"/>
    <mergeCell ref="DB19:DC21"/>
    <mergeCell ref="ER5:ES5"/>
    <mergeCell ref="BB25:BD27"/>
    <mergeCell ref="EF46:EG48"/>
    <mergeCell ref="CV5:CW5"/>
    <mergeCell ref="EW25:EW27"/>
    <mergeCell ref="EH61:EJ63"/>
    <mergeCell ref="AT40:AW42"/>
    <mergeCell ref="DF25:DH27"/>
    <mergeCell ref="BR46:BS48"/>
    <mergeCell ref="CB37:CC39"/>
    <mergeCell ref="CP52:CR54"/>
    <mergeCell ref="DT28:DU30"/>
    <mergeCell ref="AT22:AW24"/>
    <mergeCell ref="FB4:FE4"/>
    <mergeCell ref="AH40:AK42"/>
    <mergeCell ref="AL19:AM21"/>
    <mergeCell ref="BN31:BQ33"/>
    <mergeCell ref="DL64:DM66"/>
    <mergeCell ref="BR10:BS12"/>
    <mergeCell ref="CA6:CA9"/>
    <mergeCell ref="CH16:CJ18"/>
    <mergeCell ref="V10:W12"/>
    <mergeCell ref="BX19:BY21"/>
    <mergeCell ref="EB10:EC12"/>
    <mergeCell ref="AP6:AP9"/>
    <mergeCell ref="BR34:BT36"/>
    <mergeCell ref="AB46:AC48"/>
    <mergeCell ref="AL37:AM39"/>
    <mergeCell ref="AS25:AS27"/>
    <mergeCell ref="DJ19:DK21"/>
    <mergeCell ref="AS52:AS54"/>
    <mergeCell ref="BN46:BO48"/>
    <mergeCell ref="BX37:BY39"/>
    <mergeCell ref="EX55:EY57"/>
    <mergeCell ref="AO61:AO63"/>
    <mergeCell ref="BU6:BU9"/>
    <mergeCell ref="FB25:FD27"/>
    <mergeCell ref="DF58:DI60"/>
    <mergeCell ref="DJ10:DK12"/>
    <mergeCell ref="CL25:CN27"/>
    <mergeCell ref="AS43:AS45"/>
    <mergeCell ref="DN34:DP36"/>
    <mergeCell ref="AF28:AG30"/>
    <mergeCell ref="EL40:EO42"/>
    <mergeCell ref="AJ6:AJ9"/>
    <mergeCell ref="DY70:DY72"/>
    <mergeCell ref="ED64:EE66"/>
    <mergeCell ref="EF64:EG66"/>
    <mergeCell ref="EH64:EI66"/>
    <mergeCell ref="EJ64:EK66"/>
    <mergeCell ref="EL64:EM66"/>
    <mergeCell ref="EN64:EO66"/>
    <mergeCell ref="EP64:EQ66"/>
    <mergeCell ref="ER64:ES66"/>
    <mergeCell ref="ET64:EU66"/>
    <mergeCell ref="EV64:EW66"/>
    <mergeCell ref="V4:Y4"/>
    <mergeCell ref="DV34:DX36"/>
    <mergeCell ref="ET28:EU30"/>
    <mergeCell ref="CW25:CW27"/>
    <mergeCell ref="FA16:FA18"/>
    <mergeCell ref="CX67:DA69"/>
    <mergeCell ref="ED55:EE57"/>
    <mergeCell ref="CG52:CG54"/>
    <mergeCell ref="CD40:CG42"/>
    <mergeCell ref="DF55:DG57"/>
    <mergeCell ref="DL37:DM39"/>
    <mergeCell ref="DV61:DX63"/>
    <mergeCell ref="BT55:BU57"/>
    <mergeCell ref="DF6:DF9"/>
    <mergeCell ref="BU34:BU36"/>
    <mergeCell ref="CL52:CN54"/>
    <mergeCell ref="BB22:BE24"/>
    <mergeCell ref="CZ55:DA57"/>
    <mergeCell ref="W6:W9"/>
    <mergeCell ref="BV10:BW12"/>
    <mergeCell ref="AW43:AW45"/>
    <mergeCell ref="CO52:CO54"/>
    <mergeCell ref="EV37:EW39"/>
    <mergeCell ref="F43:H45"/>
    <mergeCell ref="ES43:ES45"/>
    <mergeCell ref="BI6:BI9"/>
    <mergeCell ref="EP31:ES33"/>
    <mergeCell ref="FC6:FC9"/>
    <mergeCell ref="CT58:CW60"/>
    <mergeCell ref="B28:C30"/>
    <mergeCell ref="CX10:CY12"/>
    <mergeCell ref="EN5:EO5"/>
    <mergeCell ref="EZ19:FA21"/>
    <mergeCell ref="B55:C57"/>
    <mergeCell ref="I43:I45"/>
    <mergeCell ref="AX52:AZ54"/>
    <mergeCell ref="CF19:CG21"/>
    <mergeCell ref="EJ10:EK12"/>
    <mergeCell ref="DZ40:EC42"/>
    <mergeCell ref="CP37:CQ39"/>
    <mergeCell ref="R25:T27"/>
    <mergeCell ref="F55:G57"/>
    <mergeCell ref="M43:M45"/>
    <mergeCell ref="J25:L27"/>
    <mergeCell ref="B31:E33"/>
    <mergeCell ref="B49:E51"/>
    <mergeCell ref="T5:U5"/>
    <mergeCell ref="E25:E27"/>
    <mergeCell ref="R58:U60"/>
    <mergeCell ref="E16:E18"/>
    <mergeCell ref="R55:S57"/>
    <mergeCell ref="V25:X27"/>
    <mergeCell ref="BN52:BP54"/>
    <mergeCell ref="FV2:FV3"/>
    <mergeCell ref="AJ46:AK48"/>
    <mergeCell ref="FD6:FD9"/>
    <mergeCell ref="AT37:AU39"/>
    <mergeCell ref="DL6:DL9"/>
    <mergeCell ref="EP46:EQ48"/>
    <mergeCell ref="BV55:BW57"/>
    <mergeCell ref="EW34:EW36"/>
    <mergeCell ref="I61:I63"/>
    <mergeCell ref="DE34:DE36"/>
    <mergeCell ref="DV52:DX54"/>
    <mergeCell ref="ED22:EG24"/>
    <mergeCell ref="FD55:FE57"/>
    <mergeCell ref="AE6:AE9"/>
    <mergeCell ref="AP16:AR18"/>
    <mergeCell ref="AD52:AF54"/>
    <mergeCell ref="EK6:EK9"/>
    <mergeCell ref="CG61:CG63"/>
    <mergeCell ref="BZ49:CC51"/>
    <mergeCell ref="P5:Q5"/>
    <mergeCell ref="AB19:AC21"/>
    <mergeCell ref="BQ6:BQ9"/>
    <mergeCell ref="AS16:AS18"/>
    <mergeCell ref="CK43:CK45"/>
    <mergeCell ref="DF10:DG12"/>
    <mergeCell ref="CH25:CJ27"/>
    <mergeCell ref="DP28:DQ30"/>
    <mergeCell ref="BX28:BY30"/>
    <mergeCell ref="DJ34:DL36"/>
    <mergeCell ref="CP49:CS51"/>
    <mergeCell ref="EH40:EK42"/>
    <mergeCell ref="CK25:CK27"/>
    <mergeCell ref="FU2:FU3"/>
    <mergeCell ref="BU52:BU54"/>
    <mergeCell ref="ER28:ES30"/>
    <mergeCell ref="EP4:ES4"/>
    <mergeCell ref="CL61:CN63"/>
    <mergeCell ref="DM34:DM36"/>
    <mergeCell ref="FG6:FH109"/>
    <mergeCell ref="FI6:FJ13"/>
    <mergeCell ref="FI14:FI21"/>
    <mergeCell ref="FI22:FI29"/>
    <mergeCell ref="FJ14:FJ21"/>
    <mergeCell ref="FJ22:FJ29"/>
    <mergeCell ref="FI30:FJ37"/>
    <mergeCell ref="FI38:FJ45"/>
    <mergeCell ref="FI46:FJ53"/>
    <mergeCell ref="FI54:FJ61"/>
    <mergeCell ref="FI62:FJ69"/>
    <mergeCell ref="FI70:FJ77"/>
    <mergeCell ref="FI78:FJ85"/>
    <mergeCell ref="FI86:FJ93"/>
    <mergeCell ref="FI94:FI101"/>
    <mergeCell ref="FJ94:FJ101"/>
    <mergeCell ref="FI102:FJ109"/>
    <mergeCell ref="DR64:DS66"/>
    <mergeCell ref="DT64:DU66"/>
    <mergeCell ref="DR67:DU69"/>
    <mergeCell ref="DR70:DT72"/>
    <mergeCell ref="DU70:DU72"/>
    <mergeCell ref="DR73:DU81"/>
    <mergeCell ref="DZ64:EA66"/>
    <mergeCell ref="EB64:EC66"/>
    <mergeCell ref="FG134:FJ141"/>
    <mergeCell ref="FG142:FJ149"/>
    <mergeCell ref="FG150:FJ157"/>
    <mergeCell ref="EX64:EY66"/>
    <mergeCell ref="EZ64:FA66"/>
    <mergeCell ref="FB64:FC66"/>
    <mergeCell ref="FD64:FE66"/>
    <mergeCell ref="DZ67:EC69"/>
    <mergeCell ref="ED67:EG69"/>
    <mergeCell ref="EH67:EK69"/>
    <mergeCell ref="EL67:EO69"/>
    <mergeCell ref="EP67:ES69"/>
    <mergeCell ref="ET67:EW69"/>
    <mergeCell ref="EX67:FA69"/>
    <mergeCell ref="FB67:FE69"/>
    <mergeCell ref="DZ70:EB72"/>
    <mergeCell ref="EC70:EC72"/>
    <mergeCell ref="ED70:EF72"/>
    <mergeCell ref="CL64:CM66"/>
    <mergeCell ref="CN64:CO66"/>
    <mergeCell ref="CL67:CO69"/>
    <mergeCell ref="CL70:CN72"/>
    <mergeCell ref="CO70:CO72"/>
    <mergeCell ref="CL73:CO81"/>
    <mergeCell ref="B70:D72"/>
    <mergeCell ref="E70:E72"/>
    <mergeCell ref="F70:H72"/>
    <mergeCell ref="I70:I72"/>
    <mergeCell ref="J70:L72"/>
    <mergeCell ref="M70:M72"/>
    <mergeCell ref="N70:P72"/>
    <mergeCell ref="EL55:EM57"/>
    <mergeCell ref="FG126:FH133"/>
    <mergeCell ref="FI126:FJ133"/>
    <mergeCell ref="FG118:FJ125"/>
    <mergeCell ref="BA61:BA63"/>
    <mergeCell ref="DJ64:DK66"/>
    <mergeCell ref="DN64:DO66"/>
    <mergeCell ref="AH64:AI66"/>
    <mergeCell ref="AJ64:AK66"/>
    <mergeCell ref="AL64:AM66"/>
    <mergeCell ref="J55:K57"/>
    <mergeCell ref="DJ73:DM81"/>
    <mergeCell ref="DJ67:DM69"/>
    <mergeCell ref="EX58:FA60"/>
    <mergeCell ref="FB58:FE60"/>
    <mergeCell ref="B61:D63"/>
    <mergeCell ref="DM70:DM72"/>
    <mergeCell ref="E61:E63"/>
    <mergeCell ref="DV67:DY69"/>
    <mergeCell ref="CT64:CU66"/>
    <mergeCell ref="CV64:CW66"/>
    <mergeCell ref="CT67:CW69"/>
    <mergeCell ref="CT70:CV72"/>
    <mergeCell ref="CW70:CW72"/>
    <mergeCell ref="CT73:CW81"/>
    <mergeCell ref="DF64:DG66"/>
    <mergeCell ref="DH64:DI66"/>
    <mergeCell ref="DF67:DI69"/>
    <mergeCell ref="DF70:DH72"/>
    <mergeCell ref="DI70:DI72"/>
    <mergeCell ref="DF73:DI81"/>
    <mergeCell ref="CP64:CQ66"/>
    <mergeCell ref="CR64:CS66"/>
    <mergeCell ref="CP67:CS69"/>
    <mergeCell ref="CP70:CR72"/>
    <mergeCell ref="CS70:CS72"/>
    <mergeCell ref="CP73:CS81"/>
    <mergeCell ref="DB64:DC66"/>
    <mergeCell ref="EG70:EG72"/>
    <mergeCell ref="EH70:EJ72"/>
    <mergeCell ref="EK70:EK72"/>
    <mergeCell ref="EL70:EN72"/>
    <mergeCell ref="EO70:EO72"/>
    <mergeCell ref="EP70:ER72"/>
    <mergeCell ref="ES70:ES72"/>
    <mergeCell ref="ET70:EV72"/>
    <mergeCell ref="EW70:EW72"/>
    <mergeCell ref="EX70:EZ72"/>
    <mergeCell ref="FA70:FA72"/>
    <mergeCell ref="FB70:FD72"/>
    <mergeCell ref="FE70:FE72"/>
    <mergeCell ref="DZ73:EC81"/>
    <mergeCell ref="ED73:EG81"/>
    <mergeCell ref="EH73:EK81"/>
    <mergeCell ref="EL73:EO81"/>
    <mergeCell ref="EP73:ES81"/>
    <mergeCell ref="ET73:EW81"/>
    <mergeCell ref="EX73:FA81"/>
    <mergeCell ref="FB73:FE81"/>
    <mergeCell ref="B64:C66"/>
    <mergeCell ref="D64:E66"/>
    <mergeCell ref="F64:G66"/>
    <mergeCell ref="H64:I66"/>
    <mergeCell ref="J64:K66"/>
    <mergeCell ref="L64:M66"/>
    <mergeCell ref="N64:O66"/>
    <mergeCell ref="P64:Q66"/>
    <mergeCell ref="R64:S66"/>
    <mergeCell ref="T64:U66"/>
    <mergeCell ref="V64:W66"/>
    <mergeCell ref="X64:Y66"/>
    <mergeCell ref="Z64:AA66"/>
    <mergeCell ref="AB64:AC66"/>
    <mergeCell ref="AD64:AE66"/>
    <mergeCell ref="AF64:AG66"/>
    <mergeCell ref="B67:E69"/>
    <mergeCell ref="F67:I69"/>
    <mergeCell ref="J67:M69"/>
    <mergeCell ref="N67:Q69"/>
    <mergeCell ref="R67:U69"/>
    <mergeCell ref="V67:Y69"/>
    <mergeCell ref="Z67:AC69"/>
    <mergeCell ref="AD67:AG69"/>
    <mergeCell ref="Q70:Q72"/>
    <mergeCell ref="R70:T72"/>
    <mergeCell ref="U70:U72"/>
    <mergeCell ref="V70:X72"/>
    <mergeCell ref="Y70:Y72"/>
    <mergeCell ref="Z70:AB72"/>
    <mergeCell ref="AC70:AC72"/>
    <mergeCell ref="AD70:AF72"/>
    <mergeCell ref="AG70:AG72"/>
    <mergeCell ref="B73:E81"/>
    <mergeCell ref="F73:I81"/>
    <mergeCell ref="J73:M81"/>
    <mergeCell ref="N73:Q81"/>
    <mergeCell ref="R73:U81"/>
    <mergeCell ref="V73:Y81"/>
    <mergeCell ref="Z73:AC81"/>
    <mergeCell ref="AD73:AG81"/>
    <mergeCell ref="AN64:AO66"/>
    <mergeCell ref="AP64:AQ66"/>
    <mergeCell ref="AR64:AS66"/>
    <mergeCell ref="AT64:AU66"/>
    <mergeCell ref="AV64:AW66"/>
    <mergeCell ref="AX64:AY66"/>
    <mergeCell ref="AZ64:BA66"/>
    <mergeCell ref="BB64:BC66"/>
    <mergeCell ref="BD64:BE66"/>
    <mergeCell ref="BF64:BG66"/>
    <mergeCell ref="BH64:BI66"/>
    <mergeCell ref="BJ64:BK66"/>
    <mergeCell ref="BL64:BM66"/>
    <mergeCell ref="AH67:AK69"/>
    <mergeCell ref="AL67:AO69"/>
    <mergeCell ref="AP67:AS69"/>
    <mergeCell ref="AT67:AW69"/>
    <mergeCell ref="AX67:BA69"/>
    <mergeCell ref="BB67:BE69"/>
    <mergeCell ref="BF67:BI69"/>
    <mergeCell ref="BJ67:BM69"/>
    <mergeCell ref="AH70:AJ72"/>
    <mergeCell ref="AK70:AK72"/>
    <mergeCell ref="AL70:AN72"/>
    <mergeCell ref="AO70:AO72"/>
    <mergeCell ref="AP70:AR72"/>
    <mergeCell ref="AS70:AS72"/>
    <mergeCell ref="AT70:AV72"/>
    <mergeCell ref="AW70:AW72"/>
    <mergeCell ref="AX70:AZ72"/>
    <mergeCell ref="BA70:BA72"/>
    <mergeCell ref="BB70:BD72"/>
    <mergeCell ref="BE70:BE72"/>
    <mergeCell ref="BF70:BH72"/>
    <mergeCell ref="BI70:BI72"/>
    <mergeCell ref="BJ70:BL72"/>
    <mergeCell ref="BM70:BM72"/>
    <mergeCell ref="AH73:AK81"/>
    <mergeCell ref="AL73:AO81"/>
    <mergeCell ref="AP73:AS81"/>
    <mergeCell ref="AT73:AW81"/>
    <mergeCell ref="AX73:BA81"/>
    <mergeCell ref="BB73:BE81"/>
    <mergeCell ref="BF73:BI81"/>
    <mergeCell ref="BJ73:BM81"/>
    <mergeCell ref="CB64:CC66"/>
    <mergeCell ref="CD64:CE66"/>
    <mergeCell ref="CF64:CG66"/>
    <mergeCell ref="CH64:CI66"/>
    <mergeCell ref="CJ64:CK66"/>
    <mergeCell ref="BV67:BY69"/>
    <mergeCell ref="BZ67:CC69"/>
    <mergeCell ref="CD67:CG69"/>
    <mergeCell ref="CH67:CK69"/>
    <mergeCell ref="BV70:BX72"/>
    <mergeCell ref="BY70:BY72"/>
    <mergeCell ref="BZ70:CB72"/>
    <mergeCell ref="CC70:CC72"/>
    <mergeCell ref="CD70:CF72"/>
    <mergeCell ref="CG70:CG72"/>
    <mergeCell ref="CH70:CJ72"/>
    <mergeCell ref="CK70:CK72"/>
    <mergeCell ref="A82:A90"/>
    <mergeCell ref="B82:AG83"/>
    <mergeCell ref="AH82:BM83"/>
    <mergeCell ref="BN82:CS83"/>
    <mergeCell ref="CT82:DY83"/>
    <mergeCell ref="DZ82:FE83"/>
    <mergeCell ref="B84:AG90"/>
    <mergeCell ref="AH84:BM90"/>
    <mergeCell ref="BN84:CS90"/>
    <mergeCell ref="CT84:DY90"/>
    <mergeCell ref="DZ84:FE90"/>
    <mergeCell ref="AT1:BF1"/>
    <mergeCell ref="BJ1:BV1"/>
    <mergeCell ref="BV73:BY81"/>
    <mergeCell ref="BZ73:CC81"/>
    <mergeCell ref="CD73:CG81"/>
    <mergeCell ref="CH73:CK81"/>
    <mergeCell ref="BN64:BO66"/>
    <mergeCell ref="BP64:BQ66"/>
    <mergeCell ref="BR64:BS66"/>
    <mergeCell ref="BT64:BU66"/>
    <mergeCell ref="BN67:BQ69"/>
    <mergeCell ref="BR67:BU69"/>
    <mergeCell ref="BN70:BP72"/>
    <mergeCell ref="BQ70:BQ72"/>
    <mergeCell ref="BR70:BT72"/>
    <mergeCell ref="BU70:BU72"/>
    <mergeCell ref="BN73:BQ81"/>
    <mergeCell ref="BR73:BU81"/>
    <mergeCell ref="BV64:BW66"/>
    <mergeCell ref="BX64:BY66"/>
    <mergeCell ref="BZ64:CA66"/>
  </mergeCells>
  <phoneticPr fontId="2"/>
  <pageMargins left="0.78740157480314965" right="0.78740157480314965" top="0.27559055118110237" bottom="0.19685039370078741" header="0.23622047244094491" footer="0.23622047244094491"/>
  <pageSetup paperSize="9" scale="49"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3670D2-E720-47B4-B94B-76EBC04478D1}">
  <sheetPr codeName="Sheet4">
    <pageSetUpPr fitToPage="1"/>
  </sheetPr>
  <dimension ref="A1:FX173"/>
  <sheetViews>
    <sheetView view="pageBreakPreview" topLeftCell="BH1" zoomScaleNormal="55" zoomScaleSheetLayoutView="100" workbookViewId="0">
      <selection activeCell="FB4" sqref="FB4:FE4"/>
    </sheetView>
  </sheetViews>
  <sheetFormatPr defaultRowHeight="13.5"/>
  <cols>
    <col min="1" max="1" width="6.875" style="13" customWidth="1"/>
    <col min="2" max="2" width="2.625" style="13" customWidth="1"/>
    <col min="3" max="4" width="0.625" style="13" customWidth="1"/>
    <col min="5" max="5" width="0.5" style="13" customWidth="1"/>
    <col min="6" max="6" width="2.625" style="13" customWidth="1"/>
    <col min="7" max="8" width="0.625" style="13" customWidth="1"/>
    <col min="9" max="9" width="0.5" style="13" customWidth="1"/>
    <col min="10" max="10" width="2.625" style="13" customWidth="1"/>
    <col min="11" max="12" width="0.625" style="13" customWidth="1"/>
    <col min="13" max="13" width="0.5" style="13" customWidth="1"/>
    <col min="14" max="14" width="2.625" style="13" customWidth="1"/>
    <col min="15" max="16" width="0.625" style="13" customWidth="1"/>
    <col min="17" max="17" width="0.5" style="13" customWidth="1"/>
    <col min="18" max="18" width="2.625" style="13" customWidth="1"/>
    <col min="19" max="20" width="0.625" style="13" customWidth="1"/>
    <col min="21" max="21" width="0.5" style="13" customWidth="1"/>
    <col min="22" max="22" width="2.625" style="13" customWidth="1"/>
    <col min="23" max="24" width="0.625" style="13" customWidth="1"/>
    <col min="25" max="25" width="0.5" style="13" customWidth="1"/>
    <col min="26" max="26" width="2.625" style="13" customWidth="1"/>
    <col min="27" max="28" width="0.625" style="13" customWidth="1"/>
    <col min="29" max="29" width="0.5" style="13" customWidth="1"/>
    <col min="30" max="30" width="2.625" style="13" customWidth="1"/>
    <col min="31" max="32" width="0.625" style="13" customWidth="1"/>
    <col min="33" max="33" width="0.5" style="13" customWidth="1"/>
    <col min="34" max="34" width="2.625" style="13" customWidth="1"/>
    <col min="35" max="36" width="0.625" style="13" customWidth="1"/>
    <col min="37" max="37" width="0.5" style="13" customWidth="1"/>
    <col min="38" max="38" width="2.625" style="13" customWidth="1"/>
    <col min="39" max="40" width="0.625" style="13" customWidth="1"/>
    <col min="41" max="41" width="0.5" style="13" customWidth="1"/>
    <col min="42" max="42" width="2.625" style="13" customWidth="1"/>
    <col min="43" max="44" width="0.625" style="13" customWidth="1"/>
    <col min="45" max="45" width="0.5" style="13" customWidth="1"/>
    <col min="46" max="46" width="2.625" style="13" customWidth="1"/>
    <col min="47" max="48" width="0.625" style="13" customWidth="1"/>
    <col min="49" max="49" width="0.5" style="13" customWidth="1"/>
    <col min="50" max="50" width="2.625" style="13" customWidth="1"/>
    <col min="51" max="52" width="0.625" style="13" customWidth="1"/>
    <col min="53" max="53" width="0.5" style="13" customWidth="1"/>
    <col min="54" max="54" width="2.625" style="13" customWidth="1"/>
    <col min="55" max="56" width="0.625" style="13" customWidth="1"/>
    <col min="57" max="57" width="0.5" style="13" customWidth="1"/>
    <col min="58" max="58" width="2.625" style="13" customWidth="1"/>
    <col min="59" max="60" width="0.625" style="13" customWidth="1"/>
    <col min="61" max="61" width="0.5" style="13" customWidth="1"/>
    <col min="62" max="62" width="2.625" style="13" customWidth="1"/>
    <col min="63" max="64" width="0.625" style="13" customWidth="1"/>
    <col min="65" max="65" width="0.5" style="13" customWidth="1"/>
    <col min="66" max="66" width="2.625" style="13" customWidth="1"/>
    <col min="67" max="68" width="0.625" style="13" customWidth="1"/>
    <col min="69" max="69" width="0.5" style="13" customWidth="1"/>
    <col min="70" max="70" width="2.625" style="13" customWidth="1"/>
    <col min="71" max="72" width="0.625" style="13" customWidth="1"/>
    <col min="73" max="73" width="0.5" style="13" customWidth="1"/>
    <col min="74" max="74" width="2.625" style="13" customWidth="1"/>
    <col min="75" max="76" width="0.625" style="13" customWidth="1"/>
    <col min="77" max="77" width="0.5" style="13" customWidth="1"/>
    <col min="78" max="78" width="2.625" style="13" customWidth="1"/>
    <col min="79" max="80" width="0.625" style="13" customWidth="1"/>
    <col min="81" max="81" width="0.5" style="13" customWidth="1"/>
    <col min="82" max="82" width="2.625" style="13" customWidth="1"/>
    <col min="83" max="84" width="0.625" style="13" customWidth="1"/>
    <col min="85" max="85" width="0.5" style="13" customWidth="1"/>
    <col min="86" max="86" width="2.625" style="13" customWidth="1"/>
    <col min="87" max="88" width="0.625" style="13" customWidth="1"/>
    <col min="89" max="89" width="0.5" style="13" customWidth="1"/>
    <col min="90" max="90" width="2.625" style="13" customWidth="1"/>
    <col min="91" max="92" width="0.625" style="13" customWidth="1"/>
    <col min="93" max="93" width="0.5" style="13" customWidth="1"/>
    <col min="94" max="94" width="2.625" style="13" customWidth="1"/>
    <col min="95" max="96" width="0.625" style="13" customWidth="1"/>
    <col min="97" max="97" width="0.5" style="13" customWidth="1"/>
    <col min="98" max="98" width="2.625" style="13" customWidth="1"/>
    <col min="99" max="100" width="0.625" style="13" customWidth="1"/>
    <col min="101" max="101" width="0.5" style="13" customWidth="1"/>
    <col min="102" max="102" width="2.625" style="13" customWidth="1"/>
    <col min="103" max="104" width="0.625" style="13" customWidth="1"/>
    <col min="105" max="105" width="0.5" style="13" customWidth="1"/>
    <col min="106" max="106" width="2.625" style="13" customWidth="1"/>
    <col min="107" max="108" width="0.625" style="13" customWidth="1"/>
    <col min="109" max="109" width="0.5" style="13" customWidth="1"/>
    <col min="110" max="110" width="2.625" style="13" customWidth="1"/>
    <col min="111" max="112" width="0.625" style="13" customWidth="1"/>
    <col min="113" max="113" width="0.5" style="13" customWidth="1"/>
    <col min="114" max="114" width="2.625" style="13" customWidth="1"/>
    <col min="115" max="116" width="0.625" style="13" customWidth="1"/>
    <col min="117" max="117" width="0.5" style="13" customWidth="1"/>
    <col min="118" max="118" width="2.625" style="13" customWidth="1"/>
    <col min="119" max="120" width="0.625" style="13" customWidth="1"/>
    <col min="121" max="121" width="0.5" style="13" customWidth="1"/>
    <col min="122" max="122" width="2.625" style="13" customWidth="1"/>
    <col min="123" max="124" width="0.625" style="13" customWidth="1"/>
    <col min="125" max="125" width="0.5" style="13" customWidth="1"/>
    <col min="126" max="126" width="2.625" style="13" customWidth="1"/>
    <col min="127" max="128" width="0.625" style="13" customWidth="1"/>
    <col min="129" max="129" width="0.5" style="13" customWidth="1"/>
    <col min="130" max="130" width="2.625" style="13" customWidth="1"/>
    <col min="131" max="132" width="0.625" style="13" customWidth="1"/>
    <col min="133" max="133" width="0.5" style="13" customWidth="1"/>
    <col min="134" max="134" width="2.625" style="13" customWidth="1"/>
    <col min="135" max="136" width="0.625" style="13" customWidth="1"/>
    <col min="137" max="137" width="0.5" style="13" customWidth="1"/>
    <col min="138" max="138" width="2.625" style="13" customWidth="1"/>
    <col min="139" max="140" width="0.625" style="13" customWidth="1"/>
    <col min="141" max="141" width="0.5" style="13" customWidth="1"/>
    <col min="142" max="142" width="2.625" style="13" customWidth="1"/>
    <col min="143" max="144" width="0.625" style="13" customWidth="1"/>
    <col min="145" max="145" width="0.5" style="13" customWidth="1"/>
    <col min="146" max="146" width="2.625" style="13" customWidth="1"/>
    <col min="147" max="148" width="0.625" style="13" customWidth="1"/>
    <col min="149" max="149" width="0.5" style="13" customWidth="1"/>
    <col min="150" max="150" width="2.625" style="13" customWidth="1"/>
    <col min="151" max="152" width="0.625" style="13" customWidth="1"/>
    <col min="153" max="153" width="0.5" style="13" customWidth="1"/>
    <col min="154" max="154" width="2.625" style="13" customWidth="1"/>
    <col min="155" max="156" width="0.625" style="13" customWidth="1"/>
    <col min="157" max="157" width="0.5" style="13" customWidth="1"/>
    <col min="158" max="158" width="2.625" style="13" customWidth="1"/>
    <col min="159" max="160" width="0.625" style="13" customWidth="1"/>
    <col min="161" max="161" width="0.5" style="13" customWidth="1"/>
    <col min="162" max="162" width="2.375" style="13" customWidth="1"/>
    <col min="163" max="163" width="2.625" style="13" customWidth="1"/>
    <col min="164" max="164" width="1.625" style="13" customWidth="1"/>
    <col min="165" max="165" width="2.625" style="13" customWidth="1"/>
    <col min="166" max="166" width="5.875" style="13" customWidth="1"/>
    <col min="167" max="167" width="4.125" style="13" customWidth="1"/>
    <col min="168" max="168" width="4.375" style="13" customWidth="1"/>
    <col min="169" max="171" width="5.875" style="13" customWidth="1"/>
    <col min="172" max="172" width="8.5" style="13" customWidth="1"/>
    <col min="173" max="173" width="9" style="13" customWidth="1"/>
    <col min="174" max="175" width="13" style="13" customWidth="1"/>
    <col min="176" max="176" width="17.625" style="13" customWidth="1"/>
    <col min="177" max="177" width="9" style="13" customWidth="1"/>
    <col min="178" max="180" width="13" style="13" customWidth="1"/>
  </cols>
  <sheetData>
    <row r="1" spans="1:180" ht="41.25" customHeight="1">
      <c r="A1" s="5">
        <v>1</v>
      </c>
      <c r="B1" s="184" t="s">
        <v>48</v>
      </c>
      <c r="C1" s="184"/>
      <c r="D1" s="184"/>
      <c r="E1" s="184"/>
      <c r="F1" s="184"/>
      <c r="G1" s="184"/>
      <c r="H1" s="184"/>
      <c r="I1" s="184"/>
      <c r="J1" s="184"/>
      <c r="K1" s="184"/>
      <c r="L1" s="184"/>
      <c r="M1" s="184"/>
      <c r="N1" s="184"/>
      <c r="O1" s="14"/>
      <c r="P1" s="14"/>
      <c r="Q1" s="14"/>
      <c r="R1" s="185">
        <v>1</v>
      </c>
      <c r="S1" s="185"/>
      <c r="T1" s="185"/>
      <c r="U1" s="185"/>
      <c r="V1" s="185"/>
      <c r="W1" s="185"/>
      <c r="X1" s="185"/>
      <c r="Y1" s="185"/>
      <c r="Z1" s="185"/>
      <c r="AA1" s="185"/>
      <c r="AB1" s="185"/>
      <c r="AC1" s="185"/>
      <c r="AD1" s="185"/>
      <c r="AE1" s="14"/>
      <c r="AF1" s="14"/>
      <c r="AG1" s="14"/>
      <c r="AH1" s="14"/>
      <c r="AI1" s="14"/>
      <c r="AJ1" s="14"/>
      <c r="AK1" s="14"/>
      <c r="AL1" s="7"/>
      <c r="AM1" s="7"/>
      <c r="AN1" s="7"/>
      <c r="AO1" s="7"/>
      <c r="AP1" s="7"/>
      <c r="AQ1" s="7"/>
      <c r="AR1" s="7"/>
      <c r="AS1" s="7"/>
      <c r="AT1" s="186">
        <f ca="1">DATE(FT2,FU2,FV2+(7*(FU14-1)))</f>
        <v>46125</v>
      </c>
      <c r="AU1" s="186"/>
      <c r="AV1" s="186"/>
      <c r="AW1" s="186"/>
      <c r="AX1" s="186"/>
      <c r="AY1" s="186"/>
      <c r="AZ1" s="186"/>
      <c r="BA1" s="186"/>
      <c r="BB1" s="186"/>
      <c r="BC1" s="186"/>
      <c r="BD1" s="186"/>
      <c r="BE1" s="186"/>
      <c r="BF1" s="186"/>
      <c r="BG1" s="63"/>
      <c r="BH1" s="63"/>
      <c r="BI1" s="63"/>
      <c r="BJ1" s="187">
        <f ca="1">AT1+4</f>
        <v>46129</v>
      </c>
      <c r="BK1" s="187"/>
      <c r="BL1" s="187"/>
      <c r="BM1" s="187"/>
      <c r="BN1" s="187"/>
      <c r="BO1" s="187"/>
      <c r="BP1" s="187"/>
      <c r="BQ1" s="187"/>
      <c r="BR1" s="187"/>
      <c r="BS1" s="187"/>
      <c r="BT1" s="187"/>
      <c r="BU1" s="187"/>
      <c r="BV1" s="187"/>
      <c r="BW1" s="14"/>
      <c r="BX1" s="14"/>
      <c r="BY1" s="14"/>
      <c r="BZ1" s="12"/>
      <c r="CA1" s="14"/>
      <c r="CB1" s="14"/>
      <c r="CC1" s="14"/>
      <c r="CD1" s="14"/>
      <c r="CE1" s="14"/>
      <c r="CF1" s="14"/>
      <c r="CG1" s="14"/>
      <c r="CH1" s="14"/>
      <c r="CI1" s="14"/>
      <c r="CJ1" s="14"/>
      <c r="CK1" s="14"/>
      <c r="CL1" s="12"/>
      <c r="CM1" s="14"/>
      <c r="CN1" s="14"/>
      <c r="CO1" s="14"/>
      <c r="CP1" s="14"/>
      <c r="CQ1" s="14"/>
      <c r="CR1" s="14"/>
      <c r="CS1" s="14"/>
      <c r="CT1" s="11"/>
      <c r="CU1" s="14"/>
      <c r="CV1" s="14"/>
      <c r="CW1" s="14"/>
      <c r="CX1" s="14"/>
      <c r="CY1" s="14"/>
      <c r="CZ1" s="14"/>
      <c r="DA1" s="14"/>
      <c r="DB1" s="14"/>
      <c r="DC1" s="14"/>
      <c r="DD1" s="14"/>
      <c r="DE1" s="14"/>
      <c r="DS1" s="14"/>
      <c r="DT1" s="14"/>
      <c r="DU1" s="14"/>
      <c r="DV1" s="14"/>
      <c r="DW1" s="14"/>
      <c r="DX1" s="14"/>
      <c r="DY1" s="14"/>
      <c r="DZ1" s="15"/>
      <c r="EA1" s="14"/>
      <c r="EB1" s="14"/>
      <c r="EC1" s="14"/>
      <c r="ED1" s="14"/>
      <c r="EE1" s="14"/>
      <c r="EF1" s="14"/>
      <c r="EG1" s="14"/>
      <c r="EH1" s="14"/>
      <c r="EI1" s="14"/>
      <c r="EJ1" s="14"/>
      <c r="EK1" s="16"/>
      <c r="EL1" s="15"/>
      <c r="EM1" s="14"/>
      <c r="EN1" s="14"/>
      <c r="EO1" s="14"/>
      <c r="EP1" s="14"/>
      <c r="EQ1" s="14"/>
      <c r="ER1" s="14"/>
      <c r="ES1" s="14"/>
      <c r="ET1" s="14"/>
      <c r="EU1" s="14"/>
      <c r="EV1" s="14"/>
      <c r="EW1" s="16"/>
      <c r="EX1" s="15"/>
      <c r="EY1" s="14"/>
      <c r="EZ1" s="14"/>
      <c r="FA1" s="14"/>
      <c r="FB1" s="14"/>
      <c r="FC1" s="14"/>
      <c r="FD1" s="14"/>
      <c r="FE1" s="14"/>
      <c r="FF1" s="17" t="s">
        <v>49</v>
      </c>
      <c r="FG1" s="188"/>
      <c r="FH1" s="189"/>
      <c r="FI1" s="190"/>
      <c r="FJ1" s="2"/>
      <c r="FK1" s="191"/>
      <c r="FL1" s="190"/>
      <c r="FM1" s="18"/>
      <c r="FN1" s="4"/>
      <c r="FO1" s="6"/>
      <c r="FP1" s="14"/>
      <c r="FQ1" s="14"/>
      <c r="FR1" s="14"/>
      <c r="FS1" s="14"/>
      <c r="FT1" s="19" t="s">
        <v>50</v>
      </c>
      <c r="FU1" s="19" t="s">
        <v>51</v>
      </c>
      <c r="FV1" s="19" t="s">
        <v>52</v>
      </c>
      <c r="FW1" s="14"/>
      <c r="FX1" s="14"/>
    </row>
    <row r="2" spans="1:180" ht="4.5" customHeight="1">
      <c r="A2" s="14"/>
      <c r="B2" s="14"/>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c r="AJ2" s="14"/>
      <c r="AK2" s="14"/>
      <c r="AL2" s="14"/>
      <c r="AM2" s="14"/>
      <c r="AN2" s="14"/>
      <c r="AO2" s="14"/>
      <c r="AP2" s="14"/>
      <c r="AQ2" s="14"/>
      <c r="AR2" s="14"/>
      <c r="AS2" s="14"/>
      <c r="AT2" s="14"/>
      <c r="AU2" s="14"/>
      <c r="AV2" s="14"/>
      <c r="AW2" s="14"/>
      <c r="AX2" s="14"/>
      <c r="AY2" s="14"/>
      <c r="AZ2" s="14"/>
      <c r="BA2" s="14"/>
      <c r="BB2" s="14"/>
      <c r="BC2" s="14"/>
      <c r="BD2" s="14"/>
      <c r="BE2" s="14"/>
      <c r="BF2" s="14"/>
      <c r="BG2" s="14"/>
      <c r="BH2" s="14"/>
      <c r="BI2" s="14"/>
      <c r="BJ2" s="14"/>
      <c r="BK2" s="14"/>
      <c r="BL2" s="14"/>
      <c r="BM2" s="14"/>
      <c r="BN2" s="14"/>
      <c r="BO2" s="14"/>
      <c r="BP2" s="14"/>
      <c r="BQ2" s="14"/>
      <c r="BR2" s="14"/>
      <c r="BS2" s="14"/>
      <c r="BT2" s="14"/>
      <c r="BU2" s="14"/>
      <c r="BV2" s="14"/>
      <c r="BW2" s="14"/>
      <c r="BX2" s="14"/>
      <c r="BY2" s="14"/>
      <c r="BZ2" s="14"/>
      <c r="CA2" s="14"/>
      <c r="CB2" s="14"/>
      <c r="CC2" s="14"/>
      <c r="CD2" s="14"/>
      <c r="CE2" s="14"/>
      <c r="CF2" s="14"/>
      <c r="CG2" s="14"/>
      <c r="CH2" s="14"/>
      <c r="CI2" s="14"/>
      <c r="CJ2" s="14"/>
      <c r="CK2" s="14"/>
      <c r="CL2" s="14"/>
      <c r="CM2" s="14"/>
      <c r="CN2" s="14"/>
      <c r="CO2" s="14"/>
      <c r="CP2" s="14"/>
      <c r="CQ2" s="14"/>
      <c r="CR2" s="14"/>
      <c r="CS2" s="14"/>
      <c r="CT2" s="14"/>
      <c r="CU2" s="14"/>
      <c r="CV2" s="14"/>
      <c r="CW2" s="14"/>
      <c r="CX2" s="14"/>
      <c r="CY2" s="14"/>
      <c r="CZ2" s="14"/>
      <c r="DA2" s="14"/>
      <c r="DB2" s="14"/>
      <c r="DC2" s="14"/>
      <c r="DD2" s="14"/>
      <c r="DE2" s="14"/>
      <c r="DF2" s="14"/>
      <c r="DG2" s="14"/>
      <c r="DH2" s="14"/>
      <c r="DI2" s="14"/>
      <c r="DJ2" s="14"/>
      <c r="DK2" s="14"/>
      <c r="DL2" s="14"/>
      <c r="DM2" s="14"/>
      <c r="DN2" s="14"/>
      <c r="DO2" s="14"/>
      <c r="DP2" s="14"/>
      <c r="DQ2" s="14"/>
      <c r="DR2" s="14"/>
      <c r="DS2" s="14"/>
      <c r="DT2" s="14"/>
      <c r="DU2" s="14"/>
      <c r="DV2" s="14"/>
      <c r="DW2" s="14"/>
      <c r="DX2" s="14"/>
      <c r="DY2" s="14"/>
      <c r="DZ2" s="14"/>
      <c r="EA2" s="14"/>
      <c r="EB2" s="14"/>
      <c r="EC2" s="14"/>
      <c r="ED2" s="14"/>
      <c r="EE2" s="14"/>
      <c r="EF2" s="14"/>
      <c r="EG2" s="14"/>
      <c r="EH2" s="14"/>
      <c r="EI2" s="14"/>
      <c r="EJ2" s="14"/>
      <c r="EK2" s="14"/>
      <c r="EL2" s="14"/>
      <c r="EM2" s="14"/>
      <c r="EN2" s="14"/>
      <c r="EO2" s="14"/>
      <c r="EP2" s="14"/>
      <c r="EQ2" s="14"/>
      <c r="ER2" s="14"/>
      <c r="ES2" s="14"/>
      <c r="ET2" s="14"/>
      <c r="EU2" s="14"/>
      <c r="EV2" s="14"/>
      <c r="EW2" s="14"/>
      <c r="EX2" s="14"/>
      <c r="EY2" s="14"/>
      <c r="EZ2" s="14"/>
      <c r="FA2" s="14"/>
      <c r="FB2" s="14"/>
      <c r="FC2" s="14"/>
      <c r="FD2" s="14"/>
      <c r="FE2" s="14"/>
      <c r="FF2" s="14"/>
      <c r="FG2" s="14"/>
      <c r="FH2" s="14"/>
      <c r="FI2" s="14"/>
      <c r="FJ2" s="14"/>
      <c r="FK2" s="14"/>
      <c r="FL2" s="3"/>
      <c r="FM2" s="14"/>
      <c r="FN2" s="14"/>
      <c r="FO2" s="14"/>
      <c r="FP2" s="14"/>
      <c r="FQ2" s="14"/>
      <c r="FR2" s="14"/>
      <c r="FS2" s="14"/>
      <c r="FT2" s="79">
        <v>2026</v>
      </c>
      <c r="FU2" s="79">
        <v>4</v>
      </c>
      <c r="FV2" s="79">
        <v>6</v>
      </c>
      <c r="FW2" s="14"/>
      <c r="FX2" s="14"/>
    </row>
    <row r="3" spans="1:180" ht="27" customHeight="1">
      <c r="A3" s="19"/>
      <c r="B3" s="177">
        <f ca="1">DATE($FT$2,$FU$2,$FV$2+7*(VALUE($FU$14)-1))</f>
        <v>46125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67"/>
      <c r="AH3" s="179">
        <f ca="1">B3+1</f>
        <v>46126</v>
      </c>
      <c r="AI3" s="178"/>
      <c r="AJ3" s="178"/>
      <c r="AK3" s="178"/>
      <c r="AL3" s="178"/>
      <c r="AM3" s="178"/>
      <c r="AN3" s="178"/>
      <c r="AO3" s="178"/>
      <c r="AP3" s="178"/>
      <c r="AQ3" s="178"/>
      <c r="AR3" s="178"/>
      <c r="AS3" s="178"/>
      <c r="AT3" s="178"/>
      <c r="AU3" s="178"/>
      <c r="AV3" s="178"/>
      <c r="AW3" s="178"/>
      <c r="AX3" s="178"/>
      <c r="AY3" s="178"/>
      <c r="AZ3" s="178"/>
      <c r="BA3" s="178"/>
      <c r="BB3" s="178"/>
      <c r="BC3" s="178"/>
      <c r="BD3" s="178"/>
      <c r="BE3" s="178"/>
      <c r="BF3" s="178"/>
      <c r="BG3" s="178"/>
      <c r="BH3" s="178"/>
      <c r="BI3" s="178"/>
      <c r="BJ3" s="178"/>
      <c r="BK3" s="178"/>
      <c r="BL3" s="178"/>
      <c r="BM3" s="167"/>
      <c r="BN3" s="179">
        <f ca="1">AH3+1</f>
        <v>46127</v>
      </c>
      <c r="BO3" s="178"/>
      <c r="BP3" s="178"/>
      <c r="BQ3" s="178"/>
      <c r="BR3" s="178"/>
      <c r="BS3" s="178"/>
      <c r="BT3" s="178"/>
      <c r="BU3" s="178"/>
      <c r="BV3" s="178"/>
      <c r="BW3" s="178"/>
      <c r="BX3" s="178"/>
      <c r="BY3" s="178"/>
      <c r="BZ3" s="178"/>
      <c r="CA3" s="178"/>
      <c r="CB3" s="178"/>
      <c r="CC3" s="178"/>
      <c r="CD3" s="178"/>
      <c r="CE3" s="178"/>
      <c r="CF3" s="178"/>
      <c r="CG3" s="178"/>
      <c r="CH3" s="178"/>
      <c r="CI3" s="178"/>
      <c r="CJ3" s="178"/>
      <c r="CK3" s="178"/>
      <c r="CL3" s="178"/>
      <c r="CM3" s="178"/>
      <c r="CN3" s="178"/>
      <c r="CO3" s="178"/>
      <c r="CP3" s="178"/>
      <c r="CQ3" s="178"/>
      <c r="CR3" s="178"/>
      <c r="CS3" s="167"/>
      <c r="CT3" s="180">
        <f ca="1">BN3+1</f>
        <v>46128</v>
      </c>
      <c r="CU3" s="178"/>
      <c r="CV3" s="178"/>
      <c r="CW3" s="178"/>
      <c r="CX3" s="178"/>
      <c r="CY3" s="178"/>
      <c r="CZ3" s="178"/>
      <c r="DA3" s="178"/>
      <c r="DB3" s="178"/>
      <c r="DC3" s="178"/>
      <c r="DD3" s="178"/>
      <c r="DE3" s="178"/>
      <c r="DF3" s="178"/>
      <c r="DG3" s="178"/>
      <c r="DH3" s="178"/>
      <c r="DI3" s="178"/>
      <c r="DJ3" s="178"/>
      <c r="DK3" s="178"/>
      <c r="DL3" s="178"/>
      <c r="DM3" s="178"/>
      <c r="DN3" s="178"/>
      <c r="DO3" s="178"/>
      <c r="DP3" s="178"/>
      <c r="DQ3" s="178"/>
      <c r="DR3" s="178"/>
      <c r="DS3" s="178"/>
      <c r="DT3" s="178"/>
      <c r="DU3" s="178"/>
      <c r="DV3" s="178"/>
      <c r="DW3" s="178"/>
      <c r="DX3" s="178"/>
      <c r="DY3" s="167"/>
      <c r="DZ3" s="181">
        <f ca="1">CT3+1</f>
        <v>46129</v>
      </c>
      <c r="EA3" s="178"/>
      <c r="EB3" s="178"/>
      <c r="EC3" s="178"/>
      <c r="ED3" s="178"/>
      <c r="EE3" s="178"/>
      <c r="EF3" s="178"/>
      <c r="EG3" s="178"/>
      <c r="EH3" s="178"/>
      <c r="EI3" s="178"/>
      <c r="EJ3" s="178"/>
      <c r="EK3" s="178"/>
      <c r="EL3" s="178"/>
      <c r="EM3" s="178"/>
      <c r="EN3" s="178"/>
      <c r="EO3" s="178"/>
      <c r="EP3" s="178"/>
      <c r="EQ3" s="178"/>
      <c r="ER3" s="178"/>
      <c r="ES3" s="178"/>
      <c r="ET3" s="178"/>
      <c r="EU3" s="178"/>
      <c r="EV3" s="178"/>
      <c r="EW3" s="178"/>
      <c r="EX3" s="178"/>
      <c r="EY3" s="178"/>
      <c r="EZ3" s="178"/>
      <c r="FA3" s="178"/>
      <c r="FB3" s="178"/>
      <c r="FC3" s="178"/>
      <c r="FD3" s="178"/>
      <c r="FE3" s="167"/>
      <c r="FF3" s="14"/>
      <c r="FG3" s="182" t="s">
        <v>53</v>
      </c>
      <c r="FH3" s="183"/>
      <c r="FI3" s="183"/>
      <c r="FJ3" s="183"/>
      <c r="FK3" s="183"/>
      <c r="FL3" s="183"/>
      <c r="FM3" s="183"/>
      <c r="FN3" s="183"/>
      <c r="FO3" s="167"/>
      <c r="FP3" s="14"/>
      <c r="FQ3" s="14"/>
      <c r="FR3" s="14"/>
      <c r="FS3" s="14"/>
      <c r="FT3" s="127"/>
      <c r="FU3" s="127"/>
      <c r="FV3" s="127"/>
      <c r="FW3" s="14"/>
      <c r="FX3" s="14"/>
    </row>
    <row r="4" spans="1:180" ht="13.5" customHeight="1">
      <c r="A4" s="19"/>
      <c r="B4" s="176" t="s">
        <v>96</v>
      </c>
      <c r="C4" s="170"/>
      <c r="D4" s="170"/>
      <c r="E4" s="171"/>
      <c r="F4" s="169" t="s">
        <v>97</v>
      </c>
      <c r="G4" s="170"/>
      <c r="H4" s="170"/>
      <c r="I4" s="171"/>
      <c r="J4" s="172" t="s">
        <v>98</v>
      </c>
      <c r="K4" s="173"/>
      <c r="L4" s="173"/>
      <c r="M4" s="174"/>
      <c r="N4" s="175" t="s">
        <v>99</v>
      </c>
      <c r="O4" s="170"/>
      <c r="P4" s="170"/>
      <c r="Q4" s="171"/>
      <c r="R4" s="169" t="s">
        <v>100</v>
      </c>
      <c r="S4" s="170"/>
      <c r="T4" s="170"/>
      <c r="U4" s="171"/>
      <c r="V4" s="172" t="s">
        <v>101</v>
      </c>
      <c r="W4" s="173"/>
      <c r="X4" s="173"/>
      <c r="Y4" s="174"/>
      <c r="Z4" s="175" t="s">
        <v>102</v>
      </c>
      <c r="AA4" s="170"/>
      <c r="AB4" s="170"/>
      <c r="AC4" s="171"/>
      <c r="AD4" s="169" t="s">
        <v>103</v>
      </c>
      <c r="AE4" s="170"/>
      <c r="AF4" s="170"/>
      <c r="AG4" s="171"/>
      <c r="AH4" s="176" t="s">
        <v>96</v>
      </c>
      <c r="AI4" s="170"/>
      <c r="AJ4" s="170"/>
      <c r="AK4" s="171"/>
      <c r="AL4" s="169" t="s">
        <v>97</v>
      </c>
      <c r="AM4" s="170"/>
      <c r="AN4" s="170"/>
      <c r="AO4" s="171"/>
      <c r="AP4" s="172" t="s">
        <v>98</v>
      </c>
      <c r="AQ4" s="173"/>
      <c r="AR4" s="173"/>
      <c r="AS4" s="174"/>
      <c r="AT4" s="175" t="s">
        <v>99</v>
      </c>
      <c r="AU4" s="170"/>
      <c r="AV4" s="170"/>
      <c r="AW4" s="171"/>
      <c r="AX4" s="169" t="s">
        <v>100</v>
      </c>
      <c r="AY4" s="170"/>
      <c r="AZ4" s="170"/>
      <c r="BA4" s="171"/>
      <c r="BB4" s="172" t="s">
        <v>101</v>
      </c>
      <c r="BC4" s="173"/>
      <c r="BD4" s="173"/>
      <c r="BE4" s="174"/>
      <c r="BF4" s="175" t="s">
        <v>102</v>
      </c>
      <c r="BG4" s="170"/>
      <c r="BH4" s="170"/>
      <c r="BI4" s="171"/>
      <c r="BJ4" s="169" t="s">
        <v>103</v>
      </c>
      <c r="BK4" s="170"/>
      <c r="BL4" s="170"/>
      <c r="BM4" s="171"/>
      <c r="BN4" s="176" t="s">
        <v>96</v>
      </c>
      <c r="BO4" s="170"/>
      <c r="BP4" s="170"/>
      <c r="BQ4" s="171"/>
      <c r="BR4" s="169" t="s">
        <v>97</v>
      </c>
      <c r="BS4" s="170"/>
      <c r="BT4" s="170"/>
      <c r="BU4" s="171"/>
      <c r="BV4" s="172" t="s">
        <v>98</v>
      </c>
      <c r="BW4" s="173"/>
      <c r="BX4" s="173"/>
      <c r="BY4" s="174"/>
      <c r="BZ4" s="175" t="s">
        <v>99</v>
      </c>
      <c r="CA4" s="170"/>
      <c r="CB4" s="170"/>
      <c r="CC4" s="171"/>
      <c r="CD4" s="169" t="s">
        <v>100</v>
      </c>
      <c r="CE4" s="170"/>
      <c r="CF4" s="170"/>
      <c r="CG4" s="171"/>
      <c r="CH4" s="172" t="s">
        <v>101</v>
      </c>
      <c r="CI4" s="173"/>
      <c r="CJ4" s="173"/>
      <c r="CK4" s="174"/>
      <c r="CL4" s="175" t="s">
        <v>102</v>
      </c>
      <c r="CM4" s="170"/>
      <c r="CN4" s="170"/>
      <c r="CO4" s="171"/>
      <c r="CP4" s="169" t="s">
        <v>103</v>
      </c>
      <c r="CQ4" s="170"/>
      <c r="CR4" s="170"/>
      <c r="CS4" s="171"/>
      <c r="CT4" s="176" t="s">
        <v>96</v>
      </c>
      <c r="CU4" s="170"/>
      <c r="CV4" s="170"/>
      <c r="CW4" s="171"/>
      <c r="CX4" s="169" t="s">
        <v>97</v>
      </c>
      <c r="CY4" s="170"/>
      <c r="CZ4" s="170"/>
      <c r="DA4" s="171"/>
      <c r="DB4" s="172" t="s">
        <v>98</v>
      </c>
      <c r="DC4" s="173"/>
      <c r="DD4" s="173"/>
      <c r="DE4" s="174"/>
      <c r="DF4" s="175" t="s">
        <v>99</v>
      </c>
      <c r="DG4" s="170"/>
      <c r="DH4" s="170"/>
      <c r="DI4" s="171"/>
      <c r="DJ4" s="169" t="s">
        <v>100</v>
      </c>
      <c r="DK4" s="170"/>
      <c r="DL4" s="170"/>
      <c r="DM4" s="171"/>
      <c r="DN4" s="172" t="s">
        <v>101</v>
      </c>
      <c r="DO4" s="173"/>
      <c r="DP4" s="173"/>
      <c r="DQ4" s="174"/>
      <c r="DR4" s="175" t="s">
        <v>102</v>
      </c>
      <c r="DS4" s="170"/>
      <c r="DT4" s="170"/>
      <c r="DU4" s="171"/>
      <c r="DV4" s="169" t="s">
        <v>103</v>
      </c>
      <c r="DW4" s="170"/>
      <c r="DX4" s="170"/>
      <c r="DY4" s="171"/>
      <c r="DZ4" s="176" t="s">
        <v>96</v>
      </c>
      <c r="EA4" s="170"/>
      <c r="EB4" s="170"/>
      <c r="EC4" s="171"/>
      <c r="ED4" s="169" t="s">
        <v>97</v>
      </c>
      <c r="EE4" s="170"/>
      <c r="EF4" s="170"/>
      <c r="EG4" s="171"/>
      <c r="EH4" s="172" t="s">
        <v>98</v>
      </c>
      <c r="EI4" s="173"/>
      <c r="EJ4" s="173"/>
      <c r="EK4" s="174"/>
      <c r="EL4" s="175" t="s">
        <v>99</v>
      </c>
      <c r="EM4" s="170"/>
      <c r="EN4" s="170"/>
      <c r="EO4" s="171"/>
      <c r="EP4" s="169" t="s">
        <v>100</v>
      </c>
      <c r="EQ4" s="170"/>
      <c r="ER4" s="170"/>
      <c r="ES4" s="171"/>
      <c r="ET4" s="172" t="s">
        <v>101</v>
      </c>
      <c r="EU4" s="173"/>
      <c r="EV4" s="173"/>
      <c r="EW4" s="174"/>
      <c r="EX4" s="175" t="s">
        <v>102</v>
      </c>
      <c r="EY4" s="170"/>
      <c r="EZ4" s="170"/>
      <c r="FA4" s="171"/>
      <c r="FB4" s="169" t="s">
        <v>103</v>
      </c>
      <c r="FC4" s="173"/>
      <c r="FD4" s="173"/>
      <c r="FE4" s="249"/>
      <c r="FF4" s="14"/>
      <c r="FG4" s="94"/>
      <c r="FH4" s="165"/>
      <c r="FI4" s="165"/>
      <c r="FJ4" s="165"/>
      <c r="FK4" s="165"/>
      <c r="FL4" s="80" t="s">
        <v>62</v>
      </c>
      <c r="FM4" s="80" t="s">
        <v>63</v>
      </c>
      <c r="FN4" s="80" t="s">
        <v>64</v>
      </c>
      <c r="FO4" s="166" t="s">
        <v>65</v>
      </c>
      <c r="FP4" s="14"/>
      <c r="FQ4" s="14"/>
      <c r="FR4" s="14"/>
      <c r="FS4" s="14"/>
      <c r="FT4" s="20" t="s">
        <v>66</v>
      </c>
      <c r="FU4" s="20" t="str">
        <f ca="1">CELL("filename",A1)</f>
        <v>C:\Users\koma6\Desktop\週案系\[週案_8人版.xlsx](2)</v>
      </c>
      <c r="FV4" s="21"/>
      <c r="FW4" s="14"/>
      <c r="FX4" s="14"/>
    </row>
    <row r="5" spans="1:180" ht="27.75" customHeight="1">
      <c r="A5" s="168" t="s">
        <v>86</v>
      </c>
      <c r="B5" s="230"/>
      <c r="C5" s="231"/>
      <c r="D5" s="161"/>
      <c r="E5" s="195"/>
      <c r="F5" s="232"/>
      <c r="G5" s="232"/>
      <c r="H5" s="162"/>
      <c r="I5" s="204"/>
      <c r="J5" s="233"/>
      <c r="K5" s="234"/>
      <c r="L5" s="164"/>
      <c r="M5" s="199"/>
      <c r="N5" s="234"/>
      <c r="O5" s="231"/>
      <c r="P5" s="161"/>
      <c r="Q5" s="195"/>
      <c r="R5" s="232"/>
      <c r="S5" s="232"/>
      <c r="T5" s="162"/>
      <c r="U5" s="204"/>
      <c r="V5" s="233"/>
      <c r="W5" s="234"/>
      <c r="X5" s="164"/>
      <c r="Y5" s="199"/>
      <c r="Z5" s="234"/>
      <c r="AA5" s="231"/>
      <c r="AB5" s="161"/>
      <c r="AC5" s="195"/>
      <c r="AD5" s="232"/>
      <c r="AE5" s="232"/>
      <c r="AF5" s="162"/>
      <c r="AG5" s="204"/>
      <c r="AH5" s="230"/>
      <c r="AI5" s="231"/>
      <c r="AJ5" s="161"/>
      <c r="AK5" s="195"/>
      <c r="AL5" s="232"/>
      <c r="AM5" s="232"/>
      <c r="AN5" s="162"/>
      <c r="AO5" s="204"/>
      <c r="AP5" s="233"/>
      <c r="AQ5" s="234"/>
      <c r="AR5" s="164"/>
      <c r="AS5" s="199"/>
      <c r="AT5" s="234"/>
      <c r="AU5" s="231"/>
      <c r="AV5" s="161"/>
      <c r="AW5" s="195"/>
      <c r="AX5" s="232"/>
      <c r="AY5" s="232"/>
      <c r="AZ5" s="162"/>
      <c r="BA5" s="204"/>
      <c r="BB5" s="233"/>
      <c r="BC5" s="234"/>
      <c r="BD5" s="164"/>
      <c r="BE5" s="199"/>
      <c r="BF5" s="234"/>
      <c r="BG5" s="231"/>
      <c r="BH5" s="161"/>
      <c r="BI5" s="195"/>
      <c r="BJ5" s="232"/>
      <c r="BK5" s="232"/>
      <c r="BL5" s="162"/>
      <c r="BM5" s="204"/>
      <c r="BN5" s="230"/>
      <c r="BO5" s="231"/>
      <c r="BP5" s="161"/>
      <c r="BQ5" s="195"/>
      <c r="BR5" s="232"/>
      <c r="BS5" s="232"/>
      <c r="BT5" s="162"/>
      <c r="BU5" s="204"/>
      <c r="BV5" s="233"/>
      <c r="BW5" s="234"/>
      <c r="BX5" s="164"/>
      <c r="BY5" s="199"/>
      <c r="BZ5" s="234"/>
      <c r="CA5" s="231"/>
      <c r="CB5" s="161"/>
      <c r="CC5" s="195"/>
      <c r="CD5" s="232"/>
      <c r="CE5" s="232"/>
      <c r="CF5" s="162"/>
      <c r="CG5" s="204"/>
      <c r="CH5" s="233"/>
      <c r="CI5" s="234"/>
      <c r="CJ5" s="164"/>
      <c r="CK5" s="199"/>
      <c r="CL5" s="234"/>
      <c r="CM5" s="231"/>
      <c r="CN5" s="161"/>
      <c r="CO5" s="195"/>
      <c r="CP5" s="232"/>
      <c r="CQ5" s="232"/>
      <c r="CR5" s="162"/>
      <c r="CS5" s="204"/>
      <c r="CT5" s="230"/>
      <c r="CU5" s="231"/>
      <c r="CV5" s="161"/>
      <c r="CW5" s="195"/>
      <c r="CX5" s="232"/>
      <c r="CY5" s="232"/>
      <c r="CZ5" s="162"/>
      <c r="DA5" s="204"/>
      <c r="DB5" s="233"/>
      <c r="DC5" s="234"/>
      <c r="DD5" s="164"/>
      <c r="DE5" s="199"/>
      <c r="DF5" s="234"/>
      <c r="DG5" s="231"/>
      <c r="DH5" s="161"/>
      <c r="DI5" s="195"/>
      <c r="DJ5" s="232"/>
      <c r="DK5" s="232"/>
      <c r="DL5" s="162"/>
      <c r="DM5" s="204"/>
      <c r="DN5" s="233"/>
      <c r="DO5" s="234"/>
      <c r="DP5" s="164"/>
      <c r="DQ5" s="199"/>
      <c r="DR5" s="234"/>
      <c r="DS5" s="231"/>
      <c r="DT5" s="161"/>
      <c r="DU5" s="195"/>
      <c r="DV5" s="232"/>
      <c r="DW5" s="232"/>
      <c r="DX5" s="162"/>
      <c r="DY5" s="204"/>
      <c r="DZ5" s="230"/>
      <c r="EA5" s="234"/>
      <c r="EB5" s="163"/>
      <c r="EC5" s="199"/>
      <c r="ED5" s="234"/>
      <c r="EE5" s="234"/>
      <c r="EF5" s="163"/>
      <c r="EG5" s="199"/>
      <c r="EH5" s="234"/>
      <c r="EI5" s="234"/>
      <c r="EJ5" s="164"/>
      <c r="EK5" s="199"/>
      <c r="EL5" s="234"/>
      <c r="EM5" s="234"/>
      <c r="EN5" s="163"/>
      <c r="EO5" s="199"/>
      <c r="EP5" s="234"/>
      <c r="EQ5" s="234"/>
      <c r="ER5" s="163"/>
      <c r="ES5" s="199"/>
      <c r="ET5" s="234"/>
      <c r="EU5" s="234"/>
      <c r="EV5" s="164"/>
      <c r="EW5" s="199"/>
      <c r="EX5" s="234"/>
      <c r="EY5" s="234"/>
      <c r="EZ5" s="163"/>
      <c r="FA5" s="199"/>
      <c r="FB5" s="232"/>
      <c r="FC5" s="232"/>
      <c r="FD5" s="162"/>
      <c r="FE5" s="210"/>
      <c r="FF5" s="14"/>
      <c r="FG5" s="165"/>
      <c r="FH5" s="165"/>
      <c r="FI5" s="165"/>
      <c r="FJ5" s="165"/>
      <c r="FK5" s="165"/>
      <c r="FL5" s="165"/>
      <c r="FM5" s="165"/>
      <c r="FN5" s="165"/>
      <c r="FO5" s="167"/>
      <c r="FP5" s="14"/>
      <c r="FQ5" s="14"/>
      <c r="FR5" s="14"/>
      <c r="FS5" s="14"/>
      <c r="FT5" s="14"/>
      <c r="FU5" s="14"/>
      <c r="FV5" s="14"/>
      <c r="FW5" s="14"/>
      <c r="FX5" s="14"/>
    </row>
    <row r="6" spans="1:180" ht="7.5" customHeight="1">
      <c r="A6" s="126"/>
      <c r="B6" s="235"/>
      <c r="C6" s="236"/>
      <c r="D6" s="151"/>
      <c r="E6" s="159"/>
      <c r="F6" s="237"/>
      <c r="G6" s="236"/>
      <c r="H6" s="151"/>
      <c r="I6" s="159"/>
      <c r="J6" s="237"/>
      <c r="K6" s="236"/>
      <c r="L6" s="151"/>
      <c r="M6" s="159"/>
      <c r="N6" s="236"/>
      <c r="O6" s="236"/>
      <c r="P6" s="151"/>
      <c r="Q6" s="159"/>
      <c r="R6" s="237"/>
      <c r="S6" s="236"/>
      <c r="T6" s="151"/>
      <c r="U6" s="159"/>
      <c r="V6" s="237"/>
      <c r="W6" s="236"/>
      <c r="X6" s="151"/>
      <c r="Y6" s="159"/>
      <c r="Z6" s="236"/>
      <c r="AA6" s="236"/>
      <c r="AB6" s="151"/>
      <c r="AC6" s="159"/>
      <c r="AD6" s="237"/>
      <c r="AE6" s="236"/>
      <c r="AF6" s="151"/>
      <c r="AG6" s="159"/>
      <c r="AH6" s="235"/>
      <c r="AI6" s="236"/>
      <c r="AJ6" s="151"/>
      <c r="AK6" s="159"/>
      <c r="AL6" s="237"/>
      <c r="AM6" s="236"/>
      <c r="AN6" s="151"/>
      <c r="AO6" s="159"/>
      <c r="AP6" s="237"/>
      <c r="AQ6" s="236"/>
      <c r="AR6" s="151"/>
      <c r="AS6" s="159"/>
      <c r="AT6" s="236"/>
      <c r="AU6" s="236"/>
      <c r="AV6" s="151"/>
      <c r="AW6" s="159"/>
      <c r="AX6" s="237"/>
      <c r="AY6" s="236"/>
      <c r="AZ6" s="151"/>
      <c r="BA6" s="159"/>
      <c r="BB6" s="237"/>
      <c r="BC6" s="236"/>
      <c r="BD6" s="151"/>
      <c r="BE6" s="159"/>
      <c r="BF6" s="236"/>
      <c r="BG6" s="236"/>
      <c r="BH6" s="151"/>
      <c r="BI6" s="159"/>
      <c r="BJ6" s="237"/>
      <c r="BK6" s="236"/>
      <c r="BL6" s="151"/>
      <c r="BM6" s="159"/>
      <c r="BN6" s="235"/>
      <c r="BO6" s="236"/>
      <c r="BP6" s="151"/>
      <c r="BQ6" s="159"/>
      <c r="BR6" s="237"/>
      <c r="BS6" s="236"/>
      <c r="BT6" s="151"/>
      <c r="BU6" s="159"/>
      <c r="BV6" s="237"/>
      <c r="BW6" s="236"/>
      <c r="BX6" s="151"/>
      <c r="BY6" s="159"/>
      <c r="BZ6" s="236"/>
      <c r="CA6" s="236"/>
      <c r="CB6" s="151"/>
      <c r="CC6" s="159"/>
      <c r="CD6" s="237"/>
      <c r="CE6" s="236"/>
      <c r="CF6" s="151"/>
      <c r="CG6" s="159"/>
      <c r="CH6" s="237"/>
      <c r="CI6" s="236"/>
      <c r="CJ6" s="151"/>
      <c r="CK6" s="159"/>
      <c r="CL6" s="236"/>
      <c r="CM6" s="236"/>
      <c r="CN6" s="151"/>
      <c r="CO6" s="159"/>
      <c r="CP6" s="237"/>
      <c r="CQ6" s="236"/>
      <c r="CR6" s="151"/>
      <c r="CS6" s="159"/>
      <c r="CT6" s="235"/>
      <c r="CU6" s="236"/>
      <c r="CV6" s="151"/>
      <c r="CW6" s="159"/>
      <c r="CX6" s="237"/>
      <c r="CY6" s="236"/>
      <c r="CZ6" s="151"/>
      <c r="DA6" s="159"/>
      <c r="DB6" s="237"/>
      <c r="DC6" s="236"/>
      <c r="DD6" s="151"/>
      <c r="DE6" s="159"/>
      <c r="DF6" s="236"/>
      <c r="DG6" s="236"/>
      <c r="DH6" s="151"/>
      <c r="DI6" s="159"/>
      <c r="DJ6" s="237"/>
      <c r="DK6" s="236"/>
      <c r="DL6" s="151"/>
      <c r="DM6" s="159"/>
      <c r="DN6" s="237"/>
      <c r="DO6" s="236"/>
      <c r="DP6" s="151"/>
      <c r="DQ6" s="159"/>
      <c r="DR6" s="236"/>
      <c r="DS6" s="236"/>
      <c r="DT6" s="151"/>
      <c r="DU6" s="159"/>
      <c r="DV6" s="237"/>
      <c r="DW6" s="236"/>
      <c r="DX6" s="151"/>
      <c r="DY6" s="159"/>
      <c r="DZ6" s="235"/>
      <c r="EA6" s="236"/>
      <c r="EB6" s="151"/>
      <c r="EC6" s="159"/>
      <c r="ED6" s="237"/>
      <c r="EE6" s="236"/>
      <c r="EF6" s="151"/>
      <c r="EG6" s="159"/>
      <c r="EH6" s="237"/>
      <c r="EI6" s="236"/>
      <c r="EJ6" s="151"/>
      <c r="EK6" s="159"/>
      <c r="EL6" s="236"/>
      <c r="EM6" s="236"/>
      <c r="EN6" s="151"/>
      <c r="EO6" s="159"/>
      <c r="EP6" s="237"/>
      <c r="EQ6" s="236"/>
      <c r="ER6" s="151"/>
      <c r="ES6" s="159"/>
      <c r="ET6" s="237"/>
      <c r="EU6" s="236"/>
      <c r="EV6" s="151"/>
      <c r="EW6" s="159"/>
      <c r="EX6" s="236"/>
      <c r="EY6" s="236"/>
      <c r="EZ6" s="151"/>
      <c r="FA6" s="159"/>
      <c r="FB6" s="237"/>
      <c r="FC6" s="236"/>
      <c r="FD6" s="151"/>
      <c r="FE6" s="152"/>
      <c r="FF6" s="14"/>
      <c r="FG6" s="153" t="s">
        <v>67</v>
      </c>
      <c r="FH6" s="154"/>
      <c r="FI6" s="80" t="s">
        <v>3</v>
      </c>
      <c r="FJ6" s="80"/>
      <c r="FK6" s="64" t="s">
        <v>88</v>
      </c>
      <c r="FL6" s="27">
        <f>SUM(COUNTIF($B$10:$E$63,FI6),COUNTIF($AH$10:$AK$63,FI6),COUNTIF($BN$10:$BQ$63,FI6),COUNTIF($CT$10:$CW$72,FI6),COUNTIF($DZ$10:$EC$63,FI6))+FS6</f>
        <v>1</v>
      </c>
      <c r="FM6" s="55">
        <f t="shared" ref="FM6:FM69" ca="1" si="0">IFERROR(FL6,0)+IFERROR(FX6,0)</f>
        <v>1</v>
      </c>
      <c r="FN6" s="42"/>
      <c r="FO6" s="8"/>
      <c r="FP6" s="20" t="str">
        <f>FI6</f>
        <v>国語</v>
      </c>
      <c r="FQ6" s="20" t="s">
        <v>54</v>
      </c>
      <c r="FR6" s="20" t="str">
        <f>FI6&amp;"1/2"</f>
        <v>国語1/2</v>
      </c>
      <c r="FS6" s="20">
        <f>SUM(COUNTIF($B$10:$E$63,FR6),COUNTIF($AH$10:$AK$63,FR6),COUNTIF($BN$10:$BQ$63,FR6),COUNTIF($CT$10:$CW$72,FR6),COUNTIF($DZ$10:$EC$63,FR6))*0.5</f>
        <v>0</v>
      </c>
      <c r="FT6" s="14"/>
      <c r="FU6" s="14"/>
      <c r="FV6" s="20" t="str">
        <f t="shared" ref="FV6:FV69" ca="1" si="1">"'("&amp;$FU$16&amp;")'!"&amp;"FM"&amp;FW6</f>
        <v>'(1)'!FM6</v>
      </c>
      <c r="FW6" s="20">
        <v>6</v>
      </c>
      <c r="FX6" s="20">
        <f t="shared" ref="FX6:FX69" ca="1" si="2">IFERROR(INDIRECT(FV6),0)</f>
        <v>0</v>
      </c>
    </row>
    <row r="7" spans="1:180" ht="7.5" customHeight="1">
      <c r="A7" s="126"/>
      <c r="B7" s="202"/>
      <c r="C7" s="203"/>
      <c r="D7" s="203"/>
      <c r="E7" s="204"/>
      <c r="F7" s="205"/>
      <c r="G7" s="203"/>
      <c r="H7" s="203"/>
      <c r="I7" s="204"/>
      <c r="J7" s="205"/>
      <c r="K7" s="203"/>
      <c r="L7" s="203"/>
      <c r="M7" s="204"/>
      <c r="N7" s="203"/>
      <c r="O7" s="203"/>
      <c r="P7" s="203"/>
      <c r="Q7" s="204"/>
      <c r="R7" s="205"/>
      <c r="S7" s="203"/>
      <c r="T7" s="203"/>
      <c r="U7" s="204"/>
      <c r="V7" s="205"/>
      <c r="W7" s="203"/>
      <c r="X7" s="203"/>
      <c r="Y7" s="204"/>
      <c r="Z7" s="203"/>
      <c r="AA7" s="203"/>
      <c r="AB7" s="203"/>
      <c r="AC7" s="204"/>
      <c r="AD7" s="205"/>
      <c r="AE7" s="203"/>
      <c r="AF7" s="203"/>
      <c r="AG7" s="204"/>
      <c r="AH7" s="202"/>
      <c r="AI7" s="203"/>
      <c r="AJ7" s="203"/>
      <c r="AK7" s="204"/>
      <c r="AL7" s="205"/>
      <c r="AM7" s="203"/>
      <c r="AN7" s="203"/>
      <c r="AO7" s="204"/>
      <c r="AP7" s="205"/>
      <c r="AQ7" s="203"/>
      <c r="AR7" s="203"/>
      <c r="AS7" s="204"/>
      <c r="AT7" s="203"/>
      <c r="AU7" s="203"/>
      <c r="AV7" s="203"/>
      <c r="AW7" s="204"/>
      <c r="AX7" s="205"/>
      <c r="AY7" s="203"/>
      <c r="AZ7" s="203"/>
      <c r="BA7" s="204"/>
      <c r="BB7" s="205"/>
      <c r="BC7" s="203"/>
      <c r="BD7" s="203"/>
      <c r="BE7" s="204"/>
      <c r="BF7" s="203"/>
      <c r="BG7" s="203"/>
      <c r="BH7" s="203"/>
      <c r="BI7" s="204"/>
      <c r="BJ7" s="205"/>
      <c r="BK7" s="203"/>
      <c r="BL7" s="203"/>
      <c r="BM7" s="204"/>
      <c r="BN7" s="202"/>
      <c r="BO7" s="203"/>
      <c r="BP7" s="203"/>
      <c r="BQ7" s="204"/>
      <c r="BR7" s="205"/>
      <c r="BS7" s="203"/>
      <c r="BT7" s="203"/>
      <c r="BU7" s="204"/>
      <c r="BV7" s="205"/>
      <c r="BW7" s="203"/>
      <c r="BX7" s="203"/>
      <c r="BY7" s="204"/>
      <c r="BZ7" s="203"/>
      <c r="CA7" s="203"/>
      <c r="CB7" s="203"/>
      <c r="CC7" s="204"/>
      <c r="CD7" s="205"/>
      <c r="CE7" s="203"/>
      <c r="CF7" s="203"/>
      <c r="CG7" s="204"/>
      <c r="CH7" s="205"/>
      <c r="CI7" s="203"/>
      <c r="CJ7" s="203"/>
      <c r="CK7" s="204"/>
      <c r="CL7" s="203"/>
      <c r="CM7" s="203"/>
      <c r="CN7" s="203"/>
      <c r="CO7" s="204"/>
      <c r="CP7" s="205"/>
      <c r="CQ7" s="203"/>
      <c r="CR7" s="203"/>
      <c r="CS7" s="204"/>
      <c r="CT7" s="202"/>
      <c r="CU7" s="203"/>
      <c r="CV7" s="203"/>
      <c r="CW7" s="204"/>
      <c r="CX7" s="205"/>
      <c r="CY7" s="203"/>
      <c r="CZ7" s="203"/>
      <c r="DA7" s="204"/>
      <c r="DB7" s="205"/>
      <c r="DC7" s="203"/>
      <c r="DD7" s="203"/>
      <c r="DE7" s="204"/>
      <c r="DF7" s="203"/>
      <c r="DG7" s="203"/>
      <c r="DH7" s="203"/>
      <c r="DI7" s="204"/>
      <c r="DJ7" s="205"/>
      <c r="DK7" s="203"/>
      <c r="DL7" s="203"/>
      <c r="DM7" s="204"/>
      <c r="DN7" s="205"/>
      <c r="DO7" s="203"/>
      <c r="DP7" s="203"/>
      <c r="DQ7" s="204"/>
      <c r="DR7" s="203"/>
      <c r="DS7" s="203"/>
      <c r="DT7" s="203"/>
      <c r="DU7" s="204"/>
      <c r="DV7" s="205"/>
      <c r="DW7" s="203"/>
      <c r="DX7" s="203"/>
      <c r="DY7" s="204"/>
      <c r="DZ7" s="209"/>
      <c r="EA7" s="203"/>
      <c r="EB7" s="203"/>
      <c r="EC7" s="204"/>
      <c r="ED7" s="205"/>
      <c r="EE7" s="203"/>
      <c r="EF7" s="203"/>
      <c r="EG7" s="204"/>
      <c r="EH7" s="205"/>
      <c r="EI7" s="203"/>
      <c r="EJ7" s="203"/>
      <c r="EK7" s="204"/>
      <c r="EL7" s="203"/>
      <c r="EM7" s="203"/>
      <c r="EN7" s="203"/>
      <c r="EO7" s="204"/>
      <c r="EP7" s="205"/>
      <c r="EQ7" s="203"/>
      <c r="ER7" s="203"/>
      <c r="ES7" s="204"/>
      <c r="ET7" s="205"/>
      <c r="EU7" s="203"/>
      <c r="EV7" s="203"/>
      <c r="EW7" s="204"/>
      <c r="EX7" s="203"/>
      <c r="EY7" s="203"/>
      <c r="EZ7" s="203"/>
      <c r="FA7" s="204"/>
      <c r="FB7" s="205"/>
      <c r="FC7" s="203"/>
      <c r="FD7" s="203"/>
      <c r="FE7" s="210"/>
      <c r="FF7" s="14"/>
      <c r="FG7" s="155"/>
      <c r="FH7" s="156"/>
      <c r="FI7" s="80"/>
      <c r="FJ7" s="80"/>
      <c r="FK7" s="65" t="s">
        <v>89</v>
      </c>
      <c r="FL7" s="28">
        <f>SUM(COUNTIF($F$10:$I$63,FI6),COUNTIF($AL$10:$AO$63,FI6),COUNTIF($BR$10:$BU$63,FI6),COUNTIF($CX$10:$DA$72,FI6),COUNTIF($ED$10:$EG$63,FI6))+FS7</f>
        <v>2</v>
      </c>
      <c r="FM7" s="56">
        <f t="shared" ca="1" si="0"/>
        <v>3</v>
      </c>
      <c r="FN7" s="43"/>
      <c r="FO7" s="9"/>
      <c r="FP7" s="20" t="str">
        <f>FI6</f>
        <v>国語</v>
      </c>
      <c r="FQ7" s="25" t="s">
        <v>55</v>
      </c>
      <c r="FR7" s="20" t="str">
        <f>FI6&amp;"1/2"</f>
        <v>国語1/2</v>
      </c>
      <c r="FS7" s="20">
        <f>SUM(COUNTIF($F$10:$I$63,FR7),COUNTIF($AL$10:$AO$63,FR7),COUNTIF($BR$10:$BU$63,FR7),COUNTIF($CX$10:$DA$72,FR7),COUNTIF($ED$10:$EG$63,FR7))*0.5</f>
        <v>0</v>
      </c>
      <c r="FT7" s="20" t="s">
        <v>68</v>
      </c>
      <c r="FU7" s="20">
        <f ca="1">LEN(FU4)</f>
        <v>43</v>
      </c>
      <c r="FV7" s="20" t="str">
        <f t="shared" ca="1" si="1"/>
        <v>'(1)'!FM7</v>
      </c>
      <c r="FW7" s="20">
        <v>7</v>
      </c>
      <c r="FX7" s="20">
        <f t="shared" ca="1" si="2"/>
        <v>1</v>
      </c>
    </row>
    <row r="8" spans="1:180" ht="7.5" customHeight="1">
      <c r="A8" s="126"/>
      <c r="B8" s="202"/>
      <c r="C8" s="203"/>
      <c r="D8" s="203"/>
      <c r="E8" s="204"/>
      <c r="F8" s="205"/>
      <c r="G8" s="203"/>
      <c r="H8" s="203"/>
      <c r="I8" s="204"/>
      <c r="J8" s="205"/>
      <c r="K8" s="203"/>
      <c r="L8" s="203"/>
      <c r="M8" s="204"/>
      <c r="N8" s="203"/>
      <c r="O8" s="203"/>
      <c r="P8" s="203"/>
      <c r="Q8" s="204"/>
      <c r="R8" s="205"/>
      <c r="S8" s="203"/>
      <c r="T8" s="203"/>
      <c r="U8" s="204"/>
      <c r="V8" s="205"/>
      <c r="W8" s="203"/>
      <c r="X8" s="203"/>
      <c r="Y8" s="204"/>
      <c r="Z8" s="203"/>
      <c r="AA8" s="203"/>
      <c r="AB8" s="203"/>
      <c r="AC8" s="204"/>
      <c r="AD8" s="205"/>
      <c r="AE8" s="203"/>
      <c r="AF8" s="203"/>
      <c r="AG8" s="204"/>
      <c r="AH8" s="202"/>
      <c r="AI8" s="203"/>
      <c r="AJ8" s="203"/>
      <c r="AK8" s="204"/>
      <c r="AL8" s="205"/>
      <c r="AM8" s="203"/>
      <c r="AN8" s="203"/>
      <c r="AO8" s="204"/>
      <c r="AP8" s="205"/>
      <c r="AQ8" s="203"/>
      <c r="AR8" s="203"/>
      <c r="AS8" s="204"/>
      <c r="AT8" s="203"/>
      <c r="AU8" s="203"/>
      <c r="AV8" s="203"/>
      <c r="AW8" s="204"/>
      <c r="AX8" s="205"/>
      <c r="AY8" s="203"/>
      <c r="AZ8" s="203"/>
      <c r="BA8" s="204"/>
      <c r="BB8" s="205"/>
      <c r="BC8" s="203"/>
      <c r="BD8" s="203"/>
      <c r="BE8" s="204"/>
      <c r="BF8" s="203"/>
      <c r="BG8" s="203"/>
      <c r="BH8" s="203"/>
      <c r="BI8" s="204"/>
      <c r="BJ8" s="205"/>
      <c r="BK8" s="203"/>
      <c r="BL8" s="203"/>
      <c r="BM8" s="204"/>
      <c r="BN8" s="202"/>
      <c r="BO8" s="203"/>
      <c r="BP8" s="203"/>
      <c r="BQ8" s="204"/>
      <c r="BR8" s="205"/>
      <c r="BS8" s="203"/>
      <c r="BT8" s="203"/>
      <c r="BU8" s="204"/>
      <c r="BV8" s="205"/>
      <c r="BW8" s="203"/>
      <c r="BX8" s="203"/>
      <c r="BY8" s="204"/>
      <c r="BZ8" s="203"/>
      <c r="CA8" s="203"/>
      <c r="CB8" s="203"/>
      <c r="CC8" s="204"/>
      <c r="CD8" s="205"/>
      <c r="CE8" s="203"/>
      <c r="CF8" s="203"/>
      <c r="CG8" s="204"/>
      <c r="CH8" s="205"/>
      <c r="CI8" s="203"/>
      <c r="CJ8" s="203"/>
      <c r="CK8" s="204"/>
      <c r="CL8" s="203"/>
      <c r="CM8" s="203"/>
      <c r="CN8" s="203"/>
      <c r="CO8" s="204"/>
      <c r="CP8" s="205"/>
      <c r="CQ8" s="203"/>
      <c r="CR8" s="203"/>
      <c r="CS8" s="204"/>
      <c r="CT8" s="202"/>
      <c r="CU8" s="203"/>
      <c r="CV8" s="203"/>
      <c r="CW8" s="204"/>
      <c r="CX8" s="205"/>
      <c r="CY8" s="203"/>
      <c r="CZ8" s="203"/>
      <c r="DA8" s="204"/>
      <c r="DB8" s="205"/>
      <c r="DC8" s="203"/>
      <c r="DD8" s="203"/>
      <c r="DE8" s="204"/>
      <c r="DF8" s="203"/>
      <c r="DG8" s="203"/>
      <c r="DH8" s="203"/>
      <c r="DI8" s="204"/>
      <c r="DJ8" s="205"/>
      <c r="DK8" s="203"/>
      <c r="DL8" s="203"/>
      <c r="DM8" s="204"/>
      <c r="DN8" s="205"/>
      <c r="DO8" s="203"/>
      <c r="DP8" s="203"/>
      <c r="DQ8" s="204"/>
      <c r="DR8" s="203"/>
      <c r="DS8" s="203"/>
      <c r="DT8" s="203"/>
      <c r="DU8" s="204"/>
      <c r="DV8" s="205"/>
      <c r="DW8" s="203"/>
      <c r="DX8" s="203"/>
      <c r="DY8" s="204"/>
      <c r="DZ8" s="209"/>
      <c r="EA8" s="203"/>
      <c r="EB8" s="203"/>
      <c r="EC8" s="204"/>
      <c r="ED8" s="205"/>
      <c r="EE8" s="203"/>
      <c r="EF8" s="203"/>
      <c r="EG8" s="204"/>
      <c r="EH8" s="205"/>
      <c r="EI8" s="203"/>
      <c r="EJ8" s="203"/>
      <c r="EK8" s="204"/>
      <c r="EL8" s="203"/>
      <c r="EM8" s="203"/>
      <c r="EN8" s="203"/>
      <c r="EO8" s="204"/>
      <c r="EP8" s="205"/>
      <c r="EQ8" s="203"/>
      <c r="ER8" s="203"/>
      <c r="ES8" s="204"/>
      <c r="ET8" s="205"/>
      <c r="EU8" s="203"/>
      <c r="EV8" s="203"/>
      <c r="EW8" s="204"/>
      <c r="EX8" s="203"/>
      <c r="EY8" s="203"/>
      <c r="EZ8" s="203"/>
      <c r="FA8" s="204"/>
      <c r="FB8" s="205"/>
      <c r="FC8" s="203"/>
      <c r="FD8" s="203"/>
      <c r="FE8" s="210"/>
      <c r="FF8" s="14"/>
      <c r="FG8" s="155"/>
      <c r="FH8" s="156"/>
      <c r="FI8" s="80"/>
      <c r="FJ8" s="80"/>
      <c r="FK8" s="65" t="s">
        <v>90</v>
      </c>
      <c r="FL8" s="28">
        <f>SUM(COUNTIF($J$10:$M$63,FI6),COUNTIF($AP$10:$AS$63,FI6),COUNTIF($BV$10:$BY$63,FI6),COUNTIF($DB$10:$DE$72,FI6),COUNTIF($EH$10:$EK$63,FI6))+FS8</f>
        <v>2</v>
      </c>
      <c r="FM8" s="56">
        <f t="shared" ca="1" si="0"/>
        <v>3</v>
      </c>
      <c r="FN8" s="44"/>
      <c r="FO8" s="35"/>
      <c r="FP8" s="20" t="str">
        <f>FI6</f>
        <v>国語</v>
      </c>
      <c r="FQ8" s="20" t="s">
        <v>56</v>
      </c>
      <c r="FR8" s="20" t="str">
        <f>FI6&amp;"1/2"</f>
        <v>国語1/2</v>
      </c>
      <c r="FS8" s="20">
        <f>SUM(COUNTIF($J$10:$M$63,FR8),COUNTIF($AP$10:$AS$63,FR8),COUNTIF($BV$10:$BY$63,FR8),COUNTIF($DB$10:$DE$72,FR8),COUNTIF($EH$10:$EK$63,FR8))*0.5</f>
        <v>0</v>
      </c>
      <c r="FT8" s="20" t="s">
        <v>69</v>
      </c>
      <c r="FU8" s="20">
        <f ca="1">FIND("]",FU4)</f>
        <v>40</v>
      </c>
      <c r="FV8" s="20" t="str">
        <f t="shared" ca="1" si="1"/>
        <v>'(1)'!FM8</v>
      </c>
      <c r="FW8" s="20">
        <v>8</v>
      </c>
      <c r="FX8" s="20">
        <f t="shared" ca="1" si="2"/>
        <v>1</v>
      </c>
    </row>
    <row r="9" spans="1:180" ht="7.5" customHeight="1">
      <c r="A9" s="127"/>
      <c r="B9" s="216"/>
      <c r="C9" s="217"/>
      <c r="D9" s="217"/>
      <c r="E9" s="218"/>
      <c r="F9" s="219"/>
      <c r="G9" s="217"/>
      <c r="H9" s="217"/>
      <c r="I9" s="218"/>
      <c r="J9" s="219"/>
      <c r="K9" s="217"/>
      <c r="L9" s="217"/>
      <c r="M9" s="218"/>
      <c r="N9" s="217"/>
      <c r="O9" s="217"/>
      <c r="P9" s="217"/>
      <c r="Q9" s="218"/>
      <c r="R9" s="219"/>
      <c r="S9" s="217"/>
      <c r="T9" s="217"/>
      <c r="U9" s="218"/>
      <c r="V9" s="219"/>
      <c r="W9" s="217"/>
      <c r="X9" s="217"/>
      <c r="Y9" s="218"/>
      <c r="Z9" s="217"/>
      <c r="AA9" s="217"/>
      <c r="AB9" s="217"/>
      <c r="AC9" s="218"/>
      <c r="AD9" s="219"/>
      <c r="AE9" s="217"/>
      <c r="AF9" s="217"/>
      <c r="AG9" s="218"/>
      <c r="AH9" s="216"/>
      <c r="AI9" s="217"/>
      <c r="AJ9" s="217"/>
      <c r="AK9" s="218"/>
      <c r="AL9" s="219"/>
      <c r="AM9" s="217"/>
      <c r="AN9" s="217"/>
      <c r="AO9" s="218"/>
      <c r="AP9" s="219"/>
      <c r="AQ9" s="217"/>
      <c r="AR9" s="217"/>
      <c r="AS9" s="218"/>
      <c r="AT9" s="217"/>
      <c r="AU9" s="217"/>
      <c r="AV9" s="217"/>
      <c r="AW9" s="218"/>
      <c r="AX9" s="219"/>
      <c r="AY9" s="217"/>
      <c r="AZ9" s="217"/>
      <c r="BA9" s="218"/>
      <c r="BB9" s="219"/>
      <c r="BC9" s="217"/>
      <c r="BD9" s="217"/>
      <c r="BE9" s="218"/>
      <c r="BF9" s="217"/>
      <c r="BG9" s="217"/>
      <c r="BH9" s="217"/>
      <c r="BI9" s="218"/>
      <c r="BJ9" s="219"/>
      <c r="BK9" s="217"/>
      <c r="BL9" s="217"/>
      <c r="BM9" s="218"/>
      <c r="BN9" s="216"/>
      <c r="BO9" s="217"/>
      <c r="BP9" s="217"/>
      <c r="BQ9" s="218"/>
      <c r="BR9" s="219"/>
      <c r="BS9" s="217"/>
      <c r="BT9" s="217"/>
      <c r="BU9" s="218"/>
      <c r="BV9" s="219"/>
      <c r="BW9" s="217"/>
      <c r="BX9" s="217"/>
      <c r="BY9" s="218"/>
      <c r="BZ9" s="217"/>
      <c r="CA9" s="217"/>
      <c r="CB9" s="217"/>
      <c r="CC9" s="218"/>
      <c r="CD9" s="219"/>
      <c r="CE9" s="217"/>
      <c r="CF9" s="217"/>
      <c r="CG9" s="218"/>
      <c r="CH9" s="219"/>
      <c r="CI9" s="217"/>
      <c r="CJ9" s="217"/>
      <c r="CK9" s="218"/>
      <c r="CL9" s="217"/>
      <c r="CM9" s="217"/>
      <c r="CN9" s="217"/>
      <c r="CO9" s="218"/>
      <c r="CP9" s="219"/>
      <c r="CQ9" s="217"/>
      <c r="CR9" s="217"/>
      <c r="CS9" s="218"/>
      <c r="CT9" s="216"/>
      <c r="CU9" s="217"/>
      <c r="CV9" s="217"/>
      <c r="CW9" s="218"/>
      <c r="CX9" s="219"/>
      <c r="CY9" s="217"/>
      <c r="CZ9" s="217"/>
      <c r="DA9" s="218"/>
      <c r="DB9" s="219"/>
      <c r="DC9" s="217"/>
      <c r="DD9" s="217"/>
      <c r="DE9" s="218"/>
      <c r="DF9" s="217"/>
      <c r="DG9" s="217"/>
      <c r="DH9" s="217"/>
      <c r="DI9" s="218"/>
      <c r="DJ9" s="219"/>
      <c r="DK9" s="217"/>
      <c r="DL9" s="217"/>
      <c r="DM9" s="218"/>
      <c r="DN9" s="219"/>
      <c r="DO9" s="217"/>
      <c r="DP9" s="217"/>
      <c r="DQ9" s="218"/>
      <c r="DR9" s="217"/>
      <c r="DS9" s="217"/>
      <c r="DT9" s="217"/>
      <c r="DU9" s="218"/>
      <c r="DV9" s="219"/>
      <c r="DW9" s="217"/>
      <c r="DX9" s="217"/>
      <c r="DY9" s="218"/>
      <c r="DZ9" s="216"/>
      <c r="EA9" s="217"/>
      <c r="EB9" s="217"/>
      <c r="EC9" s="218"/>
      <c r="ED9" s="219"/>
      <c r="EE9" s="217"/>
      <c r="EF9" s="217"/>
      <c r="EG9" s="218"/>
      <c r="EH9" s="219"/>
      <c r="EI9" s="217"/>
      <c r="EJ9" s="217"/>
      <c r="EK9" s="218"/>
      <c r="EL9" s="217"/>
      <c r="EM9" s="217"/>
      <c r="EN9" s="217"/>
      <c r="EO9" s="218"/>
      <c r="EP9" s="219"/>
      <c r="EQ9" s="217"/>
      <c r="ER9" s="217"/>
      <c r="ES9" s="218"/>
      <c r="ET9" s="219"/>
      <c r="EU9" s="217"/>
      <c r="EV9" s="217"/>
      <c r="EW9" s="218"/>
      <c r="EX9" s="217"/>
      <c r="EY9" s="217"/>
      <c r="EZ9" s="217"/>
      <c r="FA9" s="218"/>
      <c r="FB9" s="219"/>
      <c r="FC9" s="217"/>
      <c r="FD9" s="217"/>
      <c r="FE9" s="227"/>
      <c r="FF9" s="14"/>
      <c r="FG9" s="155"/>
      <c r="FH9" s="156"/>
      <c r="FI9" s="80"/>
      <c r="FJ9" s="80"/>
      <c r="FK9" s="65" t="s">
        <v>91</v>
      </c>
      <c r="FL9" s="29">
        <f>SUM(COUNTIF($N$10:$Q$63,FI6),COUNTIF($AT$10:$AW$63,FI6),COUNTIF($BZ$10:$CC$63,FI6),COUNTIF($DF$10:$DI$72,FI6),COUNTIF($EL$10:$EO$63,FI6))+FS9</f>
        <v>2</v>
      </c>
      <c r="FM9" s="57">
        <f t="shared" ca="1" si="0"/>
        <v>3</v>
      </c>
      <c r="FN9" s="45"/>
      <c r="FO9" s="36"/>
      <c r="FP9" s="20" t="str">
        <f>FI6</f>
        <v>国語</v>
      </c>
      <c r="FQ9" s="20" t="s">
        <v>57</v>
      </c>
      <c r="FR9" s="20" t="str">
        <f>FI6&amp;"1/2"</f>
        <v>国語1/2</v>
      </c>
      <c r="FS9" s="20">
        <f>SUM(COUNTIF($N$10:$Q$63,FR9),COUNTIF($AT$10:$AW$63,FR9),COUNTIF($BZ$10:$CC$63,FR9),COUNTIF($DF$10:$DI$72,FR9),COUNTIF($EL$10:$EO$63,FR9))*0.5</f>
        <v>0</v>
      </c>
      <c r="FT9" s="14"/>
      <c r="FU9" s="14"/>
      <c r="FV9" s="20" t="str">
        <f t="shared" ca="1" si="1"/>
        <v>'(1)'!FM9</v>
      </c>
      <c r="FW9" s="20">
        <v>9</v>
      </c>
      <c r="FX9" s="20">
        <f t="shared" ca="1" si="2"/>
        <v>1</v>
      </c>
    </row>
    <row r="10" spans="1:180" ht="7.5" customHeight="1">
      <c r="A10" s="93" t="s">
        <v>70</v>
      </c>
      <c r="B10" s="192" t="s">
        <v>140</v>
      </c>
      <c r="C10" s="193"/>
      <c r="D10" s="194"/>
      <c r="E10" s="195"/>
      <c r="F10" s="196" t="s">
        <v>135</v>
      </c>
      <c r="G10" s="193"/>
      <c r="H10" s="206" t="s">
        <v>143</v>
      </c>
      <c r="I10" s="195"/>
      <c r="J10" s="196" t="s">
        <v>135</v>
      </c>
      <c r="K10" s="197"/>
      <c r="L10" s="201" t="s">
        <v>143</v>
      </c>
      <c r="M10" s="199"/>
      <c r="N10" s="200" t="s">
        <v>135</v>
      </c>
      <c r="O10" s="193"/>
      <c r="P10" s="206" t="s">
        <v>143</v>
      </c>
      <c r="Q10" s="195"/>
      <c r="R10" s="196" t="s">
        <v>135</v>
      </c>
      <c r="S10" s="193"/>
      <c r="T10" s="206" t="s">
        <v>143</v>
      </c>
      <c r="U10" s="195"/>
      <c r="V10" s="196" t="s">
        <v>141</v>
      </c>
      <c r="W10" s="197"/>
      <c r="X10" s="198"/>
      <c r="Y10" s="199"/>
      <c r="Z10" s="200" t="s">
        <v>141</v>
      </c>
      <c r="AA10" s="193"/>
      <c r="AB10" s="194"/>
      <c r="AC10" s="195"/>
      <c r="AD10" s="196" t="s">
        <v>141</v>
      </c>
      <c r="AE10" s="193"/>
      <c r="AF10" s="194"/>
      <c r="AG10" s="195"/>
      <c r="AH10" s="192" t="s">
        <v>131</v>
      </c>
      <c r="AI10" s="193"/>
      <c r="AJ10" s="194"/>
      <c r="AK10" s="195"/>
      <c r="AL10" s="196" t="s">
        <v>124</v>
      </c>
      <c r="AM10" s="193"/>
      <c r="AN10" s="194"/>
      <c r="AO10" s="195"/>
      <c r="AP10" s="196" t="s">
        <v>124</v>
      </c>
      <c r="AQ10" s="197"/>
      <c r="AR10" s="198"/>
      <c r="AS10" s="199"/>
      <c r="AT10" s="200" t="s">
        <v>124</v>
      </c>
      <c r="AU10" s="193"/>
      <c r="AV10" s="194"/>
      <c r="AW10" s="195"/>
      <c r="AX10" s="196" t="s">
        <v>124</v>
      </c>
      <c r="AY10" s="193"/>
      <c r="AZ10" s="194"/>
      <c r="BA10" s="195"/>
      <c r="BB10" s="196" t="s">
        <v>124</v>
      </c>
      <c r="BC10" s="197"/>
      <c r="BD10" s="198"/>
      <c r="BE10" s="199"/>
      <c r="BF10" s="200" t="s">
        <v>124</v>
      </c>
      <c r="BG10" s="193"/>
      <c r="BH10" s="194"/>
      <c r="BI10" s="195"/>
      <c r="BJ10" s="196" t="s">
        <v>124</v>
      </c>
      <c r="BK10" s="193"/>
      <c r="BL10" s="194"/>
      <c r="BM10" s="195"/>
      <c r="BN10" s="192" t="s">
        <v>131</v>
      </c>
      <c r="BO10" s="193"/>
      <c r="BP10" s="194"/>
      <c r="BQ10" s="195"/>
      <c r="BR10" s="196" t="s">
        <v>124</v>
      </c>
      <c r="BS10" s="193"/>
      <c r="BT10" s="194"/>
      <c r="BU10" s="195"/>
      <c r="BV10" s="196" t="s">
        <v>124</v>
      </c>
      <c r="BW10" s="197"/>
      <c r="BX10" s="198"/>
      <c r="BY10" s="199"/>
      <c r="BZ10" s="200" t="s">
        <v>124</v>
      </c>
      <c r="CA10" s="193"/>
      <c r="CB10" s="194"/>
      <c r="CC10" s="195"/>
      <c r="CD10" s="196" t="s">
        <v>124</v>
      </c>
      <c r="CE10" s="193"/>
      <c r="CF10" s="194"/>
      <c r="CG10" s="195"/>
      <c r="CH10" s="196" t="s">
        <v>124</v>
      </c>
      <c r="CI10" s="197"/>
      <c r="CJ10" s="198"/>
      <c r="CK10" s="199"/>
      <c r="CL10" s="200" t="s">
        <v>127</v>
      </c>
      <c r="CM10" s="193"/>
      <c r="CN10" s="206" t="s">
        <v>143</v>
      </c>
      <c r="CO10" s="195"/>
      <c r="CP10" s="196" t="s">
        <v>127</v>
      </c>
      <c r="CQ10" s="193"/>
      <c r="CR10" s="206" t="s">
        <v>143</v>
      </c>
      <c r="CS10" s="195"/>
      <c r="CT10" s="192" t="s">
        <v>131</v>
      </c>
      <c r="CU10" s="193"/>
      <c r="CV10" s="194"/>
      <c r="CW10" s="195"/>
      <c r="CX10" s="196" t="s">
        <v>124</v>
      </c>
      <c r="CY10" s="193"/>
      <c r="CZ10" s="194"/>
      <c r="DA10" s="195"/>
      <c r="DB10" s="196" t="s">
        <v>124</v>
      </c>
      <c r="DC10" s="197"/>
      <c r="DD10" s="198"/>
      <c r="DE10" s="199"/>
      <c r="DF10" s="200" t="s">
        <v>124</v>
      </c>
      <c r="DG10" s="193"/>
      <c r="DH10" s="194"/>
      <c r="DI10" s="195"/>
      <c r="DJ10" s="196" t="s">
        <v>124</v>
      </c>
      <c r="DK10" s="193"/>
      <c r="DL10" s="194"/>
      <c r="DM10" s="195"/>
      <c r="DN10" s="196" t="s">
        <v>124</v>
      </c>
      <c r="DO10" s="197"/>
      <c r="DP10" s="198"/>
      <c r="DQ10" s="199"/>
      <c r="DR10" s="200" t="s">
        <v>124</v>
      </c>
      <c r="DS10" s="193"/>
      <c r="DT10" s="194"/>
      <c r="DU10" s="195"/>
      <c r="DV10" s="196" t="s">
        <v>124</v>
      </c>
      <c r="DW10" s="193"/>
      <c r="DX10" s="194"/>
      <c r="DY10" s="195"/>
      <c r="DZ10" s="192" t="s">
        <v>134</v>
      </c>
      <c r="EA10" s="197"/>
      <c r="EB10" s="198"/>
      <c r="EC10" s="199"/>
      <c r="ED10" s="196" t="s">
        <v>126</v>
      </c>
      <c r="EE10" s="197"/>
      <c r="EF10" s="198"/>
      <c r="EG10" s="199"/>
      <c r="EH10" s="196" t="s">
        <v>126</v>
      </c>
      <c r="EI10" s="197"/>
      <c r="EJ10" s="207"/>
      <c r="EK10" s="199"/>
      <c r="EL10" s="200" t="s">
        <v>123</v>
      </c>
      <c r="EM10" s="197"/>
      <c r="EN10" s="198"/>
      <c r="EO10" s="199"/>
      <c r="EP10" s="196" t="s">
        <v>123</v>
      </c>
      <c r="EQ10" s="197"/>
      <c r="ER10" s="198"/>
      <c r="ES10" s="199"/>
      <c r="ET10" s="196" t="s">
        <v>137</v>
      </c>
      <c r="EU10" s="197"/>
      <c r="EV10" s="238" t="s">
        <v>143</v>
      </c>
      <c r="EW10" s="199"/>
      <c r="EX10" s="200" t="s">
        <v>138</v>
      </c>
      <c r="EY10" s="197"/>
      <c r="EZ10" s="201" t="s">
        <v>143</v>
      </c>
      <c r="FA10" s="199"/>
      <c r="FB10" s="196" t="s">
        <v>138</v>
      </c>
      <c r="FC10" s="197"/>
      <c r="FD10" s="201" t="s">
        <v>143</v>
      </c>
      <c r="FE10" s="208"/>
      <c r="FF10" s="14"/>
      <c r="FG10" s="155"/>
      <c r="FH10" s="156"/>
      <c r="FI10" s="80"/>
      <c r="FJ10" s="80"/>
      <c r="FK10" s="65" t="s">
        <v>92</v>
      </c>
      <c r="FL10" s="28">
        <f>SUM(COUNTIF($R$10:$U$63,FI6),COUNTIF($AX$10:$BA$63,FI6),COUNTIF($CD$10:$CG$63,FI6),COUNTIF($DJ$10:$DM$72,FI6),COUNTIF($EP$10:$ES$63,FI6))+FS10</f>
        <v>2</v>
      </c>
      <c r="FM10" s="56">
        <f t="shared" ca="1" si="0"/>
        <v>3</v>
      </c>
      <c r="FN10" s="43"/>
      <c r="FO10" s="9"/>
      <c r="FP10" s="20" t="str">
        <f>FI6</f>
        <v>国語</v>
      </c>
      <c r="FQ10" s="25" t="s">
        <v>58</v>
      </c>
      <c r="FR10" s="20" t="str">
        <f>FI6&amp;"1/2"</f>
        <v>国語1/2</v>
      </c>
      <c r="FS10" s="20">
        <f>SUM(COUNTIF($R$10:$U$63,FR10),COUNTIF($AX$10:$BA$63,FR10),COUNTIF($CD$10:$CG$63,FR10),COUNTIF($DJ$10:$DM$72,FR10),COUNTIF($EP$10:$ES$63,FR10))*0.5</f>
        <v>0</v>
      </c>
      <c r="FT10" s="20" t="s">
        <v>71</v>
      </c>
      <c r="FU10" s="20">
        <f ca="1">FIND("(",FU4,FU8)</f>
        <v>41</v>
      </c>
      <c r="FV10" s="20" t="str">
        <f t="shared" ca="1" si="1"/>
        <v>'(1)'!FM10</v>
      </c>
      <c r="FW10" s="20">
        <v>10</v>
      </c>
      <c r="FX10" s="20">
        <f t="shared" ca="1" si="2"/>
        <v>1</v>
      </c>
    </row>
    <row r="11" spans="1:180" ht="7.5" customHeight="1">
      <c r="A11" s="126"/>
      <c r="B11" s="202"/>
      <c r="C11" s="203"/>
      <c r="D11" s="203"/>
      <c r="E11" s="204"/>
      <c r="F11" s="205"/>
      <c r="G11" s="203"/>
      <c r="H11" s="203"/>
      <c r="I11" s="204"/>
      <c r="J11" s="205"/>
      <c r="K11" s="203"/>
      <c r="L11" s="203"/>
      <c r="M11" s="204"/>
      <c r="N11" s="203"/>
      <c r="O11" s="203"/>
      <c r="P11" s="203"/>
      <c r="Q11" s="204"/>
      <c r="R11" s="205"/>
      <c r="S11" s="203"/>
      <c r="T11" s="203"/>
      <c r="U11" s="204"/>
      <c r="V11" s="205"/>
      <c r="W11" s="203"/>
      <c r="X11" s="203"/>
      <c r="Y11" s="204"/>
      <c r="Z11" s="203"/>
      <c r="AA11" s="203"/>
      <c r="AB11" s="203"/>
      <c r="AC11" s="204"/>
      <c r="AD11" s="205"/>
      <c r="AE11" s="203"/>
      <c r="AF11" s="203"/>
      <c r="AG11" s="204"/>
      <c r="AH11" s="202"/>
      <c r="AI11" s="203"/>
      <c r="AJ11" s="203"/>
      <c r="AK11" s="204"/>
      <c r="AL11" s="205"/>
      <c r="AM11" s="203"/>
      <c r="AN11" s="203"/>
      <c r="AO11" s="204"/>
      <c r="AP11" s="205"/>
      <c r="AQ11" s="203"/>
      <c r="AR11" s="203"/>
      <c r="AS11" s="204"/>
      <c r="AT11" s="203"/>
      <c r="AU11" s="203"/>
      <c r="AV11" s="203"/>
      <c r="AW11" s="204"/>
      <c r="AX11" s="205"/>
      <c r="AY11" s="203"/>
      <c r="AZ11" s="203"/>
      <c r="BA11" s="204"/>
      <c r="BB11" s="205"/>
      <c r="BC11" s="203"/>
      <c r="BD11" s="203"/>
      <c r="BE11" s="204"/>
      <c r="BF11" s="203"/>
      <c r="BG11" s="203"/>
      <c r="BH11" s="203"/>
      <c r="BI11" s="204"/>
      <c r="BJ11" s="205"/>
      <c r="BK11" s="203"/>
      <c r="BL11" s="203"/>
      <c r="BM11" s="204"/>
      <c r="BN11" s="202"/>
      <c r="BO11" s="203"/>
      <c r="BP11" s="203"/>
      <c r="BQ11" s="204"/>
      <c r="BR11" s="205"/>
      <c r="BS11" s="203"/>
      <c r="BT11" s="203"/>
      <c r="BU11" s="204"/>
      <c r="BV11" s="205"/>
      <c r="BW11" s="203"/>
      <c r="BX11" s="203"/>
      <c r="BY11" s="204"/>
      <c r="BZ11" s="203"/>
      <c r="CA11" s="203"/>
      <c r="CB11" s="203"/>
      <c r="CC11" s="204"/>
      <c r="CD11" s="205"/>
      <c r="CE11" s="203"/>
      <c r="CF11" s="203"/>
      <c r="CG11" s="204"/>
      <c r="CH11" s="205"/>
      <c r="CI11" s="203"/>
      <c r="CJ11" s="203"/>
      <c r="CK11" s="204"/>
      <c r="CL11" s="203"/>
      <c r="CM11" s="203"/>
      <c r="CN11" s="203"/>
      <c r="CO11" s="204"/>
      <c r="CP11" s="205"/>
      <c r="CQ11" s="203"/>
      <c r="CR11" s="203"/>
      <c r="CS11" s="204"/>
      <c r="CT11" s="202"/>
      <c r="CU11" s="203"/>
      <c r="CV11" s="203"/>
      <c r="CW11" s="204"/>
      <c r="CX11" s="205"/>
      <c r="CY11" s="203"/>
      <c r="CZ11" s="203"/>
      <c r="DA11" s="204"/>
      <c r="DB11" s="205"/>
      <c r="DC11" s="203"/>
      <c r="DD11" s="203"/>
      <c r="DE11" s="204"/>
      <c r="DF11" s="203"/>
      <c r="DG11" s="203"/>
      <c r="DH11" s="203"/>
      <c r="DI11" s="204"/>
      <c r="DJ11" s="205"/>
      <c r="DK11" s="203"/>
      <c r="DL11" s="203"/>
      <c r="DM11" s="204"/>
      <c r="DN11" s="205"/>
      <c r="DO11" s="203"/>
      <c r="DP11" s="203"/>
      <c r="DQ11" s="204"/>
      <c r="DR11" s="203"/>
      <c r="DS11" s="203"/>
      <c r="DT11" s="203"/>
      <c r="DU11" s="204"/>
      <c r="DV11" s="205"/>
      <c r="DW11" s="203"/>
      <c r="DX11" s="203"/>
      <c r="DY11" s="204"/>
      <c r="DZ11" s="209"/>
      <c r="EA11" s="203"/>
      <c r="EB11" s="203"/>
      <c r="EC11" s="204"/>
      <c r="ED11" s="205"/>
      <c r="EE11" s="203"/>
      <c r="EF11" s="203"/>
      <c r="EG11" s="204"/>
      <c r="EH11" s="205"/>
      <c r="EI11" s="203"/>
      <c r="EJ11" s="203"/>
      <c r="EK11" s="204"/>
      <c r="EL11" s="203"/>
      <c r="EM11" s="203"/>
      <c r="EN11" s="203"/>
      <c r="EO11" s="204"/>
      <c r="EP11" s="205"/>
      <c r="EQ11" s="203"/>
      <c r="ER11" s="203"/>
      <c r="ES11" s="204"/>
      <c r="ET11" s="205"/>
      <c r="EU11" s="203"/>
      <c r="EV11" s="203"/>
      <c r="EW11" s="204"/>
      <c r="EX11" s="203"/>
      <c r="EY11" s="203"/>
      <c r="EZ11" s="203"/>
      <c r="FA11" s="204"/>
      <c r="FB11" s="205"/>
      <c r="FC11" s="203"/>
      <c r="FD11" s="203"/>
      <c r="FE11" s="210"/>
      <c r="FF11" s="14"/>
      <c r="FG11" s="155"/>
      <c r="FH11" s="156"/>
      <c r="FI11" s="80"/>
      <c r="FJ11" s="80"/>
      <c r="FK11" s="65" t="s">
        <v>93</v>
      </c>
      <c r="FL11" s="28">
        <f>SUM(COUNTIF($V$10:$Y$63,FI6),COUNTIF($BB$10:$BE$63,FI6),COUNTIF($CH$10:$CK$63,FI6),COUNTIF($DN$10:$DQ$72,FI6),COUNTIF($ET$10:$EW$63,FI6))+FS11</f>
        <v>2</v>
      </c>
      <c r="FM11" s="56">
        <f t="shared" ca="1" si="0"/>
        <v>3</v>
      </c>
      <c r="FN11" s="44"/>
      <c r="FO11" s="35"/>
      <c r="FP11" s="20" t="str">
        <f>FI6</f>
        <v>国語</v>
      </c>
      <c r="FQ11" s="20" t="s">
        <v>59</v>
      </c>
      <c r="FR11" s="20" t="str">
        <f>FI6&amp;"1/2"</f>
        <v>国語1/2</v>
      </c>
      <c r="FS11" s="20">
        <f>SUM(COUNTIF($V$10:$Y$63,FR11),COUNTIF($BB$10:$BE$63,FR11),COUNTIF($CH$10:$CK$63,FR11),COUNTIF($DN$10:$DQ$72,FR11),COUNTIF($ET$10:$EW$63,FR11))*0.5</f>
        <v>0</v>
      </c>
      <c r="FT11" s="20" t="s">
        <v>72</v>
      </c>
      <c r="FU11" s="20">
        <f ca="1">FIND(")",FU4,FU8)</f>
        <v>43</v>
      </c>
      <c r="FV11" s="20" t="str">
        <f t="shared" ca="1" si="1"/>
        <v>'(1)'!FM11</v>
      </c>
      <c r="FW11" s="20">
        <v>11</v>
      </c>
      <c r="FX11" s="20">
        <f t="shared" ca="1" si="2"/>
        <v>1</v>
      </c>
    </row>
    <row r="12" spans="1:180" ht="7.5" customHeight="1">
      <c r="A12" s="126"/>
      <c r="B12" s="202"/>
      <c r="C12" s="203"/>
      <c r="D12" s="203"/>
      <c r="E12" s="204"/>
      <c r="F12" s="205"/>
      <c r="G12" s="203"/>
      <c r="H12" s="203"/>
      <c r="I12" s="204"/>
      <c r="J12" s="205"/>
      <c r="K12" s="203"/>
      <c r="L12" s="203"/>
      <c r="M12" s="204"/>
      <c r="N12" s="203"/>
      <c r="O12" s="203"/>
      <c r="P12" s="203"/>
      <c r="Q12" s="204"/>
      <c r="R12" s="205"/>
      <c r="S12" s="203"/>
      <c r="T12" s="203"/>
      <c r="U12" s="204"/>
      <c r="V12" s="205"/>
      <c r="W12" s="203"/>
      <c r="X12" s="203"/>
      <c r="Y12" s="204"/>
      <c r="Z12" s="203"/>
      <c r="AA12" s="203"/>
      <c r="AB12" s="203"/>
      <c r="AC12" s="204"/>
      <c r="AD12" s="205"/>
      <c r="AE12" s="203"/>
      <c r="AF12" s="203"/>
      <c r="AG12" s="204"/>
      <c r="AH12" s="202"/>
      <c r="AI12" s="203"/>
      <c r="AJ12" s="203"/>
      <c r="AK12" s="204"/>
      <c r="AL12" s="205"/>
      <c r="AM12" s="203"/>
      <c r="AN12" s="203"/>
      <c r="AO12" s="204"/>
      <c r="AP12" s="205"/>
      <c r="AQ12" s="203"/>
      <c r="AR12" s="203"/>
      <c r="AS12" s="204"/>
      <c r="AT12" s="203"/>
      <c r="AU12" s="203"/>
      <c r="AV12" s="203"/>
      <c r="AW12" s="204"/>
      <c r="AX12" s="205"/>
      <c r="AY12" s="203"/>
      <c r="AZ12" s="203"/>
      <c r="BA12" s="204"/>
      <c r="BB12" s="205"/>
      <c r="BC12" s="203"/>
      <c r="BD12" s="203"/>
      <c r="BE12" s="204"/>
      <c r="BF12" s="203"/>
      <c r="BG12" s="203"/>
      <c r="BH12" s="203"/>
      <c r="BI12" s="204"/>
      <c r="BJ12" s="205"/>
      <c r="BK12" s="203"/>
      <c r="BL12" s="203"/>
      <c r="BM12" s="204"/>
      <c r="BN12" s="202"/>
      <c r="BO12" s="203"/>
      <c r="BP12" s="203"/>
      <c r="BQ12" s="204"/>
      <c r="BR12" s="205"/>
      <c r="BS12" s="203"/>
      <c r="BT12" s="203"/>
      <c r="BU12" s="204"/>
      <c r="BV12" s="205"/>
      <c r="BW12" s="203"/>
      <c r="BX12" s="203"/>
      <c r="BY12" s="204"/>
      <c r="BZ12" s="203"/>
      <c r="CA12" s="203"/>
      <c r="CB12" s="203"/>
      <c r="CC12" s="204"/>
      <c r="CD12" s="205"/>
      <c r="CE12" s="203"/>
      <c r="CF12" s="203"/>
      <c r="CG12" s="204"/>
      <c r="CH12" s="205"/>
      <c r="CI12" s="203"/>
      <c r="CJ12" s="203"/>
      <c r="CK12" s="204"/>
      <c r="CL12" s="203"/>
      <c r="CM12" s="203"/>
      <c r="CN12" s="203"/>
      <c r="CO12" s="204"/>
      <c r="CP12" s="205"/>
      <c r="CQ12" s="203"/>
      <c r="CR12" s="203"/>
      <c r="CS12" s="204"/>
      <c r="CT12" s="202"/>
      <c r="CU12" s="203"/>
      <c r="CV12" s="203"/>
      <c r="CW12" s="204"/>
      <c r="CX12" s="205"/>
      <c r="CY12" s="203"/>
      <c r="CZ12" s="203"/>
      <c r="DA12" s="204"/>
      <c r="DB12" s="205"/>
      <c r="DC12" s="203"/>
      <c r="DD12" s="203"/>
      <c r="DE12" s="204"/>
      <c r="DF12" s="203"/>
      <c r="DG12" s="203"/>
      <c r="DH12" s="203"/>
      <c r="DI12" s="204"/>
      <c r="DJ12" s="205"/>
      <c r="DK12" s="203"/>
      <c r="DL12" s="203"/>
      <c r="DM12" s="204"/>
      <c r="DN12" s="205"/>
      <c r="DO12" s="203"/>
      <c r="DP12" s="203"/>
      <c r="DQ12" s="204"/>
      <c r="DR12" s="203"/>
      <c r="DS12" s="203"/>
      <c r="DT12" s="203"/>
      <c r="DU12" s="204"/>
      <c r="DV12" s="205"/>
      <c r="DW12" s="203"/>
      <c r="DX12" s="203"/>
      <c r="DY12" s="204"/>
      <c r="DZ12" s="209"/>
      <c r="EA12" s="203"/>
      <c r="EB12" s="203"/>
      <c r="EC12" s="204"/>
      <c r="ED12" s="205"/>
      <c r="EE12" s="203"/>
      <c r="EF12" s="203"/>
      <c r="EG12" s="204"/>
      <c r="EH12" s="205"/>
      <c r="EI12" s="203"/>
      <c r="EJ12" s="203"/>
      <c r="EK12" s="204"/>
      <c r="EL12" s="203"/>
      <c r="EM12" s="203"/>
      <c r="EN12" s="203"/>
      <c r="EO12" s="204"/>
      <c r="EP12" s="205"/>
      <c r="EQ12" s="203"/>
      <c r="ER12" s="203"/>
      <c r="ES12" s="204"/>
      <c r="ET12" s="205"/>
      <c r="EU12" s="203"/>
      <c r="EV12" s="203"/>
      <c r="EW12" s="204"/>
      <c r="EX12" s="203"/>
      <c r="EY12" s="203"/>
      <c r="EZ12" s="203"/>
      <c r="FA12" s="204"/>
      <c r="FB12" s="205"/>
      <c r="FC12" s="203"/>
      <c r="FD12" s="203"/>
      <c r="FE12" s="210"/>
      <c r="FF12" s="14"/>
      <c r="FG12" s="155"/>
      <c r="FH12" s="156"/>
      <c r="FI12" s="80"/>
      <c r="FJ12" s="80"/>
      <c r="FK12" s="65" t="s">
        <v>94</v>
      </c>
      <c r="FL12" s="29">
        <f>SUM(COUNTIF($Z$10:$AC$63,FI6),COUNTIF($BF$10:$BI$63,FI6),COUNTIF($CL$10:$CO$63,FI6),COUNTIF($DR$10:$DU$72,FI6),COUNTIF($EX$10:$FA$63,FI6))+FS12</f>
        <v>3</v>
      </c>
      <c r="FM12" s="57">
        <f t="shared" ca="1" si="0"/>
        <v>4</v>
      </c>
      <c r="FN12" s="45"/>
      <c r="FO12" s="36"/>
      <c r="FP12" s="20" t="str">
        <f>FI6</f>
        <v>国語</v>
      </c>
      <c r="FQ12" s="20" t="s">
        <v>60</v>
      </c>
      <c r="FR12" s="20" t="str">
        <f>FI6&amp;"1/2"</f>
        <v>国語1/2</v>
      </c>
      <c r="FS12" s="20">
        <f>SUM(COUNTIF($Z$10:$AC$63,FR12),COUNTIF($BF$10:$BI$63,FR12),COUNTIF($CL$10:$CO$63,FR12),COUNTIF($DR$10:$DU$72,FR12),COUNTIF($EX$10:$FA$63,FR12))*0.5</f>
        <v>0</v>
      </c>
      <c r="FT12" s="14"/>
      <c r="FU12" s="14"/>
      <c r="FV12" s="20" t="str">
        <f t="shared" ca="1" si="1"/>
        <v>'(1)'!FM12</v>
      </c>
      <c r="FW12" s="20">
        <v>12</v>
      </c>
      <c r="FX12" s="20">
        <f t="shared" ca="1" si="2"/>
        <v>1</v>
      </c>
    </row>
    <row r="13" spans="1:180" ht="7.5" customHeight="1">
      <c r="A13" s="126"/>
      <c r="B13" s="134"/>
      <c r="C13" s="203"/>
      <c r="D13" s="203"/>
      <c r="E13" s="204"/>
      <c r="F13" s="118"/>
      <c r="G13" s="203"/>
      <c r="H13" s="203"/>
      <c r="I13" s="204"/>
      <c r="J13" s="118"/>
      <c r="K13" s="203"/>
      <c r="L13" s="203"/>
      <c r="M13" s="204"/>
      <c r="N13" s="116"/>
      <c r="O13" s="203"/>
      <c r="P13" s="203"/>
      <c r="Q13" s="204"/>
      <c r="R13" s="118"/>
      <c r="S13" s="203"/>
      <c r="T13" s="203"/>
      <c r="U13" s="204"/>
      <c r="V13" s="118"/>
      <c r="W13" s="203"/>
      <c r="X13" s="203"/>
      <c r="Y13" s="204"/>
      <c r="Z13" s="116"/>
      <c r="AA13" s="203"/>
      <c r="AB13" s="203"/>
      <c r="AC13" s="204"/>
      <c r="AD13" s="118"/>
      <c r="AE13" s="203"/>
      <c r="AF13" s="203"/>
      <c r="AG13" s="204"/>
      <c r="AH13" s="134"/>
      <c r="AI13" s="203"/>
      <c r="AJ13" s="203"/>
      <c r="AK13" s="204"/>
      <c r="AL13" s="118" t="s">
        <v>699</v>
      </c>
      <c r="AM13" s="203"/>
      <c r="AN13" s="203"/>
      <c r="AO13" s="204"/>
      <c r="AP13" s="118" t="s">
        <v>699</v>
      </c>
      <c r="AQ13" s="203"/>
      <c r="AR13" s="203"/>
      <c r="AS13" s="204"/>
      <c r="AT13" s="116" t="s">
        <v>699</v>
      </c>
      <c r="AU13" s="203"/>
      <c r="AV13" s="203"/>
      <c r="AW13" s="204"/>
      <c r="AX13" s="118" t="s">
        <v>699</v>
      </c>
      <c r="AY13" s="203"/>
      <c r="AZ13" s="203"/>
      <c r="BA13" s="204"/>
      <c r="BB13" s="118" t="s">
        <v>498</v>
      </c>
      <c r="BC13" s="203"/>
      <c r="BD13" s="203"/>
      <c r="BE13" s="204"/>
      <c r="BF13" s="116" t="s">
        <v>498</v>
      </c>
      <c r="BG13" s="203"/>
      <c r="BH13" s="203"/>
      <c r="BI13" s="204"/>
      <c r="BJ13" s="118" t="s">
        <v>498</v>
      </c>
      <c r="BK13" s="203"/>
      <c r="BL13" s="203"/>
      <c r="BM13" s="204"/>
      <c r="BN13" s="134"/>
      <c r="BO13" s="203"/>
      <c r="BP13" s="203"/>
      <c r="BQ13" s="204"/>
      <c r="BR13" s="118" t="s">
        <v>701</v>
      </c>
      <c r="BS13" s="203"/>
      <c r="BT13" s="203"/>
      <c r="BU13" s="204"/>
      <c r="BV13" s="118" t="s">
        <v>701</v>
      </c>
      <c r="BW13" s="203"/>
      <c r="BX13" s="203"/>
      <c r="BY13" s="204"/>
      <c r="BZ13" s="116" t="s">
        <v>701</v>
      </c>
      <c r="CA13" s="203"/>
      <c r="CB13" s="203"/>
      <c r="CC13" s="204"/>
      <c r="CD13" s="118" t="s">
        <v>701</v>
      </c>
      <c r="CE13" s="203"/>
      <c r="CF13" s="203"/>
      <c r="CG13" s="204"/>
      <c r="CH13" s="118" t="s">
        <v>500</v>
      </c>
      <c r="CI13" s="203"/>
      <c r="CJ13" s="203"/>
      <c r="CK13" s="204"/>
      <c r="CL13" s="116"/>
      <c r="CM13" s="203"/>
      <c r="CN13" s="203"/>
      <c r="CO13" s="204"/>
      <c r="CP13" s="118"/>
      <c r="CQ13" s="203"/>
      <c r="CR13" s="203"/>
      <c r="CS13" s="204"/>
      <c r="CT13" s="134"/>
      <c r="CU13" s="203"/>
      <c r="CV13" s="203"/>
      <c r="CW13" s="204"/>
      <c r="CX13" s="118" t="s">
        <v>703</v>
      </c>
      <c r="CY13" s="203"/>
      <c r="CZ13" s="203"/>
      <c r="DA13" s="204"/>
      <c r="DB13" s="118" t="s">
        <v>703</v>
      </c>
      <c r="DC13" s="203"/>
      <c r="DD13" s="203"/>
      <c r="DE13" s="204"/>
      <c r="DF13" s="116" t="s">
        <v>703</v>
      </c>
      <c r="DG13" s="203"/>
      <c r="DH13" s="203"/>
      <c r="DI13" s="204"/>
      <c r="DJ13" s="118" t="s">
        <v>703</v>
      </c>
      <c r="DK13" s="203"/>
      <c r="DL13" s="203"/>
      <c r="DM13" s="204"/>
      <c r="DN13" s="118" t="s">
        <v>502</v>
      </c>
      <c r="DO13" s="203"/>
      <c r="DP13" s="203"/>
      <c r="DQ13" s="204"/>
      <c r="DR13" s="116" t="s">
        <v>500</v>
      </c>
      <c r="DS13" s="203"/>
      <c r="DT13" s="203"/>
      <c r="DU13" s="204"/>
      <c r="DV13" s="118" t="s">
        <v>500</v>
      </c>
      <c r="DW13" s="203"/>
      <c r="DX13" s="203"/>
      <c r="DY13" s="204"/>
      <c r="DZ13" s="133"/>
      <c r="EA13" s="203"/>
      <c r="EB13" s="203"/>
      <c r="EC13" s="204"/>
      <c r="ED13" s="118"/>
      <c r="EE13" s="203"/>
      <c r="EF13" s="203"/>
      <c r="EG13" s="204"/>
      <c r="EH13" s="117"/>
      <c r="EI13" s="203"/>
      <c r="EJ13" s="203"/>
      <c r="EK13" s="204"/>
      <c r="EL13" s="116" t="s">
        <v>2545</v>
      </c>
      <c r="EM13" s="203"/>
      <c r="EN13" s="203"/>
      <c r="EO13" s="204"/>
      <c r="EP13" s="118" t="s">
        <v>2545</v>
      </c>
      <c r="EQ13" s="203"/>
      <c r="ER13" s="203"/>
      <c r="ES13" s="204"/>
      <c r="ET13" s="117"/>
      <c r="EU13" s="203"/>
      <c r="EV13" s="203"/>
      <c r="EW13" s="204"/>
      <c r="EX13" s="116"/>
      <c r="EY13" s="203"/>
      <c r="EZ13" s="203"/>
      <c r="FA13" s="204"/>
      <c r="FB13" s="118"/>
      <c r="FC13" s="203"/>
      <c r="FD13" s="203"/>
      <c r="FE13" s="210"/>
      <c r="FF13" s="14"/>
      <c r="FG13" s="155"/>
      <c r="FH13" s="156"/>
      <c r="FI13" s="80"/>
      <c r="FJ13" s="80"/>
      <c r="FK13" s="66" t="s">
        <v>95</v>
      </c>
      <c r="FL13" s="30">
        <f>SUM(COUNTIF($AD$10:$AG$63,FI6),COUNTIF($BJ$10:$BM$63,FI6),COUNTIF($CP$10:$CS$63,FI6),COUNTIF($DV$10:$DY$72,FI6),COUNTIF($FB$10:$FE$63,FI6))+FS13</f>
        <v>3</v>
      </c>
      <c r="FM13" s="58">
        <f t="shared" ca="1" si="0"/>
        <v>4</v>
      </c>
      <c r="FN13" s="46"/>
      <c r="FO13" s="26"/>
      <c r="FP13" s="20" t="str">
        <f>FI6</f>
        <v>国語</v>
      </c>
      <c r="FQ13" s="25" t="s">
        <v>61</v>
      </c>
      <c r="FR13" s="20" t="str">
        <f>FI6&amp;"1/2"</f>
        <v>国語1/2</v>
      </c>
      <c r="FS13" s="20">
        <f>SUM(COUNTIF($AD$10:$AG$63,FR13),COUNTIF($BJ$10:$BM$63,FR13),COUNTIF($CP$10:$CS$63,FR13),COUNTIF($DV$10:$DY$72,FR13),COUNTIF($FB$10:$FE$63,FR13))*0.5</f>
        <v>0</v>
      </c>
      <c r="FT13" s="20" t="s">
        <v>73</v>
      </c>
      <c r="FU13" s="20">
        <f ca="1">FU11-FU10-1</f>
        <v>1</v>
      </c>
      <c r="FV13" s="20" t="str">
        <f t="shared" ca="1" si="1"/>
        <v>'(1)'!FM13</v>
      </c>
      <c r="FW13" s="20">
        <v>13</v>
      </c>
      <c r="FX13" s="20">
        <f t="shared" ca="1" si="2"/>
        <v>1</v>
      </c>
    </row>
    <row r="14" spans="1:180" ht="7.5" customHeight="1">
      <c r="A14" s="126"/>
      <c r="B14" s="202"/>
      <c r="C14" s="203"/>
      <c r="D14" s="203"/>
      <c r="E14" s="204"/>
      <c r="F14" s="205"/>
      <c r="G14" s="203"/>
      <c r="H14" s="203"/>
      <c r="I14" s="204"/>
      <c r="J14" s="205"/>
      <c r="K14" s="203"/>
      <c r="L14" s="203"/>
      <c r="M14" s="204"/>
      <c r="N14" s="203"/>
      <c r="O14" s="203"/>
      <c r="P14" s="203"/>
      <c r="Q14" s="204"/>
      <c r="R14" s="205"/>
      <c r="S14" s="203"/>
      <c r="T14" s="203"/>
      <c r="U14" s="204"/>
      <c r="V14" s="205"/>
      <c r="W14" s="203"/>
      <c r="X14" s="203"/>
      <c r="Y14" s="204"/>
      <c r="Z14" s="203"/>
      <c r="AA14" s="203"/>
      <c r="AB14" s="203"/>
      <c r="AC14" s="204"/>
      <c r="AD14" s="205"/>
      <c r="AE14" s="203"/>
      <c r="AF14" s="203"/>
      <c r="AG14" s="204"/>
      <c r="AH14" s="202"/>
      <c r="AI14" s="203"/>
      <c r="AJ14" s="203"/>
      <c r="AK14" s="204"/>
      <c r="AL14" s="205"/>
      <c r="AM14" s="203"/>
      <c r="AN14" s="203"/>
      <c r="AO14" s="204"/>
      <c r="AP14" s="205"/>
      <c r="AQ14" s="203"/>
      <c r="AR14" s="203"/>
      <c r="AS14" s="204"/>
      <c r="AT14" s="203"/>
      <c r="AU14" s="203"/>
      <c r="AV14" s="203"/>
      <c r="AW14" s="204"/>
      <c r="AX14" s="205"/>
      <c r="AY14" s="203"/>
      <c r="AZ14" s="203"/>
      <c r="BA14" s="204"/>
      <c r="BB14" s="205"/>
      <c r="BC14" s="203"/>
      <c r="BD14" s="203"/>
      <c r="BE14" s="204"/>
      <c r="BF14" s="203"/>
      <c r="BG14" s="203"/>
      <c r="BH14" s="203"/>
      <c r="BI14" s="204"/>
      <c r="BJ14" s="205"/>
      <c r="BK14" s="203"/>
      <c r="BL14" s="203"/>
      <c r="BM14" s="204"/>
      <c r="BN14" s="202"/>
      <c r="BO14" s="203"/>
      <c r="BP14" s="203"/>
      <c r="BQ14" s="204"/>
      <c r="BR14" s="205"/>
      <c r="BS14" s="203"/>
      <c r="BT14" s="203"/>
      <c r="BU14" s="204"/>
      <c r="BV14" s="205"/>
      <c r="BW14" s="203"/>
      <c r="BX14" s="203"/>
      <c r="BY14" s="204"/>
      <c r="BZ14" s="203"/>
      <c r="CA14" s="203"/>
      <c r="CB14" s="203"/>
      <c r="CC14" s="204"/>
      <c r="CD14" s="205"/>
      <c r="CE14" s="203"/>
      <c r="CF14" s="203"/>
      <c r="CG14" s="204"/>
      <c r="CH14" s="205"/>
      <c r="CI14" s="203"/>
      <c r="CJ14" s="203"/>
      <c r="CK14" s="204"/>
      <c r="CL14" s="203"/>
      <c r="CM14" s="203"/>
      <c r="CN14" s="203"/>
      <c r="CO14" s="204"/>
      <c r="CP14" s="205"/>
      <c r="CQ14" s="203"/>
      <c r="CR14" s="203"/>
      <c r="CS14" s="204"/>
      <c r="CT14" s="202"/>
      <c r="CU14" s="203"/>
      <c r="CV14" s="203"/>
      <c r="CW14" s="204"/>
      <c r="CX14" s="205"/>
      <c r="CY14" s="203"/>
      <c r="CZ14" s="203"/>
      <c r="DA14" s="204"/>
      <c r="DB14" s="205"/>
      <c r="DC14" s="203"/>
      <c r="DD14" s="203"/>
      <c r="DE14" s="204"/>
      <c r="DF14" s="203"/>
      <c r="DG14" s="203"/>
      <c r="DH14" s="203"/>
      <c r="DI14" s="204"/>
      <c r="DJ14" s="205"/>
      <c r="DK14" s="203"/>
      <c r="DL14" s="203"/>
      <c r="DM14" s="204"/>
      <c r="DN14" s="205"/>
      <c r="DO14" s="203"/>
      <c r="DP14" s="203"/>
      <c r="DQ14" s="204"/>
      <c r="DR14" s="203"/>
      <c r="DS14" s="203"/>
      <c r="DT14" s="203"/>
      <c r="DU14" s="204"/>
      <c r="DV14" s="205"/>
      <c r="DW14" s="203"/>
      <c r="DX14" s="203"/>
      <c r="DY14" s="204"/>
      <c r="DZ14" s="209"/>
      <c r="EA14" s="203"/>
      <c r="EB14" s="203"/>
      <c r="EC14" s="204"/>
      <c r="ED14" s="205"/>
      <c r="EE14" s="203"/>
      <c r="EF14" s="203"/>
      <c r="EG14" s="204"/>
      <c r="EH14" s="205"/>
      <c r="EI14" s="203"/>
      <c r="EJ14" s="203"/>
      <c r="EK14" s="204"/>
      <c r="EL14" s="203"/>
      <c r="EM14" s="203"/>
      <c r="EN14" s="203"/>
      <c r="EO14" s="204"/>
      <c r="EP14" s="205"/>
      <c r="EQ14" s="203"/>
      <c r="ER14" s="203"/>
      <c r="ES14" s="204"/>
      <c r="ET14" s="205"/>
      <c r="EU14" s="203"/>
      <c r="EV14" s="203"/>
      <c r="EW14" s="204"/>
      <c r="EX14" s="203"/>
      <c r="EY14" s="203"/>
      <c r="EZ14" s="203"/>
      <c r="FA14" s="204"/>
      <c r="FB14" s="205"/>
      <c r="FC14" s="203"/>
      <c r="FD14" s="203"/>
      <c r="FE14" s="210"/>
      <c r="FF14" s="14"/>
      <c r="FG14" s="155"/>
      <c r="FH14" s="156"/>
      <c r="FI14" s="84" t="s">
        <v>74</v>
      </c>
      <c r="FJ14" s="79" t="s">
        <v>6</v>
      </c>
      <c r="FK14" s="64" t="s">
        <v>88</v>
      </c>
      <c r="FL14" s="31">
        <f>SUM(COUNTIF($B$10:$E$63,FJ14),COUNTIF($AH$10:$AK$63,FJ14),COUNTIF($BN$10:$BQ$63,FJ14),COUNTIF($CT$10:$CW$72,FJ14),COUNTIF($DZ$10:$EC$63,FJ14))+FS14</f>
        <v>0</v>
      </c>
      <c r="FM14" s="59">
        <f t="shared" ca="1" si="0"/>
        <v>0</v>
      </c>
      <c r="FN14" s="47"/>
      <c r="FO14" s="37"/>
      <c r="FP14" s="20" t="str">
        <f>FJ14</f>
        <v>書写</v>
      </c>
      <c r="FQ14" s="20" t="s">
        <v>54</v>
      </c>
      <c r="FR14" s="20" t="str">
        <f>FJ14&amp;"1/2"</f>
        <v>書写1/2</v>
      </c>
      <c r="FS14" s="20">
        <f>SUM(COUNTIF($B$10:$E$63,FR14),COUNTIF($AH$10:$AK$63,FR14),COUNTIF($BN$10:$BQ$63,FR14),COUNTIF($CT$10:$CW$72,FR14),COUNTIF($DZ$10:$EC$63,FR14))*0.5</f>
        <v>0</v>
      </c>
      <c r="FT14" s="20" t="s">
        <v>75</v>
      </c>
      <c r="FU14" s="20">
        <f ca="1">IFERROR(VALUE(MID(FU4,FU10+1,FU13)),1)</f>
        <v>2</v>
      </c>
      <c r="FV14" s="20" t="str">
        <f t="shared" ca="1" si="1"/>
        <v>'(1)'!FM14</v>
      </c>
      <c r="FW14" s="20">
        <v>14</v>
      </c>
      <c r="FX14" s="20">
        <f t="shared" ca="1" si="2"/>
        <v>0</v>
      </c>
    </row>
    <row r="15" spans="1:180" ht="7.5" customHeight="1">
      <c r="A15" s="126"/>
      <c r="B15" s="202"/>
      <c r="C15" s="203"/>
      <c r="D15" s="203"/>
      <c r="E15" s="204"/>
      <c r="F15" s="205"/>
      <c r="G15" s="203"/>
      <c r="H15" s="203"/>
      <c r="I15" s="204"/>
      <c r="J15" s="205"/>
      <c r="K15" s="203"/>
      <c r="L15" s="203"/>
      <c r="M15" s="204"/>
      <c r="N15" s="203"/>
      <c r="O15" s="203"/>
      <c r="P15" s="203"/>
      <c r="Q15" s="204"/>
      <c r="R15" s="205"/>
      <c r="S15" s="203"/>
      <c r="T15" s="203"/>
      <c r="U15" s="204"/>
      <c r="V15" s="205"/>
      <c r="W15" s="203"/>
      <c r="X15" s="203"/>
      <c r="Y15" s="204"/>
      <c r="Z15" s="203"/>
      <c r="AA15" s="203"/>
      <c r="AB15" s="203"/>
      <c r="AC15" s="204"/>
      <c r="AD15" s="205"/>
      <c r="AE15" s="203"/>
      <c r="AF15" s="203"/>
      <c r="AG15" s="204"/>
      <c r="AH15" s="202"/>
      <c r="AI15" s="203"/>
      <c r="AJ15" s="203"/>
      <c r="AK15" s="204"/>
      <c r="AL15" s="205"/>
      <c r="AM15" s="203"/>
      <c r="AN15" s="203"/>
      <c r="AO15" s="204"/>
      <c r="AP15" s="205"/>
      <c r="AQ15" s="203"/>
      <c r="AR15" s="203"/>
      <c r="AS15" s="204"/>
      <c r="AT15" s="203"/>
      <c r="AU15" s="203"/>
      <c r="AV15" s="203"/>
      <c r="AW15" s="204"/>
      <c r="AX15" s="205"/>
      <c r="AY15" s="203"/>
      <c r="AZ15" s="203"/>
      <c r="BA15" s="204"/>
      <c r="BB15" s="205"/>
      <c r="BC15" s="203"/>
      <c r="BD15" s="203"/>
      <c r="BE15" s="204"/>
      <c r="BF15" s="203"/>
      <c r="BG15" s="203"/>
      <c r="BH15" s="203"/>
      <c r="BI15" s="204"/>
      <c r="BJ15" s="205"/>
      <c r="BK15" s="203"/>
      <c r="BL15" s="203"/>
      <c r="BM15" s="204"/>
      <c r="BN15" s="202"/>
      <c r="BO15" s="203"/>
      <c r="BP15" s="203"/>
      <c r="BQ15" s="204"/>
      <c r="BR15" s="205"/>
      <c r="BS15" s="203"/>
      <c r="BT15" s="203"/>
      <c r="BU15" s="204"/>
      <c r="BV15" s="205"/>
      <c r="BW15" s="203"/>
      <c r="BX15" s="203"/>
      <c r="BY15" s="204"/>
      <c r="BZ15" s="203"/>
      <c r="CA15" s="203"/>
      <c r="CB15" s="203"/>
      <c r="CC15" s="204"/>
      <c r="CD15" s="205"/>
      <c r="CE15" s="203"/>
      <c r="CF15" s="203"/>
      <c r="CG15" s="204"/>
      <c r="CH15" s="205"/>
      <c r="CI15" s="203"/>
      <c r="CJ15" s="203"/>
      <c r="CK15" s="204"/>
      <c r="CL15" s="203"/>
      <c r="CM15" s="203"/>
      <c r="CN15" s="203"/>
      <c r="CO15" s="204"/>
      <c r="CP15" s="205"/>
      <c r="CQ15" s="203"/>
      <c r="CR15" s="203"/>
      <c r="CS15" s="204"/>
      <c r="CT15" s="202"/>
      <c r="CU15" s="203"/>
      <c r="CV15" s="203"/>
      <c r="CW15" s="204"/>
      <c r="CX15" s="205"/>
      <c r="CY15" s="203"/>
      <c r="CZ15" s="203"/>
      <c r="DA15" s="204"/>
      <c r="DB15" s="205"/>
      <c r="DC15" s="203"/>
      <c r="DD15" s="203"/>
      <c r="DE15" s="204"/>
      <c r="DF15" s="203"/>
      <c r="DG15" s="203"/>
      <c r="DH15" s="203"/>
      <c r="DI15" s="204"/>
      <c r="DJ15" s="205"/>
      <c r="DK15" s="203"/>
      <c r="DL15" s="203"/>
      <c r="DM15" s="204"/>
      <c r="DN15" s="205"/>
      <c r="DO15" s="203"/>
      <c r="DP15" s="203"/>
      <c r="DQ15" s="204"/>
      <c r="DR15" s="203"/>
      <c r="DS15" s="203"/>
      <c r="DT15" s="203"/>
      <c r="DU15" s="204"/>
      <c r="DV15" s="205"/>
      <c r="DW15" s="203"/>
      <c r="DX15" s="203"/>
      <c r="DY15" s="204"/>
      <c r="DZ15" s="209"/>
      <c r="EA15" s="203"/>
      <c r="EB15" s="203"/>
      <c r="EC15" s="204"/>
      <c r="ED15" s="205"/>
      <c r="EE15" s="203"/>
      <c r="EF15" s="203"/>
      <c r="EG15" s="204"/>
      <c r="EH15" s="205"/>
      <c r="EI15" s="203"/>
      <c r="EJ15" s="203"/>
      <c r="EK15" s="204"/>
      <c r="EL15" s="203"/>
      <c r="EM15" s="203"/>
      <c r="EN15" s="203"/>
      <c r="EO15" s="204"/>
      <c r="EP15" s="205"/>
      <c r="EQ15" s="203"/>
      <c r="ER15" s="203"/>
      <c r="ES15" s="204"/>
      <c r="ET15" s="205"/>
      <c r="EU15" s="203"/>
      <c r="EV15" s="203"/>
      <c r="EW15" s="204"/>
      <c r="EX15" s="203"/>
      <c r="EY15" s="203"/>
      <c r="EZ15" s="203"/>
      <c r="FA15" s="204"/>
      <c r="FB15" s="205"/>
      <c r="FC15" s="203"/>
      <c r="FD15" s="203"/>
      <c r="FE15" s="210"/>
      <c r="FF15" s="14"/>
      <c r="FG15" s="155"/>
      <c r="FH15" s="156"/>
      <c r="FI15" s="84"/>
      <c r="FJ15" s="79"/>
      <c r="FK15" s="65" t="s">
        <v>89</v>
      </c>
      <c r="FL15" s="29">
        <f>SUM(COUNTIF($F$10:$I$63,FJ14),COUNTIF($AL$10:$AO$63,FJ14),COUNTIF($BR$10:$BU$63,FJ14),COUNTIF($CX$10:$DA$72,FJ14),COUNTIF($ED$10:$EG$63,FJ14))+FS15</f>
        <v>0</v>
      </c>
      <c r="FM15" s="57">
        <f t="shared" ca="1" si="0"/>
        <v>0</v>
      </c>
      <c r="FN15" s="45"/>
      <c r="FO15" s="36"/>
      <c r="FP15" s="20" t="str">
        <f>FJ14</f>
        <v>書写</v>
      </c>
      <c r="FQ15" s="20" t="s">
        <v>55</v>
      </c>
      <c r="FR15" s="20" t="str">
        <f>FJ14&amp;"1/2"</f>
        <v>書写1/2</v>
      </c>
      <c r="FS15" s="20">
        <f>SUM(COUNTIF($F$10:$I$63,FR15),COUNTIF($AL$10:$AO$63,FR15),COUNTIF($BR$10:$BU$63,FR15),COUNTIF($CX$10:$DA$72,FR15),COUNTIF($ED$10:$EG$63,FR15))*0.5</f>
        <v>0</v>
      </c>
      <c r="FT15" s="14"/>
      <c r="FU15" s="14"/>
      <c r="FV15" s="20" t="str">
        <f t="shared" ca="1" si="1"/>
        <v>'(1)'!FM15</v>
      </c>
      <c r="FW15" s="20">
        <v>15</v>
      </c>
      <c r="FX15" s="20">
        <f t="shared" ca="1" si="2"/>
        <v>0</v>
      </c>
    </row>
    <row r="16" spans="1:180" ht="7.5" customHeight="1">
      <c r="A16" s="126"/>
      <c r="B16" s="131"/>
      <c r="C16" s="203"/>
      <c r="D16" s="204"/>
      <c r="E16" s="211"/>
      <c r="F16" s="106"/>
      <c r="G16" s="203"/>
      <c r="H16" s="204"/>
      <c r="I16" s="212"/>
      <c r="J16" s="106"/>
      <c r="K16" s="203"/>
      <c r="L16" s="204"/>
      <c r="M16" s="211"/>
      <c r="N16" s="108"/>
      <c r="O16" s="203"/>
      <c r="P16" s="204"/>
      <c r="Q16" s="211"/>
      <c r="R16" s="106"/>
      <c r="S16" s="203"/>
      <c r="T16" s="204"/>
      <c r="U16" s="212"/>
      <c r="V16" s="106"/>
      <c r="W16" s="203"/>
      <c r="X16" s="204"/>
      <c r="Y16" s="211"/>
      <c r="Z16" s="108"/>
      <c r="AA16" s="203"/>
      <c r="AB16" s="204"/>
      <c r="AC16" s="211"/>
      <c r="AD16" s="106"/>
      <c r="AE16" s="203"/>
      <c r="AF16" s="204"/>
      <c r="AG16" s="212"/>
      <c r="AH16" s="131"/>
      <c r="AI16" s="203"/>
      <c r="AJ16" s="204"/>
      <c r="AK16" s="211"/>
      <c r="AL16" s="106" t="s">
        <v>700</v>
      </c>
      <c r="AM16" s="203"/>
      <c r="AN16" s="204"/>
      <c r="AO16" s="212"/>
      <c r="AP16" s="106" t="s">
        <v>700</v>
      </c>
      <c r="AQ16" s="203"/>
      <c r="AR16" s="204"/>
      <c r="AS16" s="211"/>
      <c r="AT16" s="108" t="s">
        <v>700</v>
      </c>
      <c r="AU16" s="203"/>
      <c r="AV16" s="204"/>
      <c r="AW16" s="211"/>
      <c r="AX16" s="106" t="s">
        <v>700</v>
      </c>
      <c r="AY16" s="203"/>
      <c r="AZ16" s="204"/>
      <c r="BA16" s="212"/>
      <c r="BB16" s="106" t="s">
        <v>499</v>
      </c>
      <c r="BC16" s="203"/>
      <c r="BD16" s="204"/>
      <c r="BE16" s="211"/>
      <c r="BF16" s="108" t="s">
        <v>499</v>
      </c>
      <c r="BG16" s="203"/>
      <c r="BH16" s="204"/>
      <c r="BI16" s="211"/>
      <c r="BJ16" s="106" t="s">
        <v>499</v>
      </c>
      <c r="BK16" s="203"/>
      <c r="BL16" s="204"/>
      <c r="BM16" s="212"/>
      <c r="BN16" s="131"/>
      <c r="BO16" s="203"/>
      <c r="BP16" s="204"/>
      <c r="BQ16" s="211"/>
      <c r="BR16" s="106" t="s">
        <v>702</v>
      </c>
      <c r="BS16" s="203"/>
      <c r="BT16" s="204"/>
      <c r="BU16" s="212"/>
      <c r="BV16" s="106" t="s">
        <v>702</v>
      </c>
      <c r="BW16" s="203"/>
      <c r="BX16" s="204"/>
      <c r="BY16" s="211"/>
      <c r="BZ16" s="108" t="s">
        <v>702</v>
      </c>
      <c r="CA16" s="203"/>
      <c r="CB16" s="204"/>
      <c r="CC16" s="211"/>
      <c r="CD16" s="106" t="s">
        <v>702</v>
      </c>
      <c r="CE16" s="203"/>
      <c r="CF16" s="204"/>
      <c r="CG16" s="212"/>
      <c r="CH16" s="106" t="s">
        <v>501</v>
      </c>
      <c r="CI16" s="203"/>
      <c r="CJ16" s="204"/>
      <c r="CK16" s="211"/>
      <c r="CL16" s="108"/>
      <c r="CM16" s="203"/>
      <c r="CN16" s="204"/>
      <c r="CO16" s="211"/>
      <c r="CP16" s="106"/>
      <c r="CQ16" s="203"/>
      <c r="CR16" s="204"/>
      <c r="CS16" s="212"/>
      <c r="CT16" s="131"/>
      <c r="CU16" s="203"/>
      <c r="CV16" s="204"/>
      <c r="CW16" s="211"/>
      <c r="CX16" s="106" t="s">
        <v>704</v>
      </c>
      <c r="CY16" s="203"/>
      <c r="CZ16" s="204"/>
      <c r="DA16" s="212"/>
      <c r="DB16" s="106" t="s">
        <v>704</v>
      </c>
      <c r="DC16" s="203"/>
      <c r="DD16" s="204"/>
      <c r="DE16" s="211"/>
      <c r="DF16" s="108" t="s">
        <v>704</v>
      </c>
      <c r="DG16" s="203"/>
      <c r="DH16" s="204"/>
      <c r="DI16" s="211"/>
      <c r="DJ16" s="106" t="s">
        <v>704</v>
      </c>
      <c r="DK16" s="203"/>
      <c r="DL16" s="204"/>
      <c r="DM16" s="212"/>
      <c r="DN16" s="106" t="s">
        <v>503</v>
      </c>
      <c r="DO16" s="203"/>
      <c r="DP16" s="204"/>
      <c r="DQ16" s="211"/>
      <c r="DR16" s="108" t="s">
        <v>501</v>
      </c>
      <c r="DS16" s="203"/>
      <c r="DT16" s="204"/>
      <c r="DU16" s="211"/>
      <c r="DV16" s="106" t="s">
        <v>501</v>
      </c>
      <c r="DW16" s="203"/>
      <c r="DX16" s="204"/>
      <c r="DY16" s="212"/>
      <c r="DZ16" s="128"/>
      <c r="EA16" s="203"/>
      <c r="EB16" s="204"/>
      <c r="EC16" s="211"/>
      <c r="ED16" s="106"/>
      <c r="EE16" s="203"/>
      <c r="EF16" s="204"/>
      <c r="EG16" s="212"/>
      <c r="EH16" s="106"/>
      <c r="EI16" s="203"/>
      <c r="EJ16" s="204"/>
      <c r="EK16" s="211"/>
      <c r="EL16" s="108" t="s">
        <v>2546</v>
      </c>
      <c r="EM16" s="203"/>
      <c r="EN16" s="204"/>
      <c r="EO16" s="211"/>
      <c r="EP16" s="106" t="s">
        <v>2546</v>
      </c>
      <c r="EQ16" s="203"/>
      <c r="ER16" s="204"/>
      <c r="ES16" s="212"/>
      <c r="ET16" s="106"/>
      <c r="EU16" s="203"/>
      <c r="EV16" s="204"/>
      <c r="EW16" s="211"/>
      <c r="EX16" s="108"/>
      <c r="EY16" s="203"/>
      <c r="EZ16" s="204"/>
      <c r="FA16" s="211"/>
      <c r="FB16" s="106"/>
      <c r="FC16" s="203"/>
      <c r="FD16" s="204"/>
      <c r="FE16" s="213"/>
      <c r="FF16" s="14"/>
      <c r="FG16" s="155"/>
      <c r="FH16" s="156"/>
      <c r="FI16" s="84"/>
      <c r="FJ16" s="79"/>
      <c r="FK16" s="65" t="s">
        <v>90</v>
      </c>
      <c r="FL16" s="28">
        <f>SUM(COUNTIF($J$10:$M$63,FJ14),COUNTIF($AP$10:$AS$63,FJ14),COUNTIF($BV$10:$BY$63,FJ14),COUNTIF($DB$10:$DE$72,FJ14),COUNTIF($EH$10:$EK$63,FJ14))+FS16</f>
        <v>0</v>
      </c>
      <c r="FM16" s="56">
        <f t="shared" ca="1" si="0"/>
        <v>0</v>
      </c>
      <c r="FN16" s="43"/>
      <c r="FO16" s="9"/>
      <c r="FP16" s="20" t="str">
        <f>FJ14</f>
        <v>書写</v>
      </c>
      <c r="FQ16" s="25" t="s">
        <v>56</v>
      </c>
      <c r="FR16" s="20" t="str">
        <f>FJ14&amp;"1/2"</f>
        <v>書写1/2</v>
      </c>
      <c r="FS16" s="20">
        <f>SUM(COUNTIF($J$10:$M$63,FR16),COUNTIF($AP$10:$AS$63,FR16),COUNTIF($BV$10:$BY$63,FR16),COUNTIF($DB$10:$DE$72,FR16),COUNTIF($EH$10:$EK$63,FR16))*0.5</f>
        <v>0</v>
      </c>
      <c r="FT16" s="20" t="s">
        <v>76</v>
      </c>
      <c r="FU16" s="20">
        <f ca="1">FU14-1</f>
        <v>1</v>
      </c>
      <c r="FV16" s="20" t="str">
        <f t="shared" ca="1" si="1"/>
        <v>'(1)'!FM16</v>
      </c>
      <c r="FW16" s="20">
        <v>16</v>
      </c>
      <c r="FX16" s="20">
        <f t="shared" ca="1" si="2"/>
        <v>0</v>
      </c>
    </row>
    <row r="17" spans="1:180" ht="7.5" customHeight="1">
      <c r="A17" s="126"/>
      <c r="B17" s="202"/>
      <c r="C17" s="203"/>
      <c r="D17" s="204"/>
      <c r="E17" s="204"/>
      <c r="F17" s="205"/>
      <c r="G17" s="203"/>
      <c r="H17" s="204"/>
      <c r="I17" s="214"/>
      <c r="J17" s="205"/>
      <c r="K17" s="203"/>
      <c r="L17" s="204"/>
      <c r="M17" s="204"/>
      <c r="N17" s="203"/>
      <c r="O17" s="203"/>
      <c r="P17" s="204"/>
      <c r="Q17" s="204"/>
      <c r="R17" s="205"/>
      <c r="S17" s="203"/>
      <c r="T17" s="204"/>
      <c r="U17" s="214"/>
      <c r="V17" s="205"/>
      <c r="W17" s="203"/>
      <c r="X17" s="204"/>
      <c r="Y17" s="204"/>
      <c r="Z17" s="203"/>
      <c r="AA17" s="203"/>
      <c r="AB17" s="204"/>
      <c r="AC17" s="204"/>
      <c r="AD17" s="205"/>
      <c r="AE17" s="203"/>
      <c r="AF17" s="204"/>
      <c r="AG17" s="214"/>
      <c r="AH17" s="202"/>
      <c r="AI17" s="203"/>
      <c r="AJ17" s="204"/>
      <c r="AK17" s="204"/>
      <c r="AL17" s="205"/>
      <c r="AM17" s="203"/>
      <c r="AN17" s="204"/>
      <c r="AO17" s="214"/>
      <c r="AP17" s="205"/>
      <c r="AQ17" s="203"/>
      <c r="AR17" s="204"/>
      <c r="AS17" s="204"/>
      <c r="AT17" s="203"/>
      <c r="AU17" s="203"/>
      <c r="AV17" s="204"/>
      <c r="AW17" s="204"/>
      <c r="AX17" s="205"/>
      <c r="AY17" s="203"/>
      <c r="AZ17" s="204"/>
      <c r="BA17" s="214"/>
      <c r="BB17" s="205"/>
      <c r="BC17" s="203"/>
      <c r="BD17" s="204"/>
      <c r="BE17" s="204"/>
      <c r="BF17" s="203"/>
      <c r="BG17" s="203"/>
      <c r="BH17" s="204"/>
      <c r="BI17" s="204"/>
      <c r="BJ17" s="205"/>
      <c r="BK17" s="203"/>
      <c r="BL17" s="204"/>
      <c r="BM17" s="214"/>
      <c r="BN17" s="202"/>
      <c r="BO17" s="203"/>
      <c r="BP17" s="204"/>
      <c r="BQ17" s="204"/>
      <c r="BR17" s="205"/>
      <c r="BS17" s="203"/>
      <c r="BT17" s="204"/>
      <c r="BU17" s="214"/>
      <c r="BV17" s="205"/>
      <c r="BW17" s="203"/>
      <c r="BX17" s="204"/>
      <c r="BY17" s="204"/>
      <c r="BZ17" s="203"/>
      <c r="CA17" s="203"/>
      <c r="CB17" s="204"/>
      <c r="CC17" s="204"/>
      <c r="CD17" s="205"/>
      <c r="CE17" s="203"/>
      <c r="CF17" s="204"/>
      <c r="CG17" s="214"/>
      <c r="CH17" s="205"/>
      <c r="CI17" s="203"/>
      <c r="CJ17" s="204"/>
      <c r="CK17" s="204"/>
      <c r="CL17" s="203"/>
      <c r="CM17" s="203"/>
      <c r="CN17" s="204"/>
      <c r="CO17" s="204"/>
      <c r="CP17" s="205"/>
      <c r="CQ17" s="203"/>
      <c r="CR17" s="204"/>
      <c r="CS17" s="214"/>
      <c r="CT17" s="202"/>
      <c r="CU17" s="203"/>
      <c r="CV17" s="204"/>
      <c r="CW17" s="204"/>
      <c r="CX17" s="205"/>
      <c r="CY17" s="203"/>
      <c r="CZ17" s="204"/>
      <c r="DA17" s="214"/>
      <c r="DB17" s="205"/>
      <c r="DC17" s="203"/>
      <c r="DD17" s="204"/>
      <c r="DE17" s="204"/>
      <c r="DF17" s="203"/>
      <c r="DG17" s="203"/>
      <c r="DH17" s="204"/>
      <c r="DI17" s="204"/>
      <c r="DJ17" s="205"/>
      <c r="DK17" s="203"/>
      <c r="DL17" s="204"/>
      <c r="DM17" s="214"/>
      <c r="DN17" s="205"/>
      <c r="DO17" s="203"/>
      <c r="DP17" s="204"/>
      <c r="DQ17" s="204"/>
      <c r="DR17" s="203"/>
      <c r="DS17" s="203"/>
      <c r="DT17" s="204"/>
      <c r="DU17" s="204"/>
      <c r="DV17" s="205"/>
      <c r="DW17" s="203"/>
      <c r="DX17" s="204"/>
      <c r="DY17" s="214"/>
      <c r="DZ17" s="209"/>
      <c r="EA17" s="203"/>
      <c r="EB17" s="204"/>
      <c r="EC17" s="204"/>
      <c r="ED17" s="205"/>
      <c r="EE17" s="203"/>
      <c r="EF17" s="204"/>
      <c r="EG17" s="214"/>
      <c r="EH17" s="205"/>
      <c r="EI17" s="203"/>
      <c r="EJ17" s="204"/>
      <c r="EK17" s="204"/>
      <c r="EL17" s="203"/>
      <c r="EM17" s="203"/>
      <c r="EN17" s="204"/>
      <c r="EO17" s="204"/>
      <c r="EP17" s="205"/>
      <c r="EQ17" s="203"/>
      <c r="ER17" s="204"/>
      <c r="ES17" s="214"/>
      <c r="ET17" s="205"/>
      <c r="EU17" s="203"/>
      <c r="EV17" s="204"/>
      <c r="EW17" s="204"/>
      <c r="EX17" s="203"/>
      <c r="EY17" s="203"/>
      <c r="EZ17" s="204"/>
      <c r="FA17" s="204"/>
      <c r="FB17" s="205"/>
      <c r="FC17" s="203"/>
      <c r="FD17" s="204"/>
      <c r="FE17" s="215"/>
      <c r="FF17" s="14"/>
      <c r="FG17" s="155"/>
      <c r="FH17" s="156"/>
      <c r="FI17" s="84"/>
      <c r="FJ17" s="79"/>
      <c r="FK17" s="65" t="s">
        <v>91</v>
      </c>
      <c r="FL17" s="28">
        <f>SUM(COUNTIF($N$10:$Q$63,FJ14),COUNTIF($AT$10:$AW$63,FJ14),COUNTIF($BZ$10:$CC$63,FJ14),COUNTIF($DF$10:$DI$72,FJ14),COUNTIF($EL$10:$EO$63,FJ14))+FS17</f>
        <v>0</v>
      </c>
      <c r="FM17" s="56">
        <f t="shared" ca="1" si="0"/>
        <v>0</v>
      </c>
      <c r="FN17" s="44"/>
      <c r="FO17" s="35"/>
      <c r="FP17" s="20" t="str">
        <f>FJ14</f>
        <v>書写</v>
      </c>
      <c r="FQ17" s="20" t="s">
        <v>57</v>
      </c>
      <c r="FR17" s="20" t="str">
        <f>FJ14&amp;"1/2"</f>
        <v>書写1/2</v>
      </c>
      <c r="FS17" s="20">
        <f>SUM(COUNTIF($N$10:$Q$63,FR17),COUNTIF($AT$10:$AW$63,FR17),COUNTIF($BZ$10:$CC$63,FR17),COUNTIF($DF$10:$DI$72,FR17),COUNTIF($EL$10:$EO$63,FR17))*0.5</f>
        <v>0</v>
      </c>
      <c r="FT17" s="20"/>
      <c r="FU17" s="20"/>
      <c r="FV17" s="20" t="str">
        <f t="shared" ca="1" si="1"/>
        <v>'(1)'!FM17</v>
      </c>
      <c r="FW17" s="20">
        <v>17</v>
      </c>
      <c r="FX17" s="20">
        <f t="shared" ca="1" si="2"/>
        <v>0</v>
      </c>
    </row>
    <row r="18" spans="1:180" ht="7.5" customHeight="1">
      <c r="A18" s="127"/>
      <c r="B18" s="216"/>
      <c r="C18" s="217"/>
      <c r="D18" s="218"/>
      <c r="E18" s="218"/>
      <c r="F18" s="219"/>
      <c r="G18" s="217"/>
      <c r="H18" s="218"/>
      <c r="I18" s="220"/>
      <c r="J18" s="219"/>
      <c r="K18" s="217"/>
      <c r="L18" s="218"/>
      <c r="M18" s="218"/>
      <c r="N18" s="217"/>
      <c r="O18" s="217"/>
      <c r="P18" s="218"/>
      <c r="Q18" s="218"/>
      <c r="R18" s="219"/>
      <c r="S18" s="217"/>
      <c r="T18" s="218"/>
      <c r="U18" s="220"/>
      <c r="V18" s="219"/>
      <c r="W18" s="217"/>
      <c r="X18" s="218"/>
      <c r="Y18" s="218"/>
      <c r="Z18" s="217"/>
      <c r="AA18" s="217"/>
      <c r="AB18" s="218"/>
      <c r="AC18" s="218"/>
      <c r="AD18" s="219"/>
      <c r="AE18" s="217"/>
      <c r="AF18" s="218"/>
      <c r="AG18" s="220"/>
      <c r="AH18" s="216"/>
      <c r="AI18" s="217"/>
      <c r="AJ18" s="218"/>
      <c r="AK18" s="218"/>
      <c r="AL18" s="219"/>
      <c r="AM18" s="217"/>
      <c r="AN18" s="218"/>
      <c r="AO18" s="220"/>
      <c r="AP18" s="219"/>
      <c r="AQ18" s="217"/>
      <c r="AR18" s="218"/>
      <c r="AS18" s="218"/>
      <c r="AT18" s="217"/>
      <c r="AU18" s="217"/>
      <c r="AV18" s="218"/>
      <c r="AW18" s="218"/>
      <c r="AX18" s="219"/>
      <c r="AY18" s="217"/>
      <c r="AZ18" s="218"/>
      <c r="BA18" s="220"/>
      <c r="BB18" s="219"/>
      <c r="BC18" s="217"/>
      <c r="BD18" s="218"/>
      <c r="BE18" s="218"/>
      <c r="BF18" s="217"/>
      <c r="BG18" s="217"/>
      <c r="BH18" s="218"/>
      <c r="BI18" s="218"/>
      <c r="BJ18" s="219"/>
      <c r="BK18" s="217"/>
      <c r="BL18" s="218"/>
      <c r="BM18" s="220"/>
      <c r="BN18" s="216"/>
      <c r="BO18" s="217"/>
      <c r="BP18" s="218"/>
      <c r="BQ18" s="218"/>
      <c r="BR18" s="219"/>
      <c r="BS18" s="217"/>
      <c r="BT18" s="218"/>
      <c r="BU18" s="220"/>
      <c r="BV18" s="219"/>
      <c r="BW18" s="217"/>
      <c r="BX18" s="218"/>
      <c r="BY18" s="218"/>
      <c r="BZ18" s="217"/>
      <c r="CA18" s="217"/>
      <c r="CB18" s="218"/>
      <c r="CC18" s="218"/>
      <c r="CD18" s="219"/>
      <c r="CE18" s="217"/>
      <c r="CF18" s="218"/>
      <c r="CG18" s="220"/>
      <c r="CH18" s="219"/>
      <c r="CI18" s="217"/>
      <c r="CJ18" s="218"/>
      <c r="CK18" s="218"/>
      <c r="CL18" s="217"/>
      <c r="CM18" s="217"/>
      <c r="CN18" s="218"/>
      <c r="CO18" s="218"/>
      <c r="CP18" s="219"/>
      <c r="CQ18" s="217"/>
      <c r="CR18" s="218"/>
      <c r="CS18" s="220"/>
      <c r="CT18" s="216"/>
      <c r="CU18" s="217"/>
      <c r="CV18" s="218"/>
      <c r="CW18" s="218"/>
      <c r="CX18" s="219"/>
      <c r="CY18" s="217"/>
      <c r="CZ18" s="218"/>
      <c r="DA18" s="220"/>
      <c r="DB18" s="219"/>
      <c r="DC18" s="217"/>
      <c r="DD18" s="218"/>
      <c r="DE18" s="218"/>
      <c r="DF18" s="217"/>
      <c r="DG18" s="217"/>
      <c r="DH18" s="218"/>
      <c r="DI18" s="218"/>
      <c r="DJ18" s="219"/>
      <c r="DK18" s="217"/>
      <c r="DL18" s="218"/>
      <c r="DM18" s="220"/>
      <c r="DN18" s="219"/>
      <c r="DO18" s="217"/>
      <c r="DP18" s="218"/>
      <c r="DQ18" s="218"/>
      <c r="DR18" s="217"/>
      <c r="DS18" s="217"/>
      <c r="DT18" s="218"/>
      <c r="DU18" s="218"/>
      <c r="DV18" s="219"/>
      <c r="DW18" s="217"/>
      <c r="DX18" s="218"/>
      <c r="DY18" s="220"/>
      <c r="DZ18" s="216"/>
      <c r="EA18" s="217"/>
      <c r="EB18" s="218"/>
      <c r="EC18" s="218"/>
      <c r="ED18" s="219"/>
      <c r="EE18" s="217"/>
      <c r="EF18" s="218"/>
      <c r="EG18" s="220"/>
      <c r="EH18" s="219"/>
      <c r="EI18" s="217"/>
      <c r="EJ18" s="218"/>
      <c r="EK18" s="218"/>
      <c r="EL18" s="217"/>
      <c r="EM18" s="217"/>
      <c r="EN18" s="218"/>
      <c r="EO18" s="218"/>
      <c r="EP18" s="219"/>
      <c r="EQ18" s="217"/>
      <c r="ER18" s="218"/>
      <c r="ES18" s="220"/>
      <c r="ET18" s="219"/>
      <c r="EU18" s="217"/>
      <c r="EV18" s="218"/>
      <c r="EW18" s="218"/>
      <c r="EX18" s="217"/>
      <c r="EY18" s="217"/>
      <c r="EZ18" s="218"/>
      <c r="FA18" s="218"/>
      <c r="FB18" s="219"/>
      <c r="FC18" s="217"/>
      <c r="FD18" s="218"/>
      <c r="FE18" s="221"/>
      <c r="FF18" s="14"/>
      <c r="FG18" s="155"/>
      <c r="FH18" s="156"/>
      <c r="FI18" s="84"/>
      <c r="FJ18" s="79"/>
      <c r="FK18" s="65" t="s">
        <v>92</v>
      </c>
      <c r="FL18" s="29">
        <f>SUM(COUNTIF($R$10:$U$63,FJ14),COUNTIF($AX$10:$BA$63,FJ14),COUNTIF($CD$10:$CG$63,FJ14),COUNTIF($DJ$10:$DM$72,FJ14),COUNTIF($EP$10:$ES$63,FJ14))+FS18</f>
        <v>0</v>
      </c>
      <c r="FM18" s="57">
        <f t="shared" ca="1" si="0"/>
        <v>0</v>
      </c>
      <c r="FN18" s="45"/>
      <c r="FO18" s="36"/>
      <c r="FP18" s="20" t="str">
        <f>FJ14</f>
        <v>書写</v>
      </c>
      <c r="FQ18" s="20" t="s">
        <v>58</v>
      </c>
      <c r="FR18" s="20" t="str">
        <f>FJ14&amp;"1/2"</f>
        <v>書写1/2</v>
      </c>
      <c r="FS18" s="20">
        <f>SUM(COUNTIF($R$10:$U$63,FR18),COUNTIF($AX$10:$BA$63,FR18),COUNTIF($CD$10:$CG$63,FR18),COUNTIF($DJ$10:$DM$72,FR18),COUNTIF($EP$10:$ES$63,FR18))*0.5</f>
        <v>0</v>
      </c>
      <c r="FT18" s="14"/>
      <c r="FU18" s="14"/>
      <c r="FV18" s="20" t="str">
        <f t="shared" ca="1" si="1"/>
        <v>'(1)'!FM18</v>
      </c>
      <c r="FW18" s="20">
        <v>18</v>
      </c>
      <c r="FX18" s="20">
        <f t="shared" ca="1" si="2"/>
        <v>0</v>
      </c>
    </row>
    <row r="19" spans="1:180" ht="7.5" customHeight="1">
      <c r="A19" s="93" t="s">
        <v>77</v>
      </c>
      <c r="B19" s="192" t="s">
        <v>134</v>
      </c>
      <c r="C19" s="193"/>
      <c r="D19" s="194"/>
      <c r="E19" s="195"/>
      <c r="F19" s="196" t="s">
        <v>140</v>
      </c>
      <c r="G19" s="193"/>
      <c r="H19" s="194"/>
      <c r="I19" s="195"/>
      <c r="J19" s="196" t="s">
        <v>140</v>
      </c>
      <c r="K19" s="197"/>
      <c r="L19" s="198"/>
      <c r="M19" s="199"/>
      <c r="N19" s="200" t="s">
        <v>140</v>
      </c>
      <c r="O19" s="193"/>
      <c r="P19" s="194"/>
      <c r="Q19" s="195"/>
      <c r="R19" s="196" t="s">
        <v>140</v>
      </c>
      <c r="S19" s="193"/>
      <c r="T19" s="194"/>
      <c r="U19" s="195"/>
      <c r="V19" s="196" t="s">
        <v>141</v>
      </c>
      <c r="W19" s="197"/>
      <c r="X19" s="198"/>
      <c r="Y19" s="199"/>
      <c r="Z19" s="200" t="s">
        <v>141</v>
      </c>
      <c r="AA19" s="193"/>
      <c r="AB19" s="194"/>
      <c r="AC19" s="195"/>
      <c r="AD19" s="196" t="s">
        <v>141</v>
      </c>
      <c r="AE19" s="193"/>
      <c r="AF19" s="194"/>
      <c r="AG19" s="195"/>
      <c r="AH19" s="192" t="s">
        <v>131</v>
      </c>
      <c r="AI19" s="193"/>
      <c r="AJ19" s="194"/>
      <c r="AK19" s="195"/>
      <c r="AL19" s="196" t="s">
        <v>130</v>
      </c>
      <c r="AM19" s="193"/>
      <c r="AN19" s="194"/>
      <c r="AO19" s="195"/>
      <c r="AP19" s="196" t="s">
        <v>130</v>
      </c>
      <c r="AQ19" s="197"/>
      <c r="AR19" s="198"/>
      <c r="AS19" s="199"/>
      <c r="AT19" s="200" t="s">
        <v>130</v>
      </c>
      <c r="AU19" s="193"/>
      <c r="AV19" s="194"/>
      <c r="AW19" s="195"/>
      <c r="AX19" s="196" t="s">
        <v>130</v>
      </c>
      <c r="AY19" s="193"/>
      <c r="AZ19" s="194"/>
      <c r="BA19" s="195"/>
      <c r="BB19" s="196" t="s">
        <v>130</v>
      </c>
      <c r="BC19" s="197"/>
      <c r="BD19" s="198"/>
      <c r="BE19" s="199"/>
      <c r="BF19" s="200" t="s">
        <v>142</v>
      </c>
      <c r="BG19" s="193"/>
      <c r="BH19" s="194" t="s">
        <v>136</v>
      </c>
      <c r="BI19" s="195"/>
      <c r="BJ19" s="196" t="s">
        <v>139</v>
      </c>
      <c r="BK19" s="193"/>
      <c r="BL19" s="206" t="s">
        <v>143</v>
      </c>
      <c r="BM19" s="195"/>
      <c r="BN19" s="192" t="s">
        <v>131</v>
      </c>
      <c r="BO19" s="193"/>
      <c r="BP19" s="194"/>
      <c r="BQ19" s="195"/>
      <c r="BR19" s="196" t="s">
        <v>125</v>
      </c>
      <c r="BS19" s="193"/>
      <c r="BT19" s="194"/>
      <c r="BU19" s="195"/>
      <c r="BV19" s="196" t="s">
        <v>125</v>
      </c>
      <c r="BW19" s="197"/>
      <c r="BX19" s="198"/>
      <c r="BY19" s="199"/>
      <c r="BZ19" s="200" t="s">
        <v>125</v>
      </c>
      <c r="CA19" s="193"/>
      <c r="CB19" s="194"/>
      <c r="CC19" s="195"/>
      <c r="CD19" s="196" t="s">
        <v>125</v>
      </c>
      <c r="CE19" s="193"/>
      <c r="CF19" s="194"/>
      <c r="CG19" s="195"/>
      <c r="CH19" s="196" t="s">
        <v>125</v>
      </c>
      <c r="CI19" s="197"/>
      <c r="CJ19" s="198"/>
      <c r="CK19" s="199"/>
      <c r="CL19" s="200" t="s">
        <v>123</v>
      </c>
      <c r="CM19" s="193"/>
      <c r="CN19" s="206" t="s">
        <v>143</v>
      </c>
      <c r="CO19" s="195"/>
      <c r="CP19" s="196" t="s">
        <v>123</v>
      </c>
      <c r="CQ19" s="193"/>
      <c r="CR19" s="206" t="s">
        <v>143</v>
      </c>
      <c r="CS19" s="195"/>
      <c r="CT19" s="192" t="s">
        <v>138</v>
      </c>
      <c r="CU19" s="193"/>
      <c r="CV19" s="206" t="s">
        <v>143</v>
      </c>
      <c r="CW19" s="195"/>
      <c r="CX19" s="196" t="s">
        <v>130</v>
      </c>
      <c r="CY19" s="193"/>
      <c r="CZ19" s="194"/>
      <c r="DA19" s="195"/>
      <c r="DB19" s="196" t="s">
        <v>130</v>
      </c>
      <c r="DC19" s="197"/>
      <c r="DD19" s="198"/>
      <c r="DE19" s="199"/>
      <c r="DF19" s="200" t="s">
        <v>130</v>
      </c>
      <c r="DG19" s="193"/>
      <c r="DH19" s="194"/>
      <c r="DI19" s="195"/>
      <c r="DJ19" s="196" t="s">
        <v>130</v>
      </c>
      <c r="DK19" s="193"/>
      <c r="DL19" s="194"/>
      <c r="DM19" s="195"/>
      <c r="DN19" s="196" t="s">
        <v>130</v>
      </c>
      <c r="DO19" s="197"/>
      <c r="DP19" s="198"/>
      <c r="DQ19" s="199"/>
      <c r="DR19" s="200" t="s">
        <v>139</v>
      </c>
      <c r="DS19" s="193"/>
      <c r="DT19" s="206" t="s">
        <v>143</v>
      </c>
      <c r="DU19" s="195"/>
      <c r="DV19" s="196" t="s">
        <v>139</v>
      </c>
      <c r="DW19" s="193"/>
      <c r="DX19" s="206" t="s">
        <v>143</v>
      </c>
      <c r="DY19" s="195"/>
      <c r="DZ19" s="192" t="s">
        <v>128</v>
      </c>
      <c r="EA19" s="197"/>
      <c r="EB19" s="198" t="s">
        <v>145</v>
      </c>
      <c r="EC19" s="199"/>
      <c r="ED19" s="196" t="s">
        <v>123</v>
      </c>
      <c r="EE19" s="197"/>
      <c r="EF19" s="201" t="s">
        <v>143</v>
      </c>
      <c r="EG19" s="199"/>
      <c r="EH19" s="196" t="s">
        <v>123</v>
      </c>
      <c r="EI19" s="197"/>
      <c r="EJ19" s="238" t="s">
        <v>143</v>
      </c>
      <c r="EK19" s="199"/>
      <c r="EL19" s="200" t="s">
        <v>129</v>
      </c>
      <c r="EM19" s="197"/>
      <c r="EN19" s="198"/>
      <c r="EO19" s="199"/>
      <c r="EP19" s="196" t="s">
        <v>129</v>
      </c>
      <c r="EQ19" s="197"/>
      <c r="ER19" s="198"/>
      <c r="ES19" s="199"/>
      <c r="ET19" s="196" t="s">
        <v>127</v>
      </c>
      <c r="EU19" s="197"/>
      <c r="EV19" s="238" t="s">
        <v>143</v>
      </c>
      <c r="EW19" s="199"/>
      <c r="EX19" s="200" t="s">
        <v>126</v>
      </c>
      <c r="EY19" s="197"/>
      <c r="EZ19" s="198"/>
      <c r="FA19" s="199"/>
      <c r="FB19" s="196" t="s">
        <v>126</v>
      </c>
      <c r="FC19" s="197"/>
      <c r="FD19" s="198"/>
      <c r="FE19" s="208"/>
      <c r="FF19" s="14"/>
      <c r="FG19" s="155"/>
      <c r="FH19" s="156"/>
      <c r="FI19" s="84"/>
      <c r="FJ19" s="79"/>
      <c r="FK19" s="65" t="s">
        <v>93</v>
      </c>
      <c r="FL19" s="28">
        <f>SUM(COUNTIF($V$10:$Y$63,FJ14),COUNTIF($BB$10:$BE$63,FJ14),COUNTIF($CH$10:$CK$63,FJ14),COUNTIF($DN$10:$DQ$72,FJ14),COUNTIF($ET$10:$EW$63,FJ14))+FS19</f>
        <v>0</v>
      </c>
      <c r="FM19" s="56">
        <f t="shared" ca="1" si="0"/>
        <v>0</v>
      </c>
      <c r="FN19" s="43"/>
      <c r="FO19" s="9"/>
      <c r="FP19" s="20" t="str">
        <f>FJ14</f>
        <v>書写</v>
      </c>
      <c r="FQ19" s="25" t="s">
        <v>59</v>
      </c>
      <c r="FR19" s="20" t="str">
        <f>FJ14&amp;"1/2"</f>
        <v>書写1/2</v>
      </c>
      <c r="FS19" s="20">
        <f>SUM(COUNTIF($V$10:$Y$63,FR19),COUNTIF($BB$10:$BE$63,FR19),COUNTIF($CH$10:$CK$63,FR19),COUNTIF($DN$10:$DQ$72,FR19),COUNTIF($ET$10:$EW$63,FR19))*0.5</f>
        <v>0</v>
      </c>
      <c r="FT19" s="20"/>
      <c r="FU19" s="20"/>
      <c r="FV19" s="20" t="str">
        <f t="shared" ca="1" si="1"/>
        <v>'(1)'!FM19</v>
      </c>
      <c r="FW19" s="20">
        <v>19</v>
      </c>
      <c r="FX19" s="20">
        <f t="shared" ca="1" si="2"/>
        <v>0</v>
      </c>
    </row>
    <row r="20" spans="1:180" ht="7.5" customHeight="1">
      <c r="A20" s="126"/>
      <c r="B20" s="202"/>
      <c r="C20" s="203"/>
      <c r="D20" s="203"/>
      <c r="E20" s="204"/>
      <c r="F20" s="205"/>
      <c r="G20" s="203"/>
      <c r="H20" s="203"/>
      <c r="I20" s="204"/>
      <c r="J20" s="205"/>
      <c r="K20" s="203"/>
      <c r="L20" s="203"/>
      <c r="M20" s="204"/>
      <c r="N20" s="203"/>
      <c r="O20" s="203"/>
      <c r="P20" s="203"/>
      <c r="Q20" s="204"/>
      <c r="R20" s="205"/>
      <c r="S20" s="203"/>
      <c r="T20" s="203"/>
      <c r="U20" s="204"/>
      <c r="V20" s="205"/>
      <c r="W20" s="203"/>
      <c r="X20" s="203"/>
      <c r="Y20" s="204"/>
      <c r="Z20" s="203"/>
      <c r="AA20" s="203"/>
      <c r="AB20" s="203"/>
      <c r="AC20" s="204"/>
      <c r="AD20" s="205"/>
      <c r="AE20" s="203"/>
      <c r="AF20" s="203"/>
      <c r="AG20" s="204"/>
      <c r="AH20" s="202"/>
      <c r="AI20" s="203"/>
      <c r="AJ20" s="203"/>
      <c r="AK20" s="204"/>
      <c r="AL20" s="205"/>
      <c r="AM20" s="203"/>
      <c r="AN20" s="203"/>
      <c r="AO20" s="204"/>
      <c r="AP20" s="205"/>
      <c r="AQ20" s="203"/>
      <c r="AR20" s="203"/>
      <c r="AS20" s="204"/>
      <c r="AT20" s="203"/>
      <c r="AU20" s="203"/>
      <c r="AV20" s="203"/>
      <c r="AW20" s="204"/>
      <c r="AX20" s="205"/>
      <c r="AY20" s="203"/>
      <c r="AZ20" s="203"/>
      <c r="BA20" s="204"/>
      <c r="BB20" s="205"/>
      <c r="BC20" s="203"/>
      <c r="BD20" s="203"/>
      <c r="BE20" s="204"/>
      <c r="BF20" s="203"/>
      <c r="BG20" s="203"/>
      <c r="BH20" s="203"/>
      <c r="BI20" s="204"/>
      <c r="BJ20" s="205"/>
      <c r="BK20" s="203"/>
      <c r="BL20" s="203"/>
      <c r="BM20" s="204"/>
      <c r="BN20" s="202"/>
      <c r="BO20" s="203"/>
      <c r="BP20" s="203"/>
      <c r="BQ20" s="204"/>
      <c r="BR20" s="205"/>
      <c r="BS20" s="203"/>
      <c r="BT20" s="203"/>
      <c r="BU20" s="204"/>
      <c r="BV20" s="205"/>
      <c r="BW20" s="203"/>
      <c r="BX20" s="203"/>
      <c r="BY20" s="204"/>
      <c r="BZ20" s="203"/>
      <c r="CA20" s="203"/>
      <c r="CB20" s="203"/>
      <c r="CC20" s="204"/>
      <c r="CD20" s="205"/>
      <c r="CE20" s="203"/>
      <c r="CF20" s="203"/>
      <c r="CG20" s="204"/>
      <c r="CH20" s="205"/>
      <c r="CI20" s="203"/>
      <c r="CJ20" s="203"/>
      <c r="CK20" s="204"/>
      <c r="CL20" s="203"/>
      <c r="CM20" s="203"/>
      <c r="CN20" s="203"/>
      <c r="CO20" s="204"/>
      <c r="CP20" s="205"/>
      <c r="CQ20" s="203"/>
      <c r="CR20" s="203"/>
      <c r="CS20" s="204"/>
      <c r="CT20" s="202"/>
      <c r="CU20" s="203"/>
      <c r="CV20" s="203"/>
      <c r="CW20" s="204"/>
      <c r="CX20" s="205"/>
      <c r="CY20" s="203"/>
      <c r="CZ20" s="203"/>
      <c r="DA20" s="204"/>
      <c r="DB20" s="205"/>
      <c r="DC20" s="203"/>
      <c r="DD20" s="203"/>
      <c r="DE20" s="204"/>
      <c r="DF20" s="203"/>
      <c r="DG20" s="203"/>
      <c r="DH20" s="203"/>
      <c r="DI20" s="204"/>
      <c r="DJ20" s="205"/>
      <c r="DK20" s="203"/>
      <c r="DL20" s="203"/>
      <c r="DM20" s="204"/>
      <c r="DN20" s="205"/>
      <c r="DO20" s="203"/>
      <c r="DP20" s="203"/>
      <c r="DQ20" s="204"/>
      <c r="DR20" s="203"/>
      <c r="DS20" s="203"/>
      <c r="DT20" s="203"/>
      <c r="DU20" s="204"/>
      <c r="DV20" s="205"/>
      <c r="DW20" s="203"/>
      <c r="DX20" s="203"/>
      <c r="DY20" s="204"/>
      <c r="DZ20" s="209"/>
      <c r="EA20" s="203"/>
      <c r="EB20" s="203"/>
      <c r="EC20" s="204"/>
      <c r="ED20" s="205"/>
      <c r="EE20" s="203"/>
      <c r="EF20" s="203"/>
      <c r="EG20" s="204"/>
      <c r="EH20" s="205"/>
      <c r="EI20" s="203"/>
      <c r="EJ20" s="203"/>
      <c r="EK20" s="204"/>
      <c r="EL20" s="203"/>
      <c r="EM20" s="203"/>
      <c r="EN20" s="203"/>
      <c r="EO20" s="204"/>
      <c r="EP20" s="205"/>
      <c r="EQ20" s="203"/>
      <c r="ER20" s="203"/>
      <c r="ES20" s="204"/>
      <c r="ET20" s="205"/>
      <c r="EU20" s="203"/>
      <c r="EV20" s="203"/>
      <c r="EW20" s="204"/>
      <c r="EX20" s="203"/>
      <c r="EY20" s="203"/>
      <c r="EZ20" s="203"/>
      <c r="FA20" s="204"/>
      <c r="FB20" s="205"/>
      <c r="FC20" s="203"/>
      <c r="FD20" s="203"/>
      <c r="FE20" s="210"/>
      <c r="FF20" s="14"/>
      <c r="FG20" s="155"/>
      <c r="FH20" s="156"/>
      <c r="FI20" s="84"/>
      <c r="FJ20" s="79"/>
      <c r="FK20" s="65" t="s">
        <v>94</v>
      </c>
      <c r="FL20" s="28">
        <f>SUM(COUNTIF($Z$10:$AC$63,FJ14),COUNTIF($BF$10:$BI$63,FJ14),COUNTIF($CL$10:$CO$63,FJ14),COUNTIF($DR$10:$DU$72,FJ14),COUNTIF($EX$10:$FA$63,FJ14))+FS20</f>
        <v>0</v>
      </c>
      <c r="FM20" s="56">
        <f t="shared" ca="1" si="0"/>
        <v>0</v>
      </c>
      <c r="FN20" s="44"/>
      <c r="FO20" s="35"/>
      <c r="FP20" s="20" t="str">
        <f>FJ14</f>
        <v>書写</v>
      </c>
      <c r="FQ20" s="20" t="s">
        <v>60</v>
      </c>
      <c r="FR20" s="20" t="str">
        <f>FJ14&amp;"1/2"</f>
        <v>書写1/2</v>
      </c>
      <c r="FS20" s="20">
        <f>SUM(COUNTIF($Z$10:$AC$63,FR20),COUNTIF($BF$10:$BI$63,FR20),COUNTIF($CL$10:$CO$63,FR20),COUNTIF($DR$10:$DU$72,FR20),COUNTIF($EX$10:$FA$63,FR20))*0.5</f>
        <v>0</v>
      </c>
      <c r="FT20" s="20"/>
      <c r="FU20" s="20"/>
      <c r="FV20" s="20" t="str">
        <f t="shared" ca="1" si="1"/>
        <v>'(1)'!FM20</v>
      </c>
      <c r="FW20" s="20">
        <v>20</v>
      </c>
      <c r="FX20" s="20">
        <f t="shared" ca="1" si="2"/>
        <v>0</v>
      </c>
    </row>
    <row r="21" spans="1:180" ht="7.5" customHeight="1">
      <c r="A21" s="126"/>
      <c r="B21" s="202"/>
      <c r="C21" s="203"/>
      <c r="D21" s="203"/>
      <c r="E21" s="204"/>
      <c r="F21" s="205"/>
      <c r="G21" s="203"/>
      <c r="H21" s="203"/>
      <c r="I21" s="204"/>
      <c r="J21" s="205"/>
      <c r="K21" s="203"/>
      <c r="L21" s="203"/>
      <c r="M21" s="204"/>
      <c r="N21" s="203"/>
      <c r="O21" s="203"/>
      <c r="P21" s="203"/>
      <c r="Q21" s="204"/>
      <c r="R21" s="205"/>
      <c r="S21" s="203"/>
      <c r="T21" s="203"/>
      <c r="U21" s="204"/>
      <c r="V21" s="205"/>
      <c r="W21" s="203"/>
      <c r="X21" s="203"/>
      <c r="Y21" s="204"/>
      <c r="Z21" s="203"/>
      <c r="AA21" s="203"/>
      <c r="AB21" s="203"/>
      <c r="AC21" s="204"/>
      <c r="AD21" s="205"/>
      <c r="AE21" s="203"/>
      <c r="AF21" s="203"/>
      <c r="AG21" s="204"/>
      <c r="AH21" s="202"/>
      <c r="AI21" s="203"/>
      <c r="AJ21" s="203"/>
      <c r="AK21" s="204"/>
      <c r="AL21" s="205"/>
      <c r="AM21" s="203"/>
      <c r="AN21" s="203"/>
      <c r="AO21" s="204"/>
      <c r="AP21" s="205"/>
      <c r="AQ21" s="203"/>
      <c r="AR21" s="203"/>
      <c r="AS21" s="204"/>
      <c r="AT21" s="203"/>
      <c r="AU21" s="203"/>
      <c r="AV21" s="203"/>
      <c r="AW21" s="204"/>
      <c r="AX21" s="205"/>
      <c r="AY21" s="203"/>
      <c r="AZ21" s="203"/>
      <c r="BA21" s="204"/>
      <c r="BB21" s="205"/>
      <c r="BC21" s="203"/>
      <c r="BD21" s="203"/>
      <c r="BE21" s="204"/>
      <c r="BF21" s="203"/>
      <c r="BG21" s="203"/>
      <c r="BH21" s="203"/>
      <c r="BI21" s="204"/>
      <c r="BJ21" s="205"/>
      <c r="BK21" s="203"/>
      <c r="BL21" s="203"/>
      <c r="BM21" s="204"/>
      <c r="BN21" s="202"/>
      <c r="BO21" s="203"/>
      <c r="BP21" s="203"/>
      <c r="BQ21" s="204"/>
      <c r="BR21" s="205"/>
      <c r="BS21" s="203"/>
      <c r="BT21" s="203"/>
      <c r="BU21" s="204"/>
      <c r="BV21" s="205"/>
      <c r="BW21" s="203"/>
      <c r="BX21" s="203"/>
      <c r="BY21" s="204"/>
      <c r="BZ21" s="203"/>
      <c r="CA21" s="203"/>
      <c r="CB21" s="203"/>
      <c r="CC21" s="204"/>
      <c r="CD21" s="205"/>
      <c r="CE21" s="203"/>
      <c r="CF21" s="203"/>
      <c r="CG21" s="204"/>
      <c r="CH21" s="205"/>
      <c r="CI21" s="203"/>
      <c r="CJ21" s="203"/>
      <c r="CK21" s="204"/>
      <c r="CL21" s="203"/>
      <c r="CM21" s="203"/>
      <c r="CN21" s="203"/>
      <c r="CO21" s="204"/>
      <c r="CP21" s="205"/>
      <c r="CQ21" s="203"/>
      <c r="CR21" s="203"/>
      <c r="CS21" s="204"/>
      <c r="CT21" s="202"/>
      <c r="CU21" s="203"/>
      <c r="CV21" s="203"/>
      <c r="CW21" s="204"/>
      <c r="CX21" s="205"/>
      <c r="CY21" s="203"/>
      <c r="CZ21" s="203"/>
      <c r="DA21" s="204"/>
      <c r="DB21" s="205"/>
      <c r="DC21" s="203"/>
      <c r="DD21" s="203"/>
      <c r="DE21" s="204"/>
      <c r="DF21" s="203"/>
      <c r="DG21" s="203"/>
      <c r="DH21" s="203"/>
      <c r="DI21" s="204"/>
      <c r="DJ21" s="205"/>
      <c r="DK21" s="203"/>
      <c r="DL21" s="203"/>
      <c r="DM21" s="204"/>
      <c r="DN21" s="205"/>
      <c r="DO21" s="203"/>
      <c r="DP21" s="203"/>
      <c r="DQ21" s="204"/>
      <c r="DR21" s="203"/>
      <c r="DS21" s="203"/>
      <c r="DT21" s="203"/>
      <c r="DU21" s="204"/>
      <c r="DV21" s="205"/>
      <c r="DW21" s="203"/>
      <c r="DX21" s="203"/>
      <c r="DY21" s="204"/>
      <c r="DZ21" s="209"/>
      <c r="EA21" s="203"/>
      <c r="EB21" s="203"/>
      <c r="EC21" s="204"/>
      <c r="ED21" s="205"/>
      <c r="EE21" s="203"/>
      <c r="EF21" s="203"/>
      <c r="EG21" s="204"/>
      <c r="EH21" s="205"/>
      <c r="EI21" s="203"/>
      <c r="EJ21" s="203"/>
      <c r="EK21" s="204"/>
      <c r="EL21" s="203"/>
      <c r="EM21" s="203"/>
      <c r="EN21" s="203"/>
      <c r="EO21" s="204"/>
      <c r="EP21" s="205"/>
      <c r="EQ21" s="203"/>
      <c r="ER21" s="203"/>
      <c r="ES21" s="204"/>
      <c r="ET21" s="205"/>
      <c r="EU21" s="203"/>
      <c r="EV21" s="203"/>
      <c r="EW21" s="204"/>
      <c r="EX21" s="203"/>
      <c r="EY21" s="203"/>
      <c r="EZ21" s="203"/>
      <c r="FA21" s="204"/>
      <c r="FB21" s="205"/>
      <c r="FC21" s="203"/>
      <c r="FD21" s="203"/>
      <c r="FE21" s="210"/>
      <c r="FF21" s="14"/>
      <c r="FG21" s="155"/>
      <c r="FH21" s="156"/>
      <c r="FI21" s="84"/>
      <c r="FJ21" s="82"/>
      <c r="FK21" s="66" t="s">
        <v>95</v>
      </c>
      <c r="FL21" s="32">
        <f>SUM(COUNTIF($AD$10:$AG$63,FJ14),COUNTIF($BJ$10:$BM$63,FJ14),COUNTIF($CP$10:$CS$63,FJ14),COUNTIF($DV$10:$DY$72,FJ14),COUNTIF($FB$10:$FE$63,FJ14))+FS21</f>
        <v>0</v>
      </c>
      <c r="FM21" s="60">
        <f t="shared" ca="1" si="0"/>
        <v>0</v>
      </c>
      <c r="FN21" s="48"/>
      <c r="FO21" s="38"/>
      <c r="FP21" s="20" t="str">
        <f>FJ14</f>
        <v>書写</v>
      </c>
      <c r="FQ21" s="20" t="s">
        <v>61</v>
      </c>
      <c r="FR21" s="20" t="str">
        <f>FJ14&amp;"1/2"</f>
        <v>書写1/2</v>
      </c>
      <c r="FS21" s="20">
        <f>SUM(COUNTIF($AD$10:$AG$63,FR21),COUNTIF($BJ$10:$BM$63,FR21),COUNTIF($CP$10:$CS$63,FR21),COUNTIF($DV$10:$DY$72,FR21),COUNTIF($FB$10:$FE$63,FR21))*0.5</f>
        <v>0</v>
      </c>
      <c r="FT21" s="14"/>
      <c r="FU21" s="14"/>
      <c r="FV21" s="20" t="str">
        <f t="shared" ca="1" si="1"/>
        <v>'(1)'!FM21</v>
      </c>
      <c r="FW21" s="20">
        <v>21</v>
      </c>
      <c r="FX21" s="20">
        <f t="shared" ca="1" si="2"/>
        <v>0</v>
      </c>
    </row>
    <row r="22" spans="1:180" ht="7.5" customHeight="1">
      <c r="A22" s="126"/>
      <c r="B22" s="147"/>
      <c r="C22" s="203"/>
      <c r="D22" s="203"/>
      <c r="E22" s="204"/>
      <c r="F22" s="143"/>
      <c r="G22" s="203"/>
      <c r="H22" s="203"/>
      <c r="I22" s="204"/>
      <c r="J22" s="143"/>
      <c r="K22" s="203"/>
      <c r="L22" s="203"/>
      <c r="M22" s="204"/>
      <c r="N22" s="145"/>
      <c r="O22" s="203"/>
      <c r="P22" s="203"/>
      <c r="Q22" s="204"/>
      <c r="R22" s="143"/>
      <c r="S22" s="203"/>
      <c r="T22" s="203"/>
      <c r="U22" s="204"/>
      <c r="V22" s="143"/>
      <c r="W22" s="203"/>
      <c r="X22" s="203"/>
      <c r="Y22" s="204"/>
      <c r="Z22" s="145"/>
      <c r="AA22" s="203"/>
      <c r="AB22" s="203"/>
      <c r="AC22" s="204"/>
      <c r="AD22" s="143"/>
      <c r="AE22" s="203"/>
      <c r="AF22" s="203"/>
      <c r="AG22" s="204"/>
      <c r="AH22" s="147"/>
      <c r="AI22" s="203"/>
      <c r="AJ22" s="203"/>
      <c r="AK22" s="204"/>
      <c r="AL22" s="143" t="s">
        <v>1195</v>
      </c>
      <c r="AM22" s="203"/>
      <c r="AN22" s="203"/>
      <c r="AO22" s="204"/>
      <c r="AP22" s="143" t="s">
        <v>1195</v>
      </c>
      <c r="AQ22" s="203"/>
      <c r="AR22" s="203"/>
      <c r="AS22" s="204"/>
      <c r="AT22" s="145" t="s">
        <v>1195</v>
      </c>
      <c r="AU22" s="203"/>
      <c r="AV22" s="203"/>
      <c r="AW22" s="204"/>
      <c r="AX22" s="143" t="s">
        <v>1195</v>
      </c>
      <c r="AY22" s="203"/>
      <c r="AZ22" s="203"/>
      <c r="BA22" s="204"/>
      <c r="BB22" s="143" t="s">
        <v>1123</v>
      </c>
      <c r="BC22" s="203"/>
      <c r="BD22" s="203"/>
      <c r="BE22" s="204"/>
      <c r="BF22" s="145"/>
      <c r="BG22" s="203"/>
      <c r="BH22" s="203"/>
      <c r="BI22" s="204"/>
      <c r="BJ22" s="143"/>
      <c r="BK22" s="203"/>
      <c r="BL22" s="203"/>
      <c r="BM22" s="204"/>
      <c r="BN22" s="147"/>
      <c r="BO22" s="203"/>
      <c r="BP22" s="203"/>
      <c r="BQ22" s="204"/>
      <c r="BR22" s="143" t="s">
        <v>1901</v>
      </c>
      <c r="BS22" s="203"/>
      <c r="BT22" s="203"/>
      <c r="BU22" s="204"/>
      <c r="BV22" s="143" t="s">
        <v>1901</v>
      </c>
      <c r="BW22" s="203"/>
      <c r="BX22" s="203"/>
      <c r="BY22" s="204"/>
      <c r="BZ22" s="145" t="s">
        <v>1901</v>
      </c>
      <c r="CA22" s="203"/>
      <c r="CB22" s="203"/>
      <c r="CC22" s="204"/>
      <c r="CD22" s="143" t="s">
        <v>1901</v>
      </c>
      <c r="CE22" s="203"/>
      <c r="CF22" s="203"/>
      <c r="CG22" s="204"/>
      <c r="CH22" s="143" t="s">
        <v>1689</v>
      </c>
      <c r="CI22" s="203"/>
      <c r="CJ22" s="203"/>
      <c r="CK22" s="204"/>
      <c r="CL22" s="145"/>
      <c r="CM22" s="203"/>
      <c r="CN22" s="203"/>
      <c r="CO22" s="204"/>
      <c r="CP22" s="143"/>
      <c r="CQ22" s="203"/>
      <c r="CR22" s="203"/>
      <c r="CS22" s="204"/>
      <c r="CT22" s="147"/>
      <c r="CU22" s="203"/>
      <c r="CV22" s="203"/>
      <c r="CW22" s="204"/>
      <c r="CX22" s="143" t="s">
        <v>1197</v>
      </c>
      <c r="CY22" s="203"/>
      <c r="CZ22" s="203"/>
      <c r="DA22" s="204"/>
      <c r="DB22" s="143" t="s">
        <v>1197</v>
      </c>
      <c r="DC22" s="203"/>
      <c r="DD22" s="203"/>
      <c r="DE22" s="204"/>
      <c r="DF22" s="145" t="s">
        <v>1197</v>
      </c>
      <c r="DG22" s="203"/>
      <c r="DH22" s="203"/>
      <c r="DI22" s="204"/>
      <c r="DJ22" s="143" t="s">
        <v>1197</v>
      </c>
      <c r="DK22" s="203"/>
      <c r="DL22" s="203"/>
      <c r="DM22" s="204"/>
      <c r="DN22" s="143" t="s">
        <v>1125</v>
      </c>
      <c r="DO22" s="203"/>
      <c r="DP22" s="203"/>
      <c r="DQ22" s="204"/>
      <c r="DR22" s="145"/>
      <c r="DS22" s="203"/>
      <c r="DT22" s="203"/>
      <c r="DU22" s="204"/>
      <c r="DV22" s="143"/>
      <c r="DW22" s="203"/>
      <c r="DX22" s="203"/>
      <c r="DY22" s="204"/>
      <c r="DZ22" s="146"/>
      <c r="EA22" s="203"/>
      <c r="EB22" s="203"/>
      <c r="EC22" s="204"/>
      <c r="ED22" s="143"/>
      <c r="EE22" s="203"/>
      <c r="EF22" s="203"/>
      <c r="EG22" s="204"/>
      <c r="EH22" s="144"/>
      <c r="EI22" s="203"/>
      <c r="EJ22" s="203"/>
      <c r="EK22" s="204"/>
      <c r="EL22" s="145" t="s">
        <v>2927</v>
      </c>
      <c r="EM22" s="203"/>
      <c r="EN22" s="203"/>
      <c r="EO22" s="204"/>
      <c r="EP22" s="143" t="s">
        <v>2927</v>
      </c>
      <c r="EQ22" s="203"/>
      <c r="ER22" s="203"/>
      <c r="ES22" s="204"/>
      <c r="ET22" s="144"/>
      <c r="EU22" s="203"/>
      <c r="EV22" s="203"/>
      <c r="EW22" s="204"/>
      <c r="EX22" s="145"/>
      <c r="EY22" s="203"/>
      <c r="EZ22" s="203"/>
      <c r="FA22" s="204"/>
      <c r="FB22" s="143"/>
      <c r="FC22" s="203"/>
      <c r="FD22" s="203"/>
      <c r="FE22" s="210"/>
      <c r="FF22" s="14"/>
      <c r="FG22" s="155"/>
      <c r="FH22" s="156"/>
      <c r="FI22" s="84" t="s">
        <v>74</v>
      </c>
      <c r="FJ22" s="79" t="s">
        <v>4</v>
      </c>
      <c r="FK22" s="64" t="s">
        <v>88</v>
      </c>
      <c r="FL22" s="33">
        <f>SUM(COUNTIF($B$10:$E$63,FJ22),COUNTIF($AH$10:$AK$63,FJ22),COUNTIF($BN$10:$BQ$63,FJ22),COUNTIF($CT$10:$CW$72,FJ22),COUNTIF($DZ$10:$EC$63,FJ22))+FS22</f>
        <v>0</v>
      </c>
      <c r="FM22" s="61">
        <f t="shared" ca="1" si="0"/>
        <v>0</v>
      </c>
      <c r="FN22" s="49"/>
      <c r="FO22" s="10"/>
      <c r="FP22" s="20" t="str">
        <f>FJ22</f>
        <v>毛筆</v>
      </c>
      <c r="FQ22" s="25" t="s">
        <v>54</v>
      </c>
      <c r="FR22" s="20" t="str">
        <f>FJ22&amp;"1/2"</f>
        <v>毛筆1/2</v>
      </c>
      <c r="FS22" s="20">
        <f>SUM(COUNTIF($B$10:$E$63,FR22),COUNTIF($AH$10:$AK$63,FR22),COUNTIF($BN$10:$BQ$63,FR22),COUNTIF($CT$10:$CW$72,FR22),COUNTIF($DZ$10:$EC$63,FR22))*0.5</f>
        <v>0</v>
      </c>
      <c r="FT22" s="20"/>
      <c r="FU22" s="20"/>
      <c r="FV22" s="20" t="str">
        <f t="shared" ca="1" si="1"/>
        <v>'(1)'!FM22</v>
      </c>
      <c r="FW22" s="20">
        <v>22</v>
      </c>
      <c r="FX22" s="20">
        <f t="shared" ca="1" si="2"/>
        <v>0</v>
      </c>
    </row>
    <row r="23" spans="1:180" ht="7.5" customHeight="1">
      <c r="A23" s="126"/>
      <c r="B23" s="202"/>
      <c r="C23" s="203"/>
      <c r="D23" s="203"/>
      <c r="E23" s="204"/>
      <c r="F23" s="205"/>
      <c r="G23" s="203"/>
      <c r="H23" s="203"/>
      <c r="I23" s="204"/>
      <c r="J23" s="205"/>
      <c r="K23" s="203"/>
      <c r="L23" s="203"/>
      <c r="M23" s="204"/>
      <c r="N23" s="203"/>
      <c r="O23" s="203"/>
      <c r="P23" s="203"/>
      <c r="Q23" s="204"/>
      <c r="R23" s="205"/>
      <c r="S23" s="203"/>
      <c r="T23" s="203"/>
      <c r="U23" s="204"/>
      <c r="V23" s="205"/>
      <c r="W23" s="203"/>
      <c r="X23" s="203"/>
      <c r="Y23" s="204"/>
      <c r="Z23" s="203"/>
      <c r="AA23" s="203"/>
      <c r="AB23" s="203"/>
      <c r="AC23" s="204"/>
      <c r="AD23" s="205"/>
      <c r="AE23" s="203"/>
      <c r="AF23" s="203"/>
      <c r="AG23" s="204"/>
      <c r="AH23" s="202"/>
      <c r="AI23" s="203"/>
      <c r="AJ23" s="203"/>
      <c r="AK23" s="204"/>
      <c r="AL23" s="205"/>
      <c r="AM23" s="203"/>
      <c r="AN23" s="203"/>
      <c r="AO23" s="204"/>
      <c r="AP23" s="205"/>
      <c r="AQ23" s="203"/>
      <c r="AR23" s="203"/>
      <c r="AS23" s="204"/>
      <c r="AT23" s="203"/>
      <c r="AU23" s="203"/>
      <c r="AV23" s="203"/>
      <c r="AW23" s="204"/>
      <c r="AX23" s="205"/>
      <c r="AY23" s="203"/>
      <c r="AZ23" s="203"/>
      <c r="BA23" s="204"/>
      <c r="BB23" s="205"/>
      <c r="BC23" s="203"/>
      <c r="BD23" s="203"/>
      <c r="BE23" s="204"/>
      <c r="BF23" s="203"/>
      <c r="BG23" s="203"/>
      <c r="BH23" s="203"/>
      <c r="BI23" s="204"/>
      <c r="BJ23" s="205"/>
      <c r="BK23" s="203"/>
      <c r="BL23" s="203"/>
      <c r="BM23" s="204"/>
      <c r="BN23" s="202"/>
      <c r="BO23" s="203"/>
      <c r="BP23" s="203"/>
      <c r="BQ23" s="204"/>
      <c r="BR23" s="205"/>
      <c r="BS23" s="203"/>
      <c r="BT23" s="203"/>
      <c r="BU23" s="204"/>
      <c r="BV23" s="205"/>
      <c r="BW23" s="203"/>
      <c r="BX23" s="203"/>
      <c r="BY23" s="204"/>
      <c r="BZ23" s="203"/>
      <c r="CA23" s="203"/>
      <c r="CB23" s="203"/>
      <c r="CC23" s="204"/>
      <c r="CD23" s="205"/>
      <c r="CE23" s="203"/>
      <c r="CF23" s="203"/>
      <c r="CG23" s="204"/>
      <c r="CH23" s="205"/>
      <c r="CI23" s="203"/>
      <c r="CJ23" s="203"/>
      <c r="CK23" s="204"/>
      <c r="CL23" s="203"/>
      <c r="CM23" s="203"/>
      <c r="CN23" s="203"/>
      <c r="CO23" s="204"/>
      <c r="CP23" s="205"/>
      <c r="CQ23" s="203"/>
      <c r="CR23" s="203"/>
      <c r="CS23" s="204"/>
      <c r="CT23" s="202"/>
      <c r="CU23" s="203"/>
      <c r="CV23" s="203"/>
      <c r="CW23" s="204"/>
      <c r="CX23" s="205"/>
      <c r="CY23" s="203"/>
      <c r="CZ23" s="203"/>
      <c r="DA23" s="204"/>
      <c r="DB23" s="205"/>
      <c r="DC23" s="203"/>
      <c r="DD23" s="203"/>
      <c r="DE23" s="204"/>
      <c r="DF23" s="203"/>
      <c r="DG23" s="203"/>
      <c r="DH23" s="203"/>
      <c r="DI23" s="204"/>
      <c r="DJ23" s="205"/>
      <c r="DK23" s="203"/>
      <c r="DL23" s="203"/>
      <c r="DM23" s="204"/>
      <c r="DN23" s="205"/>
      <c r="DO23" s="203"/>
      <c r="DP23" s="203"/>
      <c r="DQ23" s="204"/>
      <c r="DR23" s="203"/>
      <c r="DS23" s="203"/>
      <c r="DT23" s="203"/>
      <c r="DU23" s="204"/>
      <c r="DV23" s="205"/>
      <c r="DW23" s="203"/>
      <c r="DX23" s="203"/>
      <c r="DY23" s="204"/>
      <c r="DZ23" s="209"/>
      <c r="EA23" s="203"/>
      <c r="EB23" s="203"/>
      <c r="EC23" s="204"/>
      <c r="ED23" s="205"/>
      <c r="EE23" s="203"/>
      <c r="EF23" s="203"/>
      <c r="EG23" s="204"/>
      <c r="EH23" s="205"/>
      <c r="EI23" s="203"/>
      <c r="EJ23" s="203"/>
      <c r="EK23" s="204"/>
      <c r="EL23" s="203"/>
      <c r="EM23" s="203"/>
      <c r="EN23" s="203"/>
      <c r="EO23" s="204"/>
      <c r="EP23" s="205"/>
      <c r="EQ23" s="203"/>
      <c r="ER23" s="203"/>
      <c r="ES23" s="204"/>
      <c r="ET23" s="205"/>
      <c r="EU23" s="203"/>
      <c r="EV23" s="203"/>
      <c r="EW23" s="204"/>
      <c r="EX23" s="203"/>
      <c r="EY23" s="203"/>
      <c r="EZ23" s="203"/>
      <c r="FA23" s="204"/>
      <c r="FB23" s="205"/>
      <c r="FC23" s="203"/>
      <c r="FD23" s="203"/>
      <c r="FE23" s="210"/>
      <c r="FF23" s="14"/>
      <c r="FG23" s="155"/>
      <c r="FH23" s="156"/>
      <c r="FI23" s="84"/>
      <c r="FJ23" s="79"/>
      <c r="FK23" s="65" t="s">
        <v>89</v>
      </c>
      <c r="FL23" s="28">
        <f>SUM(COUNTIF($F$10:$I$63,FJ22),COUNTIF($AL$10:$AO$63,FJ22),COUNTIF($BR$10:$BU$63,FJ22),COUNTIF($CX$10:$DA$72,FJ22),COUNTIF($ED$10:$EG$63,FJ22))+FS23</f>
        <v>0</v>
      </c>
      <c r="FM23" s="56">
        <f t="shared" ca="1" si="0"/>
        <v>0</v>
      </c>
      <c r="FN23" s="44"/>
      <c r="FO23" s="35"/>
      <c r="FP23" s="20" t="str">
        <f>FJ22</f>
        <v>毛筆</v>
      </c>
      <c r="FQ23" s="20" t="s">
        <v>55</v>
      </c>
      <c r="FR23" s="20" t="str">
        <f>FJ22&amp;"1/2"</f>
        <v>毛筆1/2</v>
      </c>
      <c r="FS23" s="20">
        <f>SUM(COUNTIF($F$10:$I$63,FR23),COUNTIF($AL$10:$AO$63,FR23),COUNTIF($BR$10:$BU$63,FR23),COUNTIF($CX$10:$DA$72,FR23),COUNTIF($ED$10:$EG$63,FR23))*0.5</f>
        <v>0</v>
      </c>
      <c r="FT23" s="20"/>
      <c r="FU23" s="20"/>
      <c r="FV23" s="20" t="str">
        <f t="shared" ca="1" si="1"/>
        <v>'(1)'!FM23</v>
      </c>
      <c r="FW23" s="20">
        <v>23</v>
      </c>
      <c r="FX23" s="20">
        <f t="shared" ca="1" si="2"/>
        <v>0</v>
      </c>
    </row>
    <row r="24" spans="1:180" ht="7.5" customHeight="1">
      <c r="A24" s="126"/>
      <c r="B24" s="202"/>
      <c r="C24" s="203"/>
      <c r="D24" s="203"/>
      <c r="E24" s="204"/>
      <c r="F24" s="205"/>
      <c r="G24" s="203"/>
      <c r="H24" s="203"/>
      <c r="I24" s="204"/>
      <c r="J24" s="205"/>
      <c r="K24" s="203"/>
      <c r="L24" s="203"/>
      <c r="M24" s="204"/>
      <c r="N24" s="203"/>
      <c r="O24" s="203"/>
      <c r="P24" s="203"/>
      <c r="Q24" s="204"/>
      <c r="R24" s="205"/>
      <c r="S24" s="203"/>
      <c r="T24" s="203"/>
      <c r="U24" s="204"/>
      <c r="V24" s="205"/>
      <c r="W24" s="203"/>
      <c r="X24" s="203"/>
      <c r="Y24" s="204"/>
      <c r="Z24" s="203"/>
      <c r="AA24" s="203"/>
      <c r="AB24" s="203"/>
      <c r="AC24" s="204"/>
      <c r="AD24" s="205"/>
      <c r="AE24" s="203"/>
      <c r="AF24" s="203"/>
      <c r="AG24" s="204"/>
      <c r="AH24" s="202"/>
      <c r="AI24" s="203"/>
      <c r="AJ24" s="203"/>
      <c r="AK24" s="204"/>
      <c r="AL24" s="205"/>
      <c r="AM24" s="203"/>
      <c r="AN24" s="203"/>
      <c r="AO24" s="204"/>
      <c r="AP24" s="205"/>
      <c r="AQ24" s="203"/>
      <c r="AR24" s="203"/>
      <c r="AS24" s="204"/>
      <c r="AT24" s="203"/>
      <c r="AU24" s="203"/>
      <c r="AV24" s="203"/>
      <c r="AW24" s="204"/>
      <c r="AX24" s="205"/>
      <c r="AY24" s="203"/>
      <c r="AZ24" s="203"/>
      <c r="BA24" s="204"/>
      <c r="BB24" s="205"/>
      <c r="BC24" s="203"/>
      <c r="BD24" s="203"/>
      <c r="BE24" s="204"/>
      <c r="BF24" s="203"/>
      <c r="BG24" s="203"/>
      <c r="BH24" s="203"/>
      <c r="BI24" s="204"/>
      <c r="BJ24" s="205"/>
      <c r="BK24" s="203"/>
      <c r="BL24" s="203"/>
      <c r="BM24" s="204"/>
      <c r="BN24" s="202"/>
      <c r="BO24" s="203"/>
      <c r="BP24" s="203"/>
      <c r="BQ24" s="204"/>
      <c r="BR24" s="205"/>
      <c r="BS24" s="203"/>
      <c r="BT24" s="203"/>
      <c r="BU24" s="204"/>
      <c r="BV24" s="205"/>
      <c r="BW24" s="203"/>
      <c r="BX24" s="203"/>
      <c r="BY24" s="204"/>
      <c r="BZ24" s="203"/>
      <c r="CA24" s="203"/>
      <c r="CB24" s="203"/>
      <c r="CC24" s="204"/>
      <c r="CD24" s="205"/>
      <c r="CE24" s="203"/>
      <c r="CF24" s="203"/>
      <c r="CG24" s="204"/>
      <c r="CH24" s="205"/>
      <c r="CI24" s="203"/>
      <c r="CJ24" s="203"/>
      <c r="CK24" s="204"/>
      <c r="CL24" s="203"/>
      <c r="CM24" s="203"/>
      <c r="CN24" s="203"/>
      <c r="CO24" s="204"/>
      <c r="CP24" s="205"/>
      <c r="CQ24" s="203"/>
      <c r="CR24" s="203"/>
      <c r="CS24" s="204"/>
      <c r="CT24" s="202"/>
      <c r="CU24" s="203"/>
      <c r="CV24" s="203"/>
      <c r="CW24" s="204"/>
      <c r="CX24" s="205"/>
      <c r="CY24" s="203"/>
      <c r="CZ24" s="203"/>
      <c r="DA24" s="204"/>
      <c r="DB24" s="205"/>
      <c r="DC24" s="203"/>
      <c r="DD24" s="203"/>
      <c r="DE24" s="204"/>
      <c r="DF24" s="203"/>
      <c r="DG24" s="203"/>
      <c r="DH24" s="203"/>
      <c r="DI24" s="204"/>
      <c r="DJ24" s="205"/>
      <c r="DK24" s="203"/>
      <c r="DL24" s="203"/>
      <c r="DM24" s="204"/>
      <c r="DN24" s="205"/>
      <c r="DO24" s="203"/>
      <c r="DP24" s="203"/>
      <c r="DQ24" s="204"/>
      <c r="DR24" s="203"/>
      <c r="DS24" s="203"/>
      <c r="DT24" s="203"/>
      <c r="DU24" s="204"/>
      <c r="DV24" s="205"/>
      <c r="DW24" s="203"/>
      <c r="DX24" s="203"/>
      <c r="DY24" s="204"/>
      <c r="DZ24" s="209"/>
      <c r="EA24" s="203"/>
      <c r="EB24" s="203"/>
      <c r="EC24" s="204"/>
      <c r="ED24" s="205"/>
      <c r="EE24" s="203"/>
      <c r="EF24" s="203"/>
      <c r="EG24" s="204"/>
      <c r="EH24" s="205"/>
      <c r="EI24" s="203"/>
      <c r="EJ24" s="203"/>
      <c r="EK24" s="204"/>
      <c r="EL24" s="203"/>
      <c r="EM24" s="203"/>
      <c r="EN24" s="203"/>
      <c r="EO24" s="204"/>
      <c r="EP24" s="205"/>
      <c r="EQ24" s="203"/>
      <c r="ER24" s="203"/>
      <c r="ES24" s="204"/>
      <c r="ET24" s="205"/>
      <c r="EU24" s="203"/>
      <c r="EV24" s="203"/>
      <c r="EW24" s="204"/>
      <c r="EX24" s="203"/>
      <c r="EY24" s="203"/>
      <c r="EZ24" s="203"/>
      <c r="FA24" s="204"/>
      <c r="FB24" s="205"/>
      <c r="FC24" s="203"/>
      <c r="FD24" s="203"/>
      <c r="FE24" s="210"/>
      <c r="FF24" s="14"/>
      <c r="FG24" s="155"/>
      <c r="FH24" s="156"/>
      <c r="FI24" s="84"/>
      <c r="FJ24" s="79"/>
      <c r="FK24" s="65" t="s">
        <v>90</v>
      </c>
      <c r="FL24" s="29">
        <f>SUM(COUNTIF($J$10:$M$63,FJ22),COUNTIF($AP$10:$AS$63,FJ22),COUNTIF($BV$10:$BY$63,FJ22),COUNTIF($DB$10:$DE$72,FJ22),COUNTIF($EH$10:$EK$63,FJ22))+FS24</f>
        <v>0</v>
      </c>
      <c r="FM24" s="57">
        <f t="shared" ca="1" si="0"/>
        <v>0</v>
      </c>
      <c r="FN24" s="45"/>
      <c r="FO24" s="36"/>
      <c r="FP24" s="20" t="str">
        <f>FJ22</f>
        <v>毛筆</v>
      </c>
      <c r="FQ24" s="20" t="s">
        <v>56</v>
      </c>
      <c r="FR24" s="20" t="str">
        <f>FJ22&amp;"1/2"</f>
        <v>毛筆1/2</v>
      </c>
      <c r="FS24" s="20">
        <f>SUM(COUNTIF($J$10:$M$63,FR24),COUNTIF($AP$10:$AS$63,FR24),COUNTIF($BV$10:$BY$63,FR24),COUNTIF($DB$10:$DE$72,FR24),COUNTIF($EH$10:$EK$63,FR24))*0.5</f>
        <v>0</v>
      </c>
      <c r="FT24" s="14"/>
      <c r="FU24" s="14"/>
      <c r="FV24" s="20" t="str">
        <f t="shared" ca="1" si="1"/>
        <v>'(1)'!FM24</v>
      </c>
      <c r="FW24" s="20">
        <v>24</v>
      </c>
      <c r="FX24" s="20">
        <f t="shared" ca="1" si="2"/>
        <v>0</v>
      </c>
    </row>
    <row r="25" spans="1:180" ht="7.5" customHeight="1">
      <c r="A25" s="126"/>
      <c r="B25" s="142"/>
      <c r="C25" s="203"/>
      <c r="D25" s="204"/>
      <c r="E25" s="222"/>
      <c r="F25" s="138"/>
      <c r="G25" s="203"/>
      <c r="H25" s="204"/>
      <c r="I25" s="223"/>
      <c r="J25" s="138"/>
      <c r="K25" s="203"/>
      <c r="L25" s="204"/>
      <c r="M25" s="222"/>
      <c r="N25" s="136"/>
      <c r="O25" s="203"/>
      <c r="P25" s="204"/>
      <c r="Q25" s="222"/>
      <c r="R25" s="138"/>
      <c r="S25" s="203"/>
      <c r="T25" s="204"/>
      <c r="U25" s="223"/>
      <c r="V25" s="138"/>
      <c r="W25" s="203"/>
      <c r="X25" s="204"/>
      <c r="Y25" s="222"/>
      <c r="Z25" s="136"/>
      <c r="AA25" s="203"/>
      <c r="AB25" s="204"/>
      <c r="AC25" s="222"/>
      <c r="AD25" s="138"/>
      <c r="AE25" s="203"/>
      <c r="AF25" s="204"/>
      <c r="AG25" s="223"/>
      <c r="AH25" s="142"/>
      <c r="AI25" s="203"/>
      <c r="AJ25" s="204"/>
      <c r="AK25" s="222"/>
      <c r="AL25" s="138" t="s">
        <v>1196</v>
      </c>
      <c r="AM25" s="203"/>
      <c r="AN25" s="204"/>
      <c r="AO25" s="223"/>
      <c r="AP25" s="138" t="s">
        <v>1196</v>
      </c>
      <c r="AQ25" s="203"/>
      <c r="AR25" s="204"/>
      <c r="AS25" s="222"/>
      <c r="AT25" s="136" t="s">
        <v>1196</v>
      </c>
      <c r="AU25" s="203"/>
      <c r="AV25" s="204"/>
      <c r="AW25" s="222"/>
      <c r="AX25" s="138" t="s">
        <v>1196</v>
      </c>
      <c r="AY25" s="203"/>
      <c r="AZ25" s="204"/>
      <c r="BA25" s="223"/>
      <c r="BB25" s="138" t="s">
        <v>1124</v>
      </c>
      <c r="BC25" s="203"/>
      <c r="BD25" s="204"/>
      <c r="BE25" s="222"/>
      <c r="BF25" s="136"/>
      <c r="BG25" s="203"/>
      <c r="BH25" s="204"/>
      <c r="BI25" s="222"/>
      <c r="BJ25" s="138"/>
      <c r="BK25" s="203"/>
      <c r="BL25" s="204"/>
      <c r="BM25" s="223"/>
      <c r="BN25" s="142"/>
      <c r="BO25" s="203"/>
      <c r="BP25" s="204"/>
      <c r="BQ25" s="222"/>
      <c r="BR25" s="138" t="s">
        <v>1902</v>
      </c>
      <c r="BS25" s="203"/>
      <c r="BT25" s="204"/>
      <c r="BU25" s="223"/>
      <c r="BV25" s="138" t="s">
        <v>1902</v>
      </c>
      <c r="BW25" s="203"/>
      <c r="BX25" s="204"/>
      <c r="BY25" s="222"/>
      <c r="BZ25" s="136" t="s">
        <v>1902</v>
      </c>
      <c r="CA25" s="203"/>
      <c r="CB25" s="204"/>
      <c r="CC25" s="222"/>
      <c r="CD25" s="138" t="s">
        <v>1902</v>
      </c>
      <c r="CE25" s="203"/>
      <c r="CF25" s="204"/>
      <c r="CG25" s="223"/>
      <c r="CH25" s="138" t="s">
        <v>1690</v>
      </c>
      <c r="CI25" s="203"/>
      <c r="CJ25" s="204"/>
      <c r="CK25" s="222"/>
      <c r="CL25" s="136"/>
      <c r="CM25" s="203"/>
      <c r="CN25" s="204"/>
      <c r="CO25" s="222"/>
      <c r="CP25" s="138"/>
      <c r="CQ25" s="203"/>
      <c r="CR25" s="204"/>
      <c r="CS25" s="223"/>
      <c r="CT25" s="142"/>
      <c r="CU25" s="203"/>
      <c r="CV25" s="204"/>
      <c r="CW25" s="222"/>
      <c r="CX25" s="138" t="s">
        <v>1198</v>
      </c>
      <c r="CY25" s="203"/>
      <c r="CZ25" s="204"/>
      <c r="DA25" s="223"/>
      <c r="DB25" s="138" t="s">
        <v>1198</v>
      </c>
      <c r="DC25" s="203"/>
      <c r="DD25" s="204"/>
      <c r="DE25" s="222"/>
      <c r="DF25" s="136" t="s">
        <v>1198</v>
      </c>
      <c r="DG25" s="203"/>
      <c r="DH25" s="204"/>
      <c r="DI25" s="222"/>
      <c r="DJ25" s="138" t="s">
        <v>1198</v>
      </c>
      <c r="DK25" s="203"/>
      <c r="DL25" s="204"/>
      <c r="DM25" s="223"/>
      <c r="DN25" s="138" t="s">
        <v>1126</v>
      </c>
      <c r="DO25" s="203"/>
      <c r="DP25" s="204"/>
      <c r="DQ25" s="222"/>
      <c r="DR25" s="136"/>
      <c r="DS25" s="203"/>
      <c r="DT25" s="204"/>
      <c r="DU25" s="222"/>
      <c r="DV25" s="138"/>
      <c r="DW25" s="203"/>
      <c r="DX25" s="204"/>
      <c r="DY25" s="223"/>
      <c r="DZ25" s="141"/>
      <c r="EA25" s="203"/>
      <c r="EB25" s="204"/>
      <c r="EC25" s="222"/>
      <c r="ED25" s="138"/>
      <c r="EE25" s="203"/>
      <c r="EF25" s="204"/>
      <c r="EG25" s="223"/>
      <c r="EH25" s="138"/>
      <c r="EI25" s="203"/>
      <c r="EJ25" s="204"/>
      <c r="EK25" s="222"/>
      <c r="EL25" s="136" t="s">
        <v>2928</v>
      </c>
      <c r="EM25" s="203"/>
      <c r="EN25" s="204"/>
      <c r="EO25" s="222"/>
      <c r="EP25" s="138" t="s">
        <v>2928</v>
      </c>
      <c r="EQ25" s="203"/>
      <c r="ER25" s="204"/>
      <c r="ES25" s="223"/>
      <c r="ET25" s="138"/>
      <c r="EU25" s="203"/>
      <c r="EV25" s="204"/>
      <c r="EW25" s="222"/>
      <c r="EX25" s="136"/>
      <c r="EY25" s="203"/>
      <c r="EZ25" s="204"/>
      <c r="FA25" s="222"/>
      <c r="FB25" s="138"/>
      <c r="FC25" s="203"/>
      <c r="FD25" s="204"/>
      <c r="FE25" s="224"/>
      <c r="FF25" s="14"/>
      <c r="FG25" s="155"/>
      <c r="FH25" s="156"/>
      <c r="FI25" s="84"/>
      <c r="FJ25" s="79"/>
      <c r="FK25" s="65" t="s">
        <v>91</v>
      </c>
      <c r="FL25" s="28">
        <f>SUM(COUNTIF($N$10:$Q$63,FJ22),COUNTIF($AT$10:$AW$63,FJ22),COUNTIF($BZ$10:$CC$63,FJ22),COUNTIF($DF$10:$DI$72,FJ22),COUNTIF($EL$10:$EO$63,FJ22))+FS25</f>
        <v>0</v>
      </c>
      <c r="FM25" s="56">
        <f t="shared" ca="1" si="0"/>
        <v>0</v>
      </c>
      <c r="FN25" s="43"/>
      <c r="FO25" s="9"/>
      <c r="FP25" s="20" t="str">
        <f>FJ22</f>
        <v>毛筆</v>
      </c>
      <c r="FQ25" s="25" t="s">
        <v>57</v>
      </c>
      <c r="FR25" s="20" t="str">
        <f>FJ22&amp;"1/2"</f>
        <v>毛筆1/2</v>
      </c>
      <c r="FS25" s="20">
        <f>SUM(COUNTIF($N$10:$Q$63,FR25),COUNTIF($AT$10:$AW$63,FR25),COUNTIF($BZ$10:$CC$63,FR25),COUNTIF($DF$10:$DI$72,FR25),COUNTIF($EL$10:$EO$63,FR25))*0.5</f>
        <v>0</v>
      </c>
      <c r="FT25" s="20"/>
      <c r="FU25" s="20"/>
      <c r="FV25" s="20" t="str">
        <f t="shared" ca="1" si="1"/>
        <v>'(1)'!FM25</v>
      </c>
      <c r="FW25" s="20">
        <v>25</v>
      </c>
      <c r="FX25" s="20">
        <f t="shared" ca="1" si="2"/>
        <v>0</v>
      </c>
    </row>
    <row r="26" spans="1:180" ht="7.5" customHeight="1">
      <c r="A26" s="126"/>
      <c r="B26" s="202"/>
      <c r="C26" s="203"/>
      <c r="D26" s="204"/>
      <c r="E26" s="204"/>
      <c r="F26" s="205"/>
      <c r="G26" s="203"/>
      <c r="H26" s="204"/>
      <c r="I26" s="214"/>
      <c r="J26" s="205"/>
      <c r="K26" s="203"/>
      <c r="L26" s="204"/>
      <c r="M26" s="204"/>
      <c r="N26" s="203"/>
      <c r="O26" s="203"/>
      <c r="P26" s="204"/>
      <c r="Q26" s="204"/>
      <c r="R26" s="205"/>
      <c r="S26" s="203"/>
      <c r="T26" s="204"/>
      <c r="U26" s="214"/>
      <c r="V26" s="205"/>
      <c r="W26" s="203"/>
      <c r="X26" s="204"/>
      <c r="Y26" s="204"/>
      <c r="Z26" s="203"/>
      <c r="AA26" s="203"/>
      <c r="AB26" s="204"/>
      <c r="AC26" s="204"/>
      <c r="AD26" s="205"/>
      <c r="AE26" s="203"/>
      <c r="AF26" s="204"/>
      <c r="AG26" s="214"/>
      <c r="AH26" s="202"/>
      <c r="AI26" s="203"/>
      <c r="AJ26" s="204"/>
      <c r="AK26" s="204"/>
      <c r="AL26" s="205"/>
      <c r="AM26" s="203"/>
      <c r="AN26" s="204"/>
      <c r="AO26" s="214"/>
      <c r="AP26" s="205"/>
      <c r="AQ26" s="203"/>
      <c r="AR26" s="204"/>
      <c r="AS26" s="204"/>
      <c r="AT26" s="203"/>
      <c r="AU26" s="203"/>
      <c r="AV26" s="204"/>
      <c r="AW26" s="204"/>
      <c r="AX26" s="205"/>
      <c r="AY26" s="203"/>
      <c r="AZ26" s="204"/>
      <c r="BA26" s="214"/>
      <c r="BB26" s="205"/>
      <c r="BC26" s="203"/>
      <c r="BD26" s="204"/>
      <c r="BE26" s="204"/>
      <c r="BF26" s="203"/>
      <c r="BG26" s="203"/>
      <c r="BH26" s="204"/>
      <c r="BI26" s="204"/>
      <c r="BJ26" s="205"/>
      <c r="BK26" s="203"/>
      <c r="BL26" s="204"/>
      <c r="BM26" s="214"/>
      <c r="BN26" s="202"/>
      <c r="BO26" s="203"/>
      <c r="BP26" s="204"/>
      <c r="BQ26" s="204"/>
      <c r="BR26" s="205"/>
      <c r="BS26" s="203"/>
      <c r="BT26" s="204"/>
      <c r="BU26" s="214"/>
      <c r="BV26" s="205"/>
      <c r="BW26" s="203"/>
      <c r="BX26" s="204"/>
      <c r="BY26" s="204"/>
      <c r="BZ26" s="203"/>
      <c r="CA26" s="203"/>
      <c r="CB26" s="204"/>
      <c r="CC26" s="204"/>
      <c r="CD26" s="205"/>
      <c r="CE26" s="203"/>
      <c r="CF26" s="204"/>
      <c r="CG26" s="214"/>
      <c r="CH26" s="205"/>
      <c r="CI26" s="203"/>
      <c r="CJ26" s="204"/>
      <c r="CK26" s="204"/>
      <c r="CL26" s="203"/>
      <c r="CM26" s="203"/>
      <c r="CN26" s="204"/>
      <c r="CO26" s="204"/>
      <c r="CP26" s="205"/>
      <c r="CQ26" s="203"/>
      <c r="CR26" s="204"/>
      <c r="CS26" s="214"/>
      <c r="CT26" s="202"/>
      <c r="CU26" s="203"/>
      <c r="CV26" s="204"/>
      <c r="CW26" s="204"/>
      <c r="CX26" s="205"/>
      <c r="CY26" s="203"/>
      <c r="CZ26" s="204"/>
      <c r="DA26" s="214"/>
      <c r="DB26" s="205"/>
      <c r="DC26" s="203"/>
      <c r="DD26" s="204"/>
      <c r="DE26" s="204"/>
      <c r="DF26" s="203"/>
      <c r="DG26" s="203"/>
      <c r="DH26" s="204"/>
      <c r="DI26" s="204"/>
      <c r="DJ26" s="205"/>
      <c r="DK26" s="203"/>
      <c r="DL26" s="204"/>
      <c r="DM26" s="214"/>
      <c r="DN26" s="205"/>
      <c r="DO26" s="203"/>
      <c r="DP26" s="204"/>
      <c r="DQ26" s="204"/>
      <c r="DR26" s="203"/>
      <c r="DS26" s="203"/>
      <c r="DT26" s="204"/>
      <c r="DU26" s="204"/>
      <c r="DV26" s="205"/>
      <c r="DW26" s="203"/>
      <c r="DX26" s="204"/>
      <c r="DY26" s="214"/>
      <c r="DZ26" s="209"/>
      <c r="EA26" s="203"/>
      <c r="EB26" s="204"/>
      <c r="EC26" s="204"/>
      <c r="ED26" s="205"/>
      <c r="EE26" s="203"/>
      <c r="EF26" s="204"/>
      <c r="EG26" s="214"/>
      <c r="EH26" s="205"/>
      <c r="EI26" s="203"/>
      <c r="EJ26" s="204"/>
      <c r="EK26" s="204"/>
      <c r="EL26" s="203"/>
      <c r="EM26" s="203"/>
      <c r="EN26" s="204"/>
      <c r="EO26" s="204"/>
      <c r="EP26" s="205"/>
      <c r="EQ26" s="203"/>
      <c r="ER26" s="204"/>
      <c r="ES26" s="214"/>
      <c r="ET26" s="205"/>
      <c r="EU26" s="203"/>
      <c r="EV26" s="204"/>
      <c r="EW26" s="204"/>
      <c r="EX26" s="203"/>
      <c r="EY26" s="203"/>
      <c r="EZ26" s="204"/>
      <c r="FA26" s="204"/>
      <c r="FB26" s="205"/>
      <c r="FC26" s="203"/>
      <c r="FD26" s="204"/>
      <c r="FE26" s="215"/>
      <c r="FF26" s="14"/>
      <c r="FG26" s="155"/>
      <c r="FH26" s="156"/>
      <c r="FI26" s="84"/>
      <c r="FJ26" s="79"/>
      <c r="FK26" s="65" t="s">
        <v>92</v>
      </c>
      <c r="FL26" s="28">
        <f>SUM(COUNTIF($R$10:$U$63,FJ22),COUNTIF($AX$10:$BA$63,FJ22),COUNTIF($CD$10:$CG$63,FJ22),COUNTIF($DJ$10:$DM$72,FJ22),COUNTIF($EP$10:$ES$63,FJ22))+FS26</f>
        <v>0</v>
      </c>
      <c r="FM26" s="56">
        <f t="shared" ca="1" si="0"/>
        <v>0</v>
      </c>
      <c r="FN26" s="44"/>
      <c r="FO26" s="35"/>
      <c r="FP26" s="20" t="str">
        <f>FJ22</f>
        <v>毛筆</v>
      </c>
      <c r="FQ26" s="20" t="s">
        <v>58</v>
      </c>
      <c r="FR26" s="20" t="str">
        <f>FJ22&amp;"1/2"</f>
        <v>毛筆1/2</v>
      </c>
      <c r="FS26" s="20">
        <f>SUM(COUNTIF($R$10:$U$63,FR26),COUNTIF($AX$10:$BA$63,FR26),COUNTIF($CD$10:$CG$63,FR26),COUNTIF($DJ$10:$DM$72,FR26),COUNTIF($EP$10:$ES$63,FR26))*0.5</f>
        <v>0</v>
      </c>
      <c r="FT26" s="20"/>
      <c r="FU26" s="20"/>
      <c r="FV26" s="20" t="str">
        <f t="shared" ca="1" si="1"/>
        <v>'(1)'!FM26</v>
      </c>
      <c r="FW26" s="20">
        <v>26</v>
      </c>
      <c r="FX26" s="20">
        <f t="shared" ca="1" si="2"/>
        <v>0</v>
      </c>
    </row>
    <row r="27" spans="1:180" ht="7.5" customHeight="1">
      <c r="A27" s="127"/>
      <c r="B27" s="216"/>
      <c r="C27" s="217"/>
      <c r="D27" s="218"/>
      <c r="E27" s="218"/>
      <c r="F27" s="219"/>
      <c r="G27" s="217"/>
      <c r="H27" s="218"/>
      <c r="I27" s="220"/>
      <c r="J27" s="219"/>
      <c r="K27" s="217"/>
      <c r="L27" s="218"/>
      <c r="M27" s="218"/>
      <c r="N27" s="217"/>
      <c r="O27" s="217"/>
      <c r="P27" s="218"/>
      <c r="Q27" s="218"/>
      <c r="R27" s="219"/>
      <c r="S27" s="217"/>
      <c r="T27" s="218"/>
      <c r="U27" s="220"/>
      <c r="V27" s="219"/>
      <c r="W27" s="217"/>
      <c r="X27" s="218"/>
      <c r="Y27" s="218"/>
      <c r="Z27" s="217"/>
      <c r="AA27" s="217"/>
      <c r="AB27" s="218"/>
      <c r="AC27" s="218"/>
      <c r="AD27" s="219"/>
      <c r="AE27" s="217"/>
      <c r="AF27" s="218"/>
      <c r="AG27" s="220"/>
      <c r="AH27" s="216"/>
      <c r="AI27" s="217"/>
      <c r="AJ27" s="218"/>
      <c r="AK27" s="218"/>
      <c r="AL27" s="219"/>
      <c r="AM27" s="217"/>
      <c r="AN27" s="218"/>
      <c r="AO27" s="220"/>
      <c r="AP27" s="219"/>
      <c r="AQ27" s="217"/>
      <c r="AR27" s="218"/>
      <c r="AS27" s="218"/>
      <c r="AT27" s="217"/>
      <c r="AU27" s="217"/>
      <c r="AV27" s="218"/>
      <c r="AW27" s="218"/>
      <c r="AX27" s="219"/>
      <c r="AY27" s="217"/>
      <c r="AZ27" s="218"/>
      <c r="BA27" s="220"/>
      <c r="BB27" s="219"/>
      <c r="BC27" s="217"/>
      <c r="BD27" s="218"/>
      <c r="BE27" s="218"/>
      <c r="BF27" s="217"/>
      <c r="BG27" s="217"/>
      <c r="BH27" s="218"/>
      <c r="BI27" s="218"/>
      <c r="BJ27" s="219"/>
      <c r="BK27" s="217"/>
      <c r="BL27" s="218"/>
      <c r="BM27" s="220"/>
      <c r="BN27" s="216"/>
      <c r="BO27" s="217"/>
      <c r="BP27" s="218"/>
      <c r="BQ27" s="218"/>
      <c r="BR27" s="219"/>
      <c r="BS27" s="217"/>
      <c r="BT27" s="218"/>
      <c r="BU27" s="220"/>
      <c r="BV27" s="219"/>
      <c r="BW27" s="217"/>
      <c r="BX27" s="218"/>
      <c r="BY27" s="218"/>
      <c r="BZ27" s="217"/>
      <c r="CA27" s="217"/>
      <c r="CB27" s="218"/>
      <c r="CC27" s="218"/>
      <c r="CD27" s="219"/>
      <c r="CE27" s="217"/>
      <c r="CF27" s="218"/>
      <c r="CG27" s="220"/>
      <c r="CH27" s="219"/>
      <c r="CI27" s="217"/>
      <c r="CJ27" s="218"/>
      <c r="CK27" s="218"/>
      <c r="CL27" s="217"/>
      <c r="CM27" s="217"/>
      <c r="CN27" s="218"/>
      <c r="CO27" s="218"/>
      <c r="CP27" s="219"/>
      <c r="CQ27" s="217"/>
      <c r="CR27" s="218"/>
      <c r="CS27" s="220"/>
      <c r="CT27" s="216"/>
      <c r="CU27" s="217"/>
      <c r="CV27" s="218"/>
      <c r="CW27" s="218"/>
      <c r="CX27" s="219"/>
      <c r="CY27" s="217"/>
      <c r="CZ27" s="218"/>
      <c r="DA27" s="220"/>
      <c r="DB27" s="219"/>
      <c r="DC27" s="217"/>
      <c r="DD27" s="218"/>
      <c r="DE27" s="218"/>
      <c r="DF27" s="217"/>
      <c r="DG27" s="217"/>
      <c r="DH27" s="218"/>
      <c r="DI27" s="218"/>
      <c r="DJ27" s="219"/>
      <c r="DK27" s="217"/>
      <c r="DL27" s="218"/>
      <c r="DM27" s="220"/>
      <c r="DN27" s="219"/>
      <c r="DO27" s="217"/>
      <c r="DP27" s="218"/>
      <c r="DQ27" s="218"/>
      <c r="DR27" s="217"/>
      <c r="DS27" s="217"/>
      <c r="DT27" s="218"/>
      <c r="DU27" s="218"/>
      <c r="DV27" s="219"/>
      <c r="DW27" s="217"/>
      <c r="DX27" s="218"/>
      <c r="DY27" s="220"/>
      <c r="DZ27" s="216"/>
      <c r="EA27" s="217"/>
      <c r="EB27" s="218"/>
      <c r="EC27" s="218"/>
      <c r="ED27" s="219"/>
      <c r="EE27" s="217"/>
      <c r="EF27" s="218"/>
      <c r="EG27" s="220"/>
      <c r="EH27" s="219"/>
      <c r="EI27" s="217"/>
      <c r="EJ27" s="218"/>
      <c r="EK27" s="218"/>
      <c r="EL27" s="217"/>
      <c r="EM27" s="217"/>
      <c r="EN27" s="218"/>
      <c r="EO27" s="218"/>
      <c r="EP27" s="219"/>
      <c r="EQ27" s="217"/>
      <c r="ER27" s="218"/>
      <c r="ES27" s="220"/>
      <c r="ET27" s="219"/>
      <c r="EU27" s="217"/>
      <c r="EV27" s="218"/>
      <c r="EW27" s="218"/>
      <c r="EX27" s="217"/>
      <c r="EY27" s="217"/>
      <c r="EZ27" s="218"/>
      <c r="FA27" s="218"/>
      <c r="FB27" s="219"/>
      <c r="FC27" s="217"/>
      <c r="FD27" s="218"/>
      <c r="FE27" s="221"/>
      <c r="FF27" s="14"/>
      <c r="FG27" s="155"/>
      <c r="FH27" s="156"/>
      <c r="FI27" s="84"/>
      <c r="FJ27" s="79"/>
      <c r="FK27" s="65" t="s">
        <v>93</v>
      </c>
      <c r="FL27" s="29">
        <f>SUM(COUNTIF($V$10:$Y$63,FJ22),COUNTIF($BB$10:$BE$63,FJ22),COUNTIF($CH$10:$CK$63,FJ22),COUNTIF($DN$10:$DQ$72,FJ22),COUNTIF($ET$10:$EW$63,FJ22))+FS27</f>
        <v>0</v>
      </c>
      <c r="FM27" s="57">
        <f t="shared" ca="1" si="0"/>
        <v>0</v>
      </c>
      <c r="FN27" s="45"/>
      <c r="FO27" s="36"/>
      <c r="FP27" s="20" t="str">
        <f>FJ22</f>
        <v>毛筆</v>
      </c>
      <c r="FQ27" s="20" t="s">
        <v>59</v>
      </c>
      <c r="FR27" s="20" t="str">
        <f>FJ22&amp;"1/2"</f>
        <v>毛筆1/2</v>
      </c>
      <c r="FS27" s="20">
        <f>SUM(COUNTIF($V$10:$Y$63,FR27),COUNTIF($BB$10:$BE$63,FR27),COUNTIF($CH$10:$CK$63,FR27),COUNTIF($DN$10:$DQ$72,FR27),COUNTIF($ET$10:$EW$63,FR27))*0.5</f>
        <v>0</v>
      </c>
      <c r="FT27" s="14"/>
      <c r="FU27" s="14"/>
      <c r="FV27" s="20" t="str">
        <f t="shared" ca="1" si="1"/>
        <v>'(1)'!FM27</v>
      </c>
      <c r="FW27" s="20">
        <v>27</v>
      </c>
      <c r="FX27" s="20">
        <f t="shared" ca="1" si="2"/>
        <v>0</v>
      </c>
    </row>
    <row r="28" spans="1:180" ht="7.5" customHeight="1">
      <c r="A28" s="93" t="s">
        <v>78</v>
      </c>
      <c r="B28" s="192" t="s">
        <v>135</v>
      </c>
      <c r="C28" s="193"/>
      <c r="D28" s="206" t="s">
        <v>143</v>
      </c>
      <c r="E28" s="195"/>
      <c r="F28" s="196" t="s">
        <v>135</v>
      </c>
      <c r="G28" s="193"/>
      <c r="H28" s="206" t="s">
        <v>143</v>
      </c>
      <c r="I28" s="195"/>
      <c r="J28" s="196" t="s">
        <v>135</v>
      </c>
      <c r="K28" s="197"/>
      <c r="L28" s="201" t="s">
        <v>143</v>
      </c>
      <c r="M28" s="199"/>
      <c r="N28" s="200" t="s">
        <v>135</v>
      </c>
      <c r="O28" s="193"/>
      <c r="P28" s="206" t="s">
        <v>143</v>
      </c>
      <c r="Q28" s="195"/>
      <c r="R28" s="196" t="s">
        <v>135</v>
      </c>
      <c r="S28" s="193"/>
      <c r="T28" s="206" t="s">
        <v>143</v>
      </c>
      <c r="U28" s="195"/>
      <c r="V28" s="196" t="s">
        <v>140</v>
      </c>
      <c r="W28" s="197"/>
      <c r="X28" s="198"/>
      <c r="Y28" s="199"/>
      <c r="Z28" s="200" t="s">
        <v>140</v>
      </c>
      <c r="AA28" s="193"/>
      <c r="AB28" s="194"/>
      <c r="AC28" s="195"/>
      <c r="AD28" s="196" t="s">
        <v>140</v>
      </c>
      <c r="AE28" s="193"/>
      <c r="AF28" s="194"/>
      <c r="AG28" s="195"/>
      <c r="AH28" s="192" t="s">
        <v>125</v>
      </c>
      <c r="AI28" s="193"/>
      <c r="AJ28" s="194" t="s">
        <v>145</v>
      </c>
      <c r="AK28" s="195"/>
      <c r="AL28" s="196" t="s">
        <v>129</v>
      </c>
      <c r="AM28" s="193"/>
      <c r="AN28" s="194"/>
      <c r="AO28" s="195"/>
      <c r="AP28" s="196" t="s">
        <v>129</v>
      </c>
      <c r="AQ28" s="197"/>
      <c r="AR28" s="198"/>
      <c r="AS28" s="199"/>
      <c r="AT28" s="200" t="s">
        <v>129</v>
      </c>
      <c r="AU28" s="193"/>
      <c r="AV28" s="194"/>
      <c r="AW28" s="195"/>
      <c r="AX28" s="196" t="s">
        <v>129</v>
      </c>
      <c r="AY28" s="193"/>
      <c r="AZ28" s="194"/>
      <c r="BA28" s="195"/>
      <c r="BB28" s="196" t="s">
        <v>126</v>
      </c>
      <c r="BC28" s="197"/>
      <c r="BD28" s="198"/>
      <c r="BE28" s="199"/>
      <c r="BF28" s="200" t="s">
        <v>139</v>
      </c>
      <c r="BG28" s="193"/>
      <c r="BH28" s="206" t="s">
        <v>143</v>
      </c>
      <c r="BI28" s="195"/>
      <c r="BJ28" s="196" t="s">
        <v>139</v>
      </c>
      <c r="BK28" s="193"/>
      <c r="BL28" s="206" t="s">
        <v>143</v>
      </c>
      <c r="BM28" s="195"/>
      <c r="BN28" s="192" t="s">
        <v>131</v>
      </c>
      <c r="BO28" s="193"/>
      <c r="BP28" s="194"/>
      <c r="BQ28" s="195"/>
      <c r="BR28" s="196" t="s">
        <v>138</v>
      </c>
      <c r="BS28" s="193"/>
      <c r="BT28" s="206" t="s">
        <v>143</v>
      </c>
      <c r="BU28" s="195"/>
      <c r="BV28" s="196" t="s">
        <v>138</v>
      </c>
      <c r="BW28" s="197"/>
      <c r="BX28" s="201" t="s">
        <v>143</v>
      </c>
      <c r="BY28" s="199"/>
      <c r="BZ28" s="200" t="s">
        <v>126</v>
      </c>
      <c r="CA28" s="193"/>
      <c r="CB28" s="194"/>
      <c r="CC28" s="195"/>
      <c r="CD28" s="196" t="s">
        <v>126</v>
      </c>
      <c r="CE28" s="193"/>
      <c r="CF28" s="194"/>
      <c r="CG28" s="195"/>
      <c r="CH28" s="196" t="s">
        <v>127</v>
      </c>
      <c r="CI28" s="197"/>
      <c r="CJ28" s="201" t="s">
        <v>143</v>
      </c>
      <c r="CK28" s="199"/>
      <c r="CL28" s="200" t="s">
        <v>125</v>
      </c>
      <c r="CM28" s="193"/>
      <c r="CN28" s="194"/>
      <c r="CO28" s="195"/>
      <c r="CP28" s="196" t="s">
        <v>125</v>
      </c>
      <c r="CQ28" s="193"/>
      <c r="CR28" s="194"/>
      <c r="CS28" s="195"/>
      <c r="CT28" s="192" t="s">
        <v>138</v>
      </c>
      <c r="CU28" s="193"/>
      <c r="CV28" s="206" t="s">
        <v>143</v>
      </c>
      <c r="CW28" s="195"/>
      <c r="CX28" s="196" t="s">
        <v>129</v>
      </c>
      <c r="CY28" s="193"/>
      <c r="CZ28" s="194"/>
      <c r="DA28" s="195"/>
      <c r="DB28" s="196" t="s">
        <v>129</v>
      </c>
      <c r="DC28" s="197"/>
      <c r="DD28" s="198"/>
      <c r="DE28" s="199"/>
      <c r="DF28" s="200" t="s">
        <v>129</v>
      </c>
      <c r="DG28" s="193"/>
      <c r="DH28" s="194"/>
      <c r="DI28" s="195"/>
      <c r="DJ28" s="196" t="s">
        <v>129</v>
      </c>
      <c r="DK28" s="193"/>
      <c r="DL28" s="194"/>
      <c r="DM28" s="195"/>
      <c r="DN28" s="196" t="s">
        <v>126</v>
      </c>
      <c r="DO28" s="197"/>
      <c r="DP28" s="198"/>
      <c r="DQ28" s="199"/>
      <c r="DR28" s="200" t="s">
        <v>123</v>
      </c>
      <c r="DS28" s="193"/>
      <c r="DT28" s="206" t="s">
        <v>143</v>
      </c>
      <c r="DU28" s="195"/>
      <c r="DV28" s="196" t="s">
        <v>123</v>
      </c>
      <c r="DW28" s="193"/>
      <c r="DX28" s="206" t="s">
        <v>143</v>
      </c>
      <c r="DY28" s="195"/>
      <c r="DZ28" s="192" t="s">
        <v>125</v>
      </c>
      <c r="EA28" s="197"/>
      <c r="EB28" s="198" t="s">
        <v>145</v>
      </c>
      <c r="EC28" s="199"/>
      <c r="ED28" s="196" t="s">
        <v>127</v>
      </c>
      <c r="EE28" s="197"/>
      <c r="EF28" s="198"/>
      <c r="EG28" s="199"/>
      <c r="EH28" s="196" t="s">
        <v>127</v>
      </c>
      <c r="EI28" s="197"/>
      <c r="EJ28" s="207"/>
      <c r="EK28" s="199"/>
      <c r="EL28" s="200" t="s">
        <v>127</v>
      </c>
      <c r="EM28" s="197"/>
      <c r="EN28" s="198"/>
      <c r="EO28" s="199"/>
      <c r="EP28" s="196" t="s">
        <v>127</v>
      </c>
      <c r="EQ28" s="197"/>
      <c r="ER28" s="198"/>
      <c r="ES28" s="199"/>
      <c r="ET28" s="196" t="s">
        <v>126</v>
      </c>
      <c r="EU28" s="197"/>
      <c r="EV28" s="207"/>
      <c r="EW28" s="199"/>
      <c r="EX28" s="200" t="s">
        <v>127</v>
      </c>
      <c r="EY28" s="197"/>
      <c r="EZ28" s="198"/>
      <c r="FA28" s="199"/>
      <c r="FB28" s="196" t="s">
        <v>127</v>
      </c>
      <c r="FC28" s="197"/>
      <c r="FD28" s="201" t="s">
        <v>143</v>
      </c>
      <c r="FE28" s="208"/>
      <c r="FF28" s="14"/>
      <c r="FG28" s="155"/>
      <c r="FH28" s="156"/>
      <c r="FI28" s="84"/>
      <c r="FJ28" s="79"/>
      <c r="FK28" s="65" t="s">
        <v>94</v>
      </c>
      <c r="FL28" s="28">
        <f>SUM(COUNTIF($Z$10:$AC$63,FJ22),COUNTIF($BF$10:$BI$63,FJ22),COUNTIF($CL$10:$CO$63,FJ22),COUNTIF($DR$10:$DU$72,FJ22),COUNTIF($EX$10:$FA$63,FJ22))+FS28</f>
        <v>0</v>
      </c>
      <c r="FM28" s="56">
        <f t="shared" ca="1" si="0"/>
        <v>0</v>
      </c>
      <c r="FN28" s="43"/>
      <c r="FO28" s="9"/>
      <c r="FP28" s="20" t="str">
        <f>FJ22</f>
        <v>毛筆</v>
      </c>
      <c r="FQ28" s="25" t="s">
        <v>60</v>
      </c>
      <c r="FR28" s="20" t="str">
        <f>FJ22&amp;"1/2"</f>
        <v>毛筆1/2</v>
      </c>
      <c r="FS28" s="20">
        <f>SUM(COUNTIF($Z$10:$AC$63,FR28),COUNTIF($BF$10:$BI$63,FR28),COUNTIF($CL$10:$CO$63,FR28),COUNTIF($DR$10:$DU$72,FR28),COUNTIF($EX$10:$FA$63,FR28))*0.5</f>
        <v>0</v>
      </c>
      <c r="FT28" s="20"/>
      <c r="FU28" s="20"/>
      <c r="FV28" s="20" t="str">
        <f t="shared" ca="1" si="1"/>
        <v>'(1)'!FM28</v>
      </c>
      <c r="FW28" s="20">
        <v>28</v>
      </c>
      <c r="FX28" s="20">
        <f t="shared" ca="1" si="2"/>
        <v>0</v>
      </c>
    </row>
    <row r="29" spans="1:180" ht="7.5" customHeight="1">
      <c r="A29" s="126"/>
      <c r="B29" s="202"/>
      <c r="C29" s="203"/>
      <c r="D29" s="203"/>
      <c r="E29" s="204"/>
      <c r="F29" s="205"/>
      <c r="G29" s="203"/>
      <c r="H29" s="203"/>
      <c r="I29" s="204"/>
      <c r="J29" s="205"/>
      <c r="K29" s="203"/>
      <c r="L29" s="203"/>
      <c r="M29" s="204"/>
      <c r="N29" s="203"/>
      <c r="O29" s="203"/>
      <c r="P29" s="203"/>
      <c r="Q29" s="204"/>
      <c r="R29" s="205"/>
      <c r="S29" s="203"/>
      <c r="T29" s="203"/>
      <c r="U29" s="204"/>
      <c r="V29" s="205"/>
      <c r="W29" s="203"/>
      <c r="X29" s="203"/>
      <c r="Y29" s="204"/>
      <c r="Z29" s="203"/>
      <c r="AA29" s="203"/>
      <c r="AB29" s="203"/>
      <c r="AC29" s="204"/>
      <c r="AD29" s="205"/>
      <c r="AE29" s="203"/>
      <c r="AF29" s="203"/>
      <c r="AG29" s="204"/>
      <c r="AH29" s="202"/>
      <c r="AI29" s="203"/>
      <c r="AJ29" s="203"/>
      <c r="AK29" s="204"/>
      <c r="AL29" s="205"/>
      <c r="AM29" s="203"/>
      <c r="AN29" s="203"/>
      <c r="AO29" s="204"/>
      <c r="AP29" s="205"/>
      <c r="AQ29" s="203"/>
      <c r="AR29" s="203"/>
      <c r="AS29" s="204"/>
      <c r="AT29" s="203"/>
      <c r="AU29" s="203"/>
      <c r="AV29" s="203"/>
      <c r="AW29" s="204"/>
      <c r="AX29" s="205"/>
      <c r="AY29" s="203"/>
      <c r="AZ29" s="203"/>
      <c r="BA29" s="204"/>
      <c r="BB29" s="205"/>
      <c r="BC29" s="203"/>
      <c r="BD29" s="203"/>
      <c r="BE29" s="204"/>
      <c r="BF29" s="203"/>
      <c r="BG29" s="203"/>
      <c r="BH29" s="203"/>
      <c r="BI29" s="204"/>
      <c r="BJ29" s="205"/>
      <c r="BK29" s="203"/>
      <c r="BL29" s="203"/>
      <c r="BM29" s="204"/>
      <c r="BN29" s="202"/>
      <c r="BO29" s="203"/>
      <c r="BP29" s="203"/>
      <c r="BQ29" s="204"/>
      <c r="BR29" s="205"/>
      <c r="BS29" s="203"/>
      <c r="BT29" s="203"/>
      <c r="BU29" s="204"/>
      <c r="BV29" s="205"/>
      <c r="BW29" s="203"/>
      <c r="BX29" s="203"/>
      <c r="BY29" s="204"/>
      <c r="BZ29" s="203"/>
      <c r="CA29" s="203"/>
      <c r="CB29" s="203"/>
      <c r="CC29" s="204"/>
      <c r="CD29" s="205"/>
      <c r="CE29" s="203"/>
      <c r="CF29" s="203"/>
      <c r="CG29" s="204"/>
      <c r="CH29" s="205"/>
      <c r="CI29" s="203"/>
      <c r="CJ29" s="203"/>
      <c r="CK29" s="204"/>
      <c r="CL29" s="203"/>
      <c r="CM29" s="203"/>
      <c r="CN29" s="203"/>
      <c r="CO29" s="204"/>
      <c r="CP29" s="205"/>
      <c r="CQ29" s="203"/>
      <c r="CR29" s="203"/>
      <c r="CS29" s="204"/>
      <c r="CT29" s="202"/>
      <c r="CU29" s="203"/>
      <c r="CV29" s="203"/>
      <c r="CW29" s="204"/>
      <c r="CX29" s="205"/>
      <c r="CY29" s="203"/>
      <c r="CZ29" s="203"/>
      <c r="DA29" s="204"/>
      <c r="DB29" s="205"/>
      <c r="DC29" s="203"/>
      <c r="DD29" s="203"/>
      <c r="DE29" s="204"/>
      <c r="DF29" s="203"/>
      <c r="DG29" s="203"/>
      <c r="DH29" s="203"/>
      <c r="DI29" s="204"/>
      <c r="DJ29" s="205"/>
      <c r="DK29" s="203"/>
      <c r="DL29" s="203"/>
      <c r="DM29" s="204"/>
      <c r="DN29" s="205"/>
      <c r="DO29" s="203"/>
      <c r="DP29" s="203"/>
      <c r="DQ29" s="204"/>
      <c r="DR29" s="203"/>
      <c r="DS29" s="203"/>
      <c r="DT29" s="203"/>
      <c r="DU29" s="204"/>
      <c r="DV29" s="205"/>
      <c r="DW29" s="203"/>
      <c r="DX29" s="203"/>
      <c r="DY29" s="204"/>
      <c r="DZ29" s="209"/>
      <c r="EA29" s="203"/>
      <c r="EB29" s="203"/>
      <c r="EC29" s="204"/>
      <c r="ED29" s="205"/>
      <c r="EE29" s="203"/>
      <c r="EF29" s="203"/>
      <c r="EG29" s="204"/>
      <c r="EH29" s="205"/>
      <c r="EI29" s="203"/>
      <c r="EJ29" s="203"/>
      <c r="EK29" s="204"/>
      <c r="EL29" s="203"/>
      <c r="EM29" s="203"/>
      <c r="EN29" s="203"/>
      <c r="EO29" s="204"/>
      <c r="EP29" s="205"/>
      <c r="EQ29" s="203"/>
      <c r="ER29" s="203"/>
      <c r="ES29" s="204"/>
      <c r="ET29" s="205"/>
      <c r="EU29" s="203"/>
      <c r="EV29" s="203"/>
      <c r="EW29" s="204"/>
      <c r="EX29" s="203"/>
      <c r="EY29" s="203"/>
      <c r="EZ29" s="203"/>
      <c r="FA29" s="204"/>
      <c r="FB29" s="205"/>
      <c r="FC29" s="203"/>
      <c r="FD29" s="203"/>
      <c r="FE29" s="210"/>
      <c r="FF29" s="14"/>
      <c r="FG29" s="155"/>
      <c r="FH29" s="156"/>
      <c r="FI29" s="85"/>
      <c r="FJ29" s="79"/>
      <c r="FK29" s="66" t="s">
        <v>95</v>
      </c>
      <c r="FL29" s="30">
        <f>SUM(COUNTIF($AD$10:$AG$63,FJ22),COUNTIF($BJ$10:$BM$63,FJ22),COUNTIF($CP$10:$CS$63,FJ22),COUNTIF($DV$10:$DY$72,FJ22),COUNTIF($FB$10:$FE$63,FJ22))+FS29</f>
        <v>0</v>
      </c>
      <c r="FM29" s="58">
        <f t="shared" ca="1" si="0"/>
        <v>0</v>
      </c>
      <c r="FN29" s="50"/>
      <c r="FO29" s="39"/>
      <c r="FP29" s="20" t="str">
        <f>FJ22</f>
        <v>毛筆</v>
      </c>
      <c r="FQ29" s="20" t="s">
        <v>61</v>
      </c>
      <c r="FR29" s="20" t="str">
        <f>FJ22&amp;"1/2"</f>
        <v>毛筆1/2</v>
      </c>
      <c r="FS29" s="20">
        <f>SUM(COUNTIF($AD$10:$AG$63,FR29),COUNTIF($BJ$10:$BM$63,FR29),COUNTIF($CP$10:$CS$63,FR29),COUNTIF($DV$10:$DY$72,FR29),COUNTIF($FB$10:$FE$63,FR29))*0.5</f>
        <v>0</v>
      </c>
      <c r="FT29" s="20"/>
      <c r="FU29" s="20"/>
      <c r="FV29" s="20" t="str">
        <f t="shared" ca="1" si="1"/>
        <v>'(1)'!FM29</v>
      </c>
      <c r="FW29" s="20">
        <v>29</v>
      </c>
      <c r="FX29" s="20">
        <f t="shared" ca="1" si="2"/>
        <v>0</v>
      </c>
    </row>
    <row r="30" spans="1:180" ht="7.5" customHeight="1">
      <c r="A30" s="126"/>
      <c r="B30" s="202"/>
      <c r="C30" s="203"/>
      <c r="D30" s="203"/>
      <c r="E30" s="204"/>
      <c r="F30" s="205"/>
      <c r="G30" s="203"/>
      <c r="H30" s="203"/>
      <c r="I30" s="204"/>
      <c r="J30" s="205"/>
      <c r="K30" s="203"/>
      <c r="L30" s="203"/>
      <c r="M30" s="204"/>
      <c r="N30" s="203"/>
      <c r="O30" s="203"/>
      <c r="P30" s="203"/>
      <c r="Q30" s="204"/>
      <c r="R30" s="205"/>
      <c r="S30" s="203"/>
      <c r="T30" s="203"/>
      <c r="U30" s="204"/>
      <c r="V30" s="205"/>
      <c r="W30" s="203"/>
      <c r="X30" s="203"/>
      <c r="Y30" s="204"/>
      <c r="Z30" s="203"/>
      <c r="AA30" s="203"/>
      <c r="AB30" s="203"/>
      <c r="AC30" s="204"/>
      <c r="AD30" s="205"/>
      <c r="AE30" s="203"/>
      <c r="AF30" s="203"/>
      <c r="AG30" s="204"/>
      <c r="AH30" s="202"/>
      <c r="AI30" s="203"/>
      <c r="AJ30" s="203"/>
      <c r="AK30" s="204"/>
      <c r="AL30" s="205"/>
      <c r="AM30" s="203"/>
      <c r="AN30" s="203"/>
      <c r="AO30" s="204"/>
      <c r="AP30" s="205"/>
      <c r="AQ30" s="203"/>
      <c r="AR30" s="203"/>
      <c r="AS30" s="204"/>
      <c r="AT30" s="203"/>
      <c r="AU30" s="203"/>
      <c r="AV30" s="203"/>
      <c r="AW30" s="204"/>
      <c r="AX30" s="205"/>
      <c r="AY30" s="203"/>
      <c r="AZ30" s="203"/>
      <c r="BA30" s="204"/>
      <c r="BB30" s="205"/>
      <c r="BC30" s="203"/>
      <c r="BD30" s="203"/>
      <c r="BE30" s="204"/>
      <c r="BF30" s="203"/>
      <c r="BG30" s="203"/>
      <c r="BH30" s="203"/>
      <c r="BI30" s="204"/>
      <c r="BJ30" s="205"/>
      <c r="BK30" s="203"/>
      <c r="BL30" s="203"/>
      <c r="BM30" s="204"/>
      <c r="BN30" s="202"/>
      <c r="BO30" s="203"/>
      <c r="BP30" s="203"/>
      <c r="BQ30" s="204"/>
      <c r="BR30" s="205"/>
      <c r="BS30" s="203"/>
      <c r="BT30" s="203"/>
      <c r="BU30" s="204"/>
      <c r="BV30" s="205"/>
      <c r="BW30" s="203"/>
      <c r="BX30" s="203"/>
      <c r="BY30" s="204"/>
      <c r="BZ30" s="203"/>
      <c r="CA30" s="203"/>
      <c r="CB30" s="203"/>
      <c r="CC30" s="204"/>
      <c r="CD30" s="205"/>
      <c r="CE30" s="203"/>
      <c r="CF30" s="203"/>
      <c r="CG30" s="204"/>
      <c r="CH30" s="205"/>
      <c r="CI30" s="203"/>
      <c r="CJ30" s="203"/>
      <c r="CK30" s="204"/>
      <c r="CL30" s="203"/>
      <c r="CM30" s="203"/>
      <c r="CN30" s="203"/>
      <c r="CO30" s="204"/>
      <c r="CP30" s="205"/>
      <c r="CQ30" s="203"/>
      <c r="CR30" s="203"/>
      <c r="CS30" s="204"/>
      <c r="CT30" s="202"/>
      <c r="CU30" s="203"/>
      <c r="CV30" s="203"/>
      <c r="CW30" s="204"/>
      <c r="CX30" s="205"/>
      <c r="CY30" s="203"/>
      <c r="CZ30" s="203"/>
      <c r="DA30" s="204"/>
      <c r="DB30" s="205"/>
      <c r="DC30" s="203"/>
      <c r="DD30" s="203"/>
      <c r="DE30" s="204"/>
      <c r="DF30" s="203"/>
      <c r="DG30" s="203"/>
      <c r="DH30" s="203"/>
      <c r="DI30" s="204"/>
      <c r="DJ30" s="205"/>
      <c r="DK30" s="203"/>
      <c r="DL30" s="203"/>
      <c r="DM30" s="204"/>
      <c r="DN30" s="205"/>
      <c r="DO30" s="203"/>
      <c r="DP30" s="203"/>
      <c r="DQ30" s="204"/>
      <c r="DR30" s="203"/>
      <c r="DS30" s="203"/>
      <c r="DT30" s="203"/>
      <c r="DU30" s="204"/>
      <c r="DV30" s="205"/>
      <c r="DW30" s="203"/>
      <c r="DX30" s="203"/>
      <c r="DY30" s="204"/>
      <c r="DZ30" s="209"/>
      <c r="EA30" s="203"/>
      <c r="EB30" s="203"/>
      <c r="EC30" s="204"/>
      <c r="ED30" s="205"/>
      <c r="EE30" s="203"/>
      <c r="EF30" s="203"/>
      <c r="EG30" s="204"/>
      <c r="EH30" s="205"/>
      <c r="EI30" s="203"/>
      <c r="EJ30" s="203"/>
      <c r="EK30" s="204"/>
      <c r="EL30" s="203"/>
      <c r="EM30" s="203"/>
      <c r="EN30" s="203"/>
      <c r="EO30" s="204"/>
      <c r="EP30" s="205"/>
      <c r="EQ30" s="203"/>
      <c r="ER30" s="203"/>
      <c r="ES30" s="204"/>
      <c r="ET30" s="205"/>
      <c r="EU30" s="203"/>
      <c r="EV30" s="203"/>
      <c r="EW30" s="204"/>
      <c r="EX30" s="203"/>
      <c r="EY30" s="203"/>
      <c r="EZ30" s="203"/>
      <c r="FA30" s="204"/>
      <c r="FB30" s="205"/>
      <c r="FC30" s="203"/>
      <c r="FD30" s="203"/>
      <c r="FE30" s="210"/>
      <c r="FF30" s="14"/>
      <c r="FG30" s="155"/>
      <c r="FH30" s="156"/>
      <c r="FI30" s="80" t="s">
        <v>9</v>
      </c>
      <c r="FJ30" s="80"/>
      <c r="FK30" s="64" t="s">
        <v>88</v>
      </c>
      <c r="FL30" s="27">
        <f>SUM(COUNTIF($B$10:$E$63,FI30),COUNTIF($AH$10:$AK$63,FI30),COUNTIF($BN$10:$BQ$63,FI30),COUNTIF($CT$10:$CW$72,FI30),COUNTIF($DZ$10:$EC$63,FI30))+FS30</f>
        <v>4</v>
      </c>
      <c r="FM30" s="55">
        <f t="shared" ca="1" si="0"/>
        <v>4</v>
      </c>
      <c r="FN30" s="42"/>
      <c r="FO30" s="8"/>
      <c r="FP30" s="20" t="str">
        <f>FI30</f>
        <v>社会</v>
      </c>
      <c r="FQ30" s="20" t="s">
        <v>54</v>
      </c>
      <c r="FR30" s="20" t="str">
        <f>FI30&amp;"1/2"</f>
        <v>社会1/2</v>
      </c>
      <c r="FS30" s="20">
        <f>SUM(COUNTIF($B$10:$E$63,FR30),COUNTIF($AH$10:$AK$63,FR30),COUNTIF($BN$10:$BQ$63,FR30),COUNTIF($CT$10:$CW$72,FR30),COUNTIF($DZ$10:$EC$63,FR30))*0.5</f>
        <v>0</v>
      </c>
      <c r="FT30" s="14"/>
      <c r="FU30" s="14"/>
      <c r="FV30" s="20" t="str">
        <f t="shared" ca="1" si="1"/>
        <v>'(1)'!FM30</v>
      </c>
      <c r="FW30" s="20">
        <v>30</v>
      </c>
      <c r="FX30" s="20">
        <f t="shared" ca="1" si="2"/>
        <v>0</v>
      </c>
    </row>
    <row r="31" spans="1:180" ht="7.5" customHeight="1">
      <c r="A31" s="126"/>
      <c r="B31" s="134"/>
      <c r="C31" s="203"/>
      <c r="D31" s="203"/>
      <c r="E31" s="204"/>
      <c r="F31" s="118"/>
      <c r="G31" s="203"/>
      <c r="H31" s="203"/>
      <c r="I31" s="204"/>
      <c r="J31" s="118"/>
      <c r="K31" s="203"/>
      <c r="L31" s="203"/>
      <c r="M31" s="204"/>
      <c r="N31" s="116"/>
      <c r="O31" s="203"/>
      <c r="P31" s="203"/>
      <c r="Q31" s="204"/>
      <c r="R31" s="118"/>
      <c r="S31" s="203"/>
      <c r="T31" s="203"/>
      <c r="U31" s="204"/>
      <c r="V31" s="118"/>
      <c r="W31" s="203"/>
      <c r="X31" s="203"/>
      <c r="Y31" s="204"/>
      <c r="Z31" s="116"/>
      <c r="AA31" s="203"/>
      <c r="AB31" s="203"/>
      <c r="AC31" s="204"/>
      <c r="AD31" s="118"/>
      <c r="AE31" s="203"/>
      <c r="AF31" s="203"/>
      <c r="AG31" s="204"/>
      <c r="AH31" s="134"/>
      <c r="AI31" s="203"/>
      <c r="AJ31" s="203"/>
      <c r="AK31" s="204"/>
      <c r="AL31" s="118" t="s">
        <v>2927</v>
      </c>
      <c r="AM31" s="203"/>
      <c r="AN31" s="203"/>
      <c r="AO31" s="204"/>
      <c r="AP31" s="118" t="s">
        <v>2927</v>
      </c>
      <c r="AQ31" s="203"/>
      <c r="AR31" s="203"/>
      <c r="AS31" s="204"/>
      <c r="AT31" s="116" t="s">
        <v>2929</v>
      </c>
      <c r="AU31" s="203"/>
      <c r="AV31" s="203"/>
      <c r="AW31" s="204"/>
      <c r="AX31" s="118" t="s">
        <v>2929</v>
      </c>
      <c r="AY31" s="203"/>
      <c r="AZ31" s="203"/>
      <c r="BA31" s="204"/>
      <c r="BB31" s="118"/>
      <c r="BC31" s="203"/>
      <c r="BD31" s="203"/>
      <c r="BE31" s="204"/>
      <c r="BF31" s="116"/>
      <c r="BG31" s="203"/>
      <c r="BH31" s="203"/>
      <c r="BI31" s="204"/>
      <c r="BJ31" s="118"/>
      <c r="BK31" s="203"/>
      <c r="BL31" s="203"/>
      <c r="BM31" s="204"/>
      <c r="BN31" s="134"/>
      <c r="BO31" s="203"/>
      <c r="BP31" s="203"/>
      <c r="BQ31" s="204"/>
      <c r="BR31" s="118"/>
      <c r="BS31" s="203"/>
      <c r="BT31" s="203"/>
      <c r="BU31" s="204"/>
      <c r="BV31" s="118"/>
      <c r="BW31" s="203"/>
      <c r="BX31" s="203"/>
      <c r="BY31" s="204"/>
      <c r="BZ31" s="116"/>
      <c r="CA31" s="203"/>
      <c r="CB31" s="203"/>
      <c r="CC31" s="204"/>
      <c r="CD31" s="118"/>
      <c r="CE31" s="203"/>
      <c r="CF31" s="203"/>
      <c r="CG31" s="204"/>
      <c r="CH31" s="118"/>
      <c r="CI31" s="203"/>
      <c r="CJ31" s="203"/>
      <c r="CK31" s="204"/>
      <c r="CL31" s="116" t="s">
        <v>1689</v>
      </c>
      <c r="CM31" s="203"/>
      <c r="CN31" s="203"/>
      <c r="CO31" s="204"/>
      <c r="CP31" s="118" t="s">
        <v>1689</v>
      </c>
      <c r="CQ31" s="203"/>
      <c r="CR31" s="203"/>
      <c r="CS31" s="204"/>
      <c r="CT31" s="134"/>
      <c r="CU31" s="203"/>
      <c r="CV31" s="203"/>
      <c r="CW31" s="204"/>
      <c r="CX31" s="118" t="s">
        <v>2929</v>
      </c>
      <c r="CY31" s="203"/>
      <c r="CZ31" s="203"/>
      <c r="DA31" s="204"/>
      <c r="DB31" s="118" t="s">
        <v>2929</v>
      </c>
      <c r="DC31" s="203"/>
      <c r="DD31" s="203"/>
      <c r="DE31" s="204"/>
      <c r="DF31" s="116" t="s">
        <v>2931</v>
      </c>
      <c r="DG31" s="203"/>
      <c r="DH31" s="203"/>
      <c r="DI31" s="204"/>
      <c r="DJ31" s="118" t="s">
        <v>2931</v>
      </c>
      <c r="DK31" s="203"/>
      <c r="DL31" s="203"/>
      <c r="DM31" s="204"/>
      <c r="DN31" s="118"/>
      <c r="DO31" s="203"/>
      <c r="DP31" s="203"/>
      <c r="DQ31" s="204"/>
      <c r="DR31" s="116"/>
      <c r="DS31" s="203"/>
      <c r="DT31" s="203"/>
      <c r="DU31" s="204"/>
      <c r="DV31" s="118"/>
      <c r="DW31" s="203"/>
      <c r="DX31" s="203"/>
      <c r="DY31" s="204"/>
      <c r="DZ31" s="133"/>
      <c r="EA31" s="203"/>
      <c r="EB31" s="203"/>
      <c r="EC31" s="204"/>
      <c r="ED31" s="118"/>
      <c r="EE31" s="203"/>
      <c r="EF31" s="203"/>
      <c r="EG31" s="204"/>
      <c r="EH31" s="117"/>
      <c r="EI31" s="203"/>
      <c r="EJ31" s="203"/>
      <c r="EK31" s="204"/>
      <c r="EL31" s="116"/>
      <c r="EM31" s="203"/>
      <c r="EN31" s="203"/>
      <c r="EO31" s="204"/>
      <c r="EP31" s="118"/>
      <c r="EQ31" s="203"/>
      <c r="ER31" s="203"/>
      <c r="ES31" s="204"/>
      <c r="ET31" s="117"/>
      <c r="EU31" s="203"/>
      <c r="EV31" s="203"/>
      <c r="EW31" s="204"/>
      <c r="EX31" s="116"/>
      <c r="EY31" s="203"/>
      <c r="EZ31" s="203"/>
      <c r="FA31" s="204"/>
      <c r="FB31" s="118"/>
      <c r="FC31" s="203"/>
      <c r="FD31" s="203"/>
      <c r="FE31" s="210"/>
      <c r="FF31" s="14"/>
      <c r="FG31" s="155"/>
      <c r="FH31" s="156"/>
      <c r="FI31" s="80"/>
      <c r="FJ31" s="80"/>
      <c r="FK31" s="65" t="s">
        <v>89</v>
      </c>
      <c r="FL31" s="28">
        <f>SUM(COUNTIF($F$10:$I$63,FI30),COUNTIF($AL$10:$AO$63,FI30),COUNTIF($BR$10:$BU$63,FI30),COUNTIF($CX$10:$DA$72,FI30),COUNTIF($ED$10:$EG$63,FI30))+FS31</f>
        <v>1</v>
      </c>
      <c r="FM31" s="56">
        <f t="shared" ca="1" si="0"/>
        <v>2</v>
      </c>
      <c r="FN31" s="43"/>
      <c r="FO31" s="9"/>
      <c r="FP31" s="20" t="str">
        <f>FI30</f>
        <v>社会</v>
      </c>
      <c r="FQ31" s="25" t="s">
        <v>55</v>
      </c>
      <c r="FR31" s="20" t="str">
        <f>FI30&amp;"1/2"</f>
        <v>社会1/2</v>
      </c>
      <c r="FS31" s="20">
        <f>SUM(COUNTIF($F$10:$I$63,FR31),COUNTIF($AL$10:$AO$63,FR31),COUNTIF($BR$10:$BU$63,FR31),COUNTIF($CX$10:$DA$72,FR31),COUNTIF($ED$10:$EG$63,FR31))*0.5</f>
        <v>0</v>
      </c>
      <c r="FT31" s="20"/>
      <c r="FU31" s="20"/>
      <c r="FV31" s="20" t="str">
        <f t="shared" ca="1" si="1"/>
        <v>'(1)'!FM31</v>
      </c>
      <c r="FW31" s="20">
        <v>31</v>
      </c>
      <c r="FX31" s="20">
        <f t="shared" ca="1" si="2"/>
        <v>1</v>
      </c>
    </row>
    <row r="32" spans="1:180" ht="7.5" customHeight="1">
      <c r="A32" s="126"/>
      <c r="B32" s="202"/>
      <c r="C32" s="203"/>
      <c r="D32" s="203"/>
      <c r="E32" s="204"/>
      <c r="F32" s="205"/>
      <c r="G32" s="203"/>
      <c r="H32" s="203"/>
      <c r="I32" s="204"/>
      <c r="J32" s="205"/>
      <c r="K32" s="203"/>
      <c r="L32" s="203"/>
      <c r="M32" s="204"/>
      <c r="N32" s="203"/>
      <c r="O32" s="203"/>
      <c r="P32" s="203"/>
      <c r="Q32" s="204"/>
      <c r="R32" s="205"/>
      <c r="S32" s="203"/>
      <c r="T32" s="203"/>
      <c r="U32" s="204"/>
      <c r="V32" s="205"/>
      <c r="W32" s="203"/>
      <c r="X32" s="203"/>
      <c r="Y32" s="204"/>
      <c r="Z32" s="203"/>
      <c r="AA32" s="203"/>
      <c r="AB32" s="203"/>
      <c r="AC32" s="204"/>
      <c r="AD32" s="205"/>
      <c r="AE32" s="203"/>
      <c r="AF32" s="203"/>
      <c r="AG32" s="204"/>
      <c r="AH32" s="202"/>
      <c r="AI32" s="203"/>
      <c r="AJ32" s="203"/>
      <c r="AK32" s="204"/>
      <c r="AL32" s="205"/>
      <c r="AM32" s="203"/>
      <c r="AN32" s="203"/>
      <c r="AO32" s="204"/>
      <c r="AP32" s="205"/>
      <c r="AQ32" s="203"/>
      <c r="AR32" s="203"/>
      <c r="AS32" s="204"/>
      <c r="AT32" s="203"/>
      <c r="AU32" s="203"/>
      <c r="AV32" s="203"/>
      <c r="AW32" s="204"/>
      <c r="AX32" s="205"/>
      <c r="AY32" s="203"/>
      <c r="AZ32" s="203"/>
      <c r="BA32" s="204"/>
      <c r="BB32" s="205"/>
      <c r="BC32" s="203"/>
      <c r="BD32" s="203"/>
      <c r="BE32" s="204"/>
      <c r="BF32" s="203"/>
      <c r="BG32" s="203"/>
      <c r="BH32" s="203"/>
      <c r="BI32" s="204"/>
      <c r="BJ32" s="205"/>
      <c r="BK32" s="203"/>
      <c r="BL32" s="203"/>
      <c r="BM32" s="204"/>
      <c r="BN32" s="202"/>
      <c r="BO32" s="203"/>
      <c r="BP32" s="203"/>
      <c r="BQ32" s="204"/>
      <c r="BR32" s="205"/>
      <c r="BS32" s="203"/>
      <c r="BT32" s="203"/>
      <c r="BU32" s="204"/>
      <c r="BV32" s="205"/>
      <c r="BW32" s="203"/>
      <c r="BX32" s="203"/>
      <c r="BY32" s="204"/>
      <c r="BZ32" s="203"/>
      <c r="CA32" s="203"/>
      <c r="CB32" s="203"/>
      <c r="CC32" s="204"/>
      <c r="CD32" s="205"/>
      <c r="CE32" s="203"/>
      <c r="CF32" s="203"/>
      <c r="CG32" s="204"/>
      <c r="CH32" s="205"/>
      <c r="CI32" s="203"/>
      <c r="CJ32" s="203"/>
      <c r="CK32" s="204"/>
      <c r="CL32" s="203"/>
      <c r="CM32" s="203"/>
      <c r="CN32" s="203"/>
      <c r="CO32" s="204"/>
      <c r="CP32" s="205"/>
      <c r="CQ32" s="203"/>
      <c r="CR32" s="203"/>
      <c r="CS32" s="204"/>
      <c r="CT32" s="202"/>
      <c r="CU32" s="203"/>
      <c r="CV32" s="203"/>
      <c r="CW32" s="204"/>
      <c r="CX32" s="205"/>
      <c r="CY32" s="203"/>
      <c r="CZ32" s="203"/>
      <c r="DA32" s="204"/>
      <c r="DB32" s="205"/>
      <c r="DC32" s="203"/>
      <c r="DD32" s="203"/>
      <c r="DE32" s="204"/>
      <c r="DF32" s="203"/>
      <c r="DG32" s="203"/>
      <c r="DH32" s="203"/>
      <c r="DI32" s="204"/>
      <c r="DJ32" s="205"/>
      <c r="DK32" s="203"/>
      <c r="DL32" s="203"/>
      <c r="DM32" s="204"/>
      <c r="DN32" s="205"/>
      <c r="DO32" s="203"/>
      <c r="DP32" s="203"/>
      <c r="DQ32" s="204"/>
      <c r="DR32" s="203"/>
      <c r="DS32" s="203"/>
      <c r="DT32" s="203"/>
      <c r="DU32" s="204"/>
      <c r="DV32" s="205"/>
      <c r="DW32" s="203"/>
      <c r="DX32" s="203"/>
      <c r="DY32" s="204"/>
      <c r="DZ32" s="209"/>
      <c r="EA32" s="203"/>
      <c r="EB32" s="203"/>
      <c r="EC32" s="204"/>
      <c r="ED32" s="205"/>
      <c r="EE32" s="203"/>
      <c r="EF32" s="203"/>
      <c r="EG32" s="204"/>
      <c r="EH32" s="205"/>
      <c r="EI32" s="203"/>
      <c r="EJ32" s="203"/>
      <c r="EK32" s="204"/>
      <c r="EL32" s="203"/>
      <c r="EM32" s="203"/>
      <c r="EN32" s="203"/>
      <c r="EO32" s="204"/>
      <c r="EP32" s="205"/>
      <c r="EQ32" s="203"/>
      <c r="ER32" s="203"/>
      <c r="ES32" s="204"/>
      <c r="ET32" s="205"/>
      <c r="EU32" s="203"/>
      <c r="EV32" s="203"/>
      <c r="EW32" s="204"/>
      <c r="EX32" s="203"/>
      <c r="EY32" s="203"/>
      <c r="EZ32" s="203"/>
      <c r="FA32" s="204"/>
      <c r="FB32" s="205"/>
      <c r="FC32" s="203"/>
      <c r="FD32" s="203"/>
      <c r="FE32" s="210"/>
      <c r="FF32" s="14"/>
      <c r="FG32" s="155"/>
      <c r="FH32" s="156"/>
      <c r="FI32" s="80"/>
      <c r="FJ32" s="80"/>
      <c r="FK32" s="65" t="s">
        <v>90</v>
      </c>
      <c r="FL32" s="28">
        <f>SUM(COUNTIF($J$10:$M$63,FI30),COUNTIF($AP$10:$AS$63,FI30),COUNTIF($BV$10:$BY$63,FI30),COUNTIF($DB$10:$DE$72,FI30),COUNTIF($EH$10:$EK$63,FI30))+FS32</f>
        <v>1</v>
      </c>
      <c r="FM32" s="56">
        <f t="shared" ca="1" si="0"/>
        <v>2</v>
      </c>
      <c r="FN32" s="44"/>
      <c r="FO32" s="35"/>
      <c r="FP32" s="20" t="str">
        <f>FI30</f>
        <v>社会</v>
      </c>
      <c r="FQ32" s="20" t="s">
        <v>56</v>
      </c>
      <c r="FR32" s="20" t="str">
        <f>FI30&amp;"1/2"</f>
        <v>社会1/2</v>
      </c>
      <c r="FS32" s="20">
        <f>SUM(COUNTIF($J$10:$M$63,FR32),COUNTIF($AP$10:$AS$63,FR32),COUNTIF($BV$10:$BY$63,FR32),COUNTIF($DB$10:$DE$72,FR32),COUNTIF($EH$10:$EK$63,FR32))*0.5</f>
        <v>0</v>
      </c>
      <c r="FT32" s="20"/>
      <c r="FU32" s="20"/>
      <c r="FV32" s="20" t="str">
        <f t="shared" ca="1" si="1"/>
        <v>'(1)'!FM32</v>
      </c>
      <c r="FW32" s="20">
        <v>32</v>
      </c>
      <c r="FX32" s="20">
        <f t="shared" ca="1" si="2"/>
        <v>1</v>
      </c>
    </row>
    <row r="33" spans="1:180" ht="7.5" customHeight="1">
      <c r="A33" s="126"/>
      <c r="B33" s="202"/>
      <c r="C33" s="203"/>
      <c r="D33" s="203"/>
      <c r="E33" s="204"/>
      <c r="F33" s="205"/>
      <c r="G33" s="203"/>
      <c r="H33" s="203"/>
      <c r="I33" s="204"/>
      <c r="J33" s="205"/>
      <c r="K33" s="203"/>
      <c r="L33" s="203"/>
      <c r="M33" s="204"/>
      <c r="N33" s="203"/>
      <c r="O33" s="203"/>
      <c r="P33" s="203"/>
      <c r="Q33" s="204"/>
      <c r="R33" s="205"/>
      <c r="S33" s="203"/>
      <c r="T33" s="203"/>
      <c r="U33" s="204"/>
      <c r="V33" s="205"/>
      <c r="W33" s="203"/>
      <c r="X33" s="203"/>
      <c r="Y33" s="204"/>
      <c r="Z33" s="203"/>
      <c r="AA33" s="203"/>
      <c r="AB33" s="203"/>
      <c r="AC33" s="204"/>
      <c r="AD33" s="205"/>
      <c r="AE33" s="203"/>
      <c r="AF33" s="203"/>
      <c r="AG33" s="204"/>
      <c r="AH33" s="202"/>
      <c r="AI33" s="203"/>
      <c r="AJ33" s="203"/>
      <c r="AK33" s="204"/>
      <c r="AL33" s="205"/>
      <c r="AM33" s="203"/>
      <c r="AN33" s="203"/>
      <c r="AO33" s="204"/>
      <c r="AP33" s="205"/>
      <c r="AQ33" s="203"/>
      <c r="AR33" s="203"/>
      <c r="AS33" s="204"/>
      <c r="AT33" s="203"/>
      <c r="AU33" s="203"/>
      <c r="AV33" s="203"/>
      <c r="AW33" s="204"/>
      <c r="AX33" s="205"/>
      <c r="AY33" s="203"/>
      <c r="AZ33" s="203"/>
      <c r="BA33" s="204"/>
      <c r="BB33" s="205"/>
      <c r="BC33" s="203"/>
      <c r="BD33" s="203"/>
      <c r="BE33" s="204"/>
      <c r="BF33" s="203"/>
      <c r="BG33" s="203"/>
      <c r="BH33" s="203"/>
      <c r="BI33" s="204"/>
      <c r="BJ33" s="205"/>
      <c r="BK33" s="203"/>
      <c r="BL33" s="203"/>
      <c r="BM33" s="204"/>
      <c r="BN33" s="202"/>
      <c r="BO33" s="203"/>
      <c r="BP33" s="203"/>
      <c r="BQ33" s="204"/>
      <c r="BR33" s="205"/>
      <c r="BS33" s="203"/>
      <c r="BT33" s="203"/>
      <c r="BU33" s="204"/>
      <c r="BV33" s="205"/>
      <c r="BW33" s="203"/>
      <c r="BX33" s="203"/>
      <c r="BY33" s="204"/>
      <c r="BZ33" s="203"/>
      <c r="CA33" s="203"/>
      <c r="CB33" s="203"/>
      <c r="CC33" s="204"/>
      <c r="CD33" s="205"/>
      <c r="CE33" s="203"/>
      <c r="CF33" s="203"/>
      <c r="CG33" s="204"/>
      <c r="CH33" s="205"/>
      <c r="CI33" s="203"/>
      <c r="CJ33" s="203"/>
      <c r="CK33" s="204"/>
      <c r="CL33" s="203"/>
      <c r="CM33" s="203"/>
      <c r="CN33" s="203"/>
      <c r="CO33" s="204"/>
      <c r="CP33" s="205"/>
      <c r="CQ33" s="203"/>
      <c r="CR33" s="203"/>
      <c r="CS33" s="204"/>
      <c r="CT33" s="202"/>
      <c r="CU33" s="203"/>
      <c r="CV33" s="203"/>
      <c r="CW33" s="204"/>
      <c r="CX33" s="205"/>
      <c r="CY33" s="203"/>
      <c r="CZ33" s="203"/>
      <c r="DA33" s="204"/>
      <c r="DB33" s="205"/>
      <c r="DC33" s="203"/>
      <c r="DD33" s="203"/>
      <c r="DE33" s="204"/>
      <c r="DF33" s="203"/>
      <c r="DG33" s="203"/>
      <c r="DH33" s="203"/>
      <c r="DI33" s="204"/>
      <c r="DJ33" s="205"/>
      <c r="DK33" s="203"/>
      <c r="DL33" s="203"/>
      <c r="DM33" s="204"/>
      <c r="DN33" s="205"/>
      <c r="DO33" s="203"/>
      <c r="DP33" s="203"/>
      <c r="DQ33" s="204"/>
      <c r="DR33" s="203"/>
      <c r="DS33" s="203"/>
      <c r="DT33" s="203"/>
      <c r="DU33" s="204"/>
      <c r="DV33" s="205"/>
      <c r="DW33" s="203"/>
      <c r="DX33" s="203"/>
      <c r="DY33" s="204"/>
      <c r="DZ33" s="209"/>
      <c r="EA33" s="203"/>
      <c r="EB33" s="203"/>
      <c r="EC33" s="204"/>
      <c r="ED33" s="205"/>
      <c r="EE33" s="203"/>
      <c r="EF33" s="203"/>
      <c r="EG33" s="204"/>
      <c r="EH33" s="205"/>
      <c r="EI33" s="203"/>
      <c r="EJ33" s="203"/>
      <c r="EK33" s="204"/>
      <c r="EL33" s="203"/>
      <c r="EM33" s="203"/>
      <c r="EN33" s="203"/>
      <c r="EO33" s="204"/>
      <c r="EP33" s="205"/>
      <c r="EQ33" s="203"/>
      <c r="ER33" s="203"/>
      <c r="ES33" s="204"/>
      <c r="ET33" s="205"/>
      <c r="EU33" s="203"/>
      <c r="EV33" s="203"/>
      <c r="EW33" s="204"/>
      <c r="EX33" s="203"/>
      <c r="EY33" s="203"/>
      <c r="EZ33" s="203"/>
      <c r="FA33" s="204"/>
      <c r="FB33" s="205"/>
      <c r="FC33" s="203"/>
      <c r="FD33" s="203"/>
      <c r="FE33" s="210"/>
      <c r="FF33" s="14"/>
      <c r="FG33" s="155"/>
      <c r="FH33" s="156"/>
      <c r="FI33" s="80"/>
      <c r="FJ33" s="80"/>
      <c r="FK33" s="65" t="s">
        <v>91</v>
      </c>
      <c r="FL33" s="29">
        <f>SUM(COUNTIF($N$10:$Q$63,FI30),COUNTIF($AT$10:$AW$63,FI30),COUNTIF($BZ$10:$CC$63,FI30),COUNTIF($DF$10:$DI$72,FI30),COUNTIF($EL$10:$EO$63,FI30))+FS33</f>
        <v>1</v>
      </c>
      <c r="FM33" s="57">
        <f t="shared" ca="1" si="0"/>
        <v>2</v>
      </c>
      <c r="FN33" s="45"/>
      <c r="FO33" s="36"/>
      <c r="FP33" s="20" t="str">
        <f>FI30</f>
        <v>社会</v>
      </c>
      <c r="FQ33" s="20" t="s">
        <v>57</v>
      </c>
      <c r="FR33" s="20" t="str">
        <f>FI30&amp;"1/2"</f>
        <v>社会1/2</v>
      </c>
      <c r="FS33" s="20">
        <f>SUM(COUNTIF($N$10:$Q$63,FR33),COUNTIF($AT$10:$AW$63,FR33),COUNTIF($BZ$10:$CC$63,FR33),COUNTIF($DF$10:$DI$72,FR33),COUNTIF($EL$10:$EO$63,FR33))*0.5</f>
        <v>0</v>
      </c>
      <c r="FT33" s="14"/>
      <c r="FU33" s="14"/>
      <c r="FV33" s="20" t="str">
        <f t="shared" ca="1" si="1"/>
        <v>'(1)'!FM33</v>
      </c>
      <c r="FW33" s="20">
        <v>33</v>
      </c>
      <c r="FX33" s="20">
        <f t="shared" ca="1" si="2"/>
        <v>1</v>
      </c>
    </row>
    <row r="34" spans="1:180" ht="7.5" customHeight="1">
      <c r="A34" s="126"/>
      <c r="B34" s="131"/>
      <c r="C34" s="203"/>
      <c r="D34" s="204"/>
      <c r="E34" s="211"/>
      <c r="F34" s="106"/>
      <c r="G34" s="203"/>
      <c r="H34" s="204"/>
      <c r="I34" s="212"/>
      <c r="J34" s="106"/>
      <c r="K34" s="203"/>
      <c r="L34" s="204"/>
      <c r="M34" s="211"/>
      <c r="N34" s="108"/>
      <c r="O34" s="203"/>
      <c r="P34" s="204"/>
      <c r="Q34" s="211"/>
      <c r="R34" s="106"/>
      <c r="S34" s="203"/>
      <c r="T34" s="204"/>
      <c r="U34" s="212"/>
      <c r="V34" s="106"/>
      <c r="W34" s="203"/>
      <c r="X34" s="204"/>
      <c r="Y34" s="211"/>
      <c r="Z34" s="108"/>
      <c r="AA34" s="203"/>
      <c r="AB34" s="204"/>
      <c r="AC34" s="211"/>
      <c r="AD34" s="106"/>
      <c r="AE34" s="203"/>
      <c r="AF34" s="204"/>
      <c r="AG34" s="212"/>
      <c r="AH34" s="131"/>
      <c r="AI34" s="203"/>
      <c r="AJ34" s="204"/>
      <c r="AK34" s="211"/>
      <c r="AL34" s="106" t="s">
        <v>2928</v>
      </c>
      <c r="AM34" s="203"/>
      <c r="AN34" s="204"/>
      <c r="AO34" s="212"/>
      <c r="AP34" s="106" t="s">
        <v>2928</v>
      </c>
      <c r="AQ34" s="203"/>
      <c r="AR34" s="204"/>
      <c r="AS34" s="211"/>
      <c r="AT34" s="108" t="s">
        <v>2930</v>
      </c>
      <c r="AU34" s="203"/>
      <c r="AV34" s="204"/>
      <c r="AW34" s="211"/>
      <c r="AX34" s="106" t="s">
        <v>2930</v>
      </c>
      <c r="AY34" s="203"/>
      <c r="AZ34" s="204"/>
      <c r="BA34" s="212"/>
      <c r="BB34" s="106"/>
      <c r="BC34" s="203"/>
      <c r="BD34" s="204"/>
      <c r="BE34" s="211"/>
      <c r="BF34" s="108"/>
      <c r="BG34" s="203"/>
      <c r="BH34" s="204"/>
      <c r="BI34" s="211"/>
      <c r="BJ34" s="106"/>
      <c r="BK34" s="203"/>
      <c r="BL34" s="204"/>
      <c r="BM34" s="212"/>
      <c r="BN34" s="131"/>
      <c r="BO34" s="203"/>
      <c r="BP34" s="204"/>
      <c r="BQ34" s="211"/>
      <c r="BR34" s="106"/>
      <c r="BS34" s="203"/>
      <c r="BT34" s="204"/>
      <c r="BU34" s="212"/>
      <c r="BV34" s="106"/>
      <c r="BW34" s="203"/>
      <c r="BX34" s="204"/>
      <c r="BY34" s="211"/>
      <c r="BZ34" s="108"/>
      <c r="CA34" s="203"/>
      <c r="CB34" s="204"/>
      <c r="CC34" s="211"/>
      <c r="CD34" s="106"/>
      <c r="CE34" s="203"/>
      <c r="CF34" s="204"/>
      <c r="CG34" s="212"/>
      <c r="CH34" s="106"/>
      <c r="CI34" s="203"/>
      <c r="CJ34" s="204"/>
      <c r="CK34" s="211"/>
      <c r="CL34" s="108" t="s">
        <v>1690</v>
      </c>
      <c r="CM34" s="203"/>
      <c r="CN34" s="204"/>
      <c r="CO34" s="211"/>
      <c r="CP34" s="106" t="s">
        <v>1690</v>
      </c>
      <c r="CQ34" s="203"/>
      <c r="CR34" s="204"/>
      <c r="CS34" s="212"/>
      <c r="CT34" s="131"/>
      <c r="CU34" s="203"/>
      <c r="CV34" s="204"/>
      <c r="CW34" s="211"/>
      <c r="CX34" s="106" t="s">
        <v>2930</v>
      </c>
      <c r="CY34" s="203"/>
      <c r="CZ34" s="204"/>
      <c r="DA34" s="212"/>
      <c r="DB34" s="106" t="s">
        <v>2930</v>
      </c>
      <c r="DC34" s="203"/>
      <c r="DD34" s="204"/>
      <c r="DE34" s="211"/>
      <c r="DF34" s="108" t="s">
        <v>2932</v>
      </c>
      <c r="DG34" s="203"/>
      <c r="DH34" s="204"/>
      <c r="DI34" s="211"/>
      <c r="DJ34" s="106" t="s">
        <v>2932</v>
      </c>
      <c r="DK34" s="203"/>
      <c r="DL34" s="204"/>
      <c r="DM34" s="212"/>
      <c r="DN34" s="106"/>
      <c r="DO34" s="203"/>
      <c r="DP34" s="204"/>
      <c r="DQ34" s="211"/>
      <c r="DR34" s="108"/>
      <c r="DS34" s="203"/>
      <c r="DT34" s="204"/>
      <c r="DU34" s="211"/>
      <c r="DV34" s="106"/>
      <c r="DW34" s="203"/>
      <c r="DX34" s="204"/>
      <c r="DY34" s="212"/>
      <c r="DZ34" s="128"/>
      <c r="EA34" s="203"/>
      <c r="EB34" s="204"/>
      <c r="EC34" s="211"/>
      <c r="ED34" s="106"/>
      <c r="EE34" s="203"/>
      <c r="EF34" s="204"/>
      <c r="EG34" s="212"/>
      <c r="EH34" s="106"/>
      <c r="EI34" s="203"/>
      <c r="EJ34" s="204"/>
      <c r="EK34" s="211"/>
      <c r="EL34" s="108"/>
      <c r="EM34" s="203"/>
      <c r="EN34" s="204"/>
      <c r="EO34" s="211"/>
      <c r="EP34" s="106"/>
      <c r="EQ34" s="203"/>
      <c r="ER34" s="204"/>
      <c r="ES34" s="212"/>
      <c r="ET34" s="106"/>
      <c r="EU34" s="203"/>
      <c r="EV34" s="204"/>
      <c r="EW34" s="211"/>
      <c r="EX34" s="108"/>
      <c r="EY34" s="203"/>
      <c r="EZ34" s="204"/>
      <c r="FA34" s="211"/>
      <c r="FB34" s="106"/>
      <c r="FC34" s="203"/>
      <c r="FD34" s="204"/>
      <c r="FE34" s="213"/>
      <c r="FF34" s="14"/>
      <c r="FG34" s="155"/>
      <c r="FH34" s="156"/>
      <c r="FI34" s="80"/>
      <c r="FJ34" s="80"/>
      <c r="FK34" s="65" t="s">
        <v>92</v>
      </c>
      <c r="FL34" s="28">
        <f>SUM(COUNTIF($R$10:$U$63,FI30),COUNTIF($AX$10:$BA$63,FI30),COUNTIF($CD$10:$CG$63,FI30),COUNTIF($DJ$10:$DM$72,FI30),COUNTIF($EP$10:$ES$63,FI30))+FS34</f>
        <v>1</v>
      </c>
      <c r="FM34" s="56">
        <f t="shared" ca="1" si="0"/>
        <v>2</v>
      </c>
      <c r="FN34" s="43"/>
      <c r="FO34" s="9"/>
      <c r="FP34" s="20" t="str">
        <f>FI30</f>
        <v>社会</v>
      </c>
      <c r="FQ34" s="25" t="s">
        <v>58</v>
      </c>
      <c r="FR34" s="20" t="str">
        <f>FI30&amp;"1/2"</f>
        <v>社会1/2</v>
      </c>
      <c r="FS34" s="20">
        <f>SUM(COUNTIF($R$10:$U$63,FR34),COUNTIF($AX$10:$BA$63,FR34),COUNTIF($CD$10:$CG$63,FR34),COUNTIF($DJ$10:$DM$72,FR34),COUNTIF($EP$10:$ES$63,FR34))*0.5</f>
        <v>0</v>
      </c>
      <c r="FT34" s="20"/>
      <c r="FU34" s="20"/>
      <c r="FV34" s="20" t="str">
        <f t="shared" ca="1" si="1"/>
        <v>'(1)'!FM34</v>
      </c>
      <c r="FW34" s="20">
        <v>34</v>
      </c>
      <c r="FX34" s="20">
        <f t="shared" ca="1" si="2"/>
        <v>1</v>
      </c>
    </row>
    <row r="35" spans="1:180" ht="7.5" customHeight="1">
      <c r="A35" s="126"/>
      <c r="B35" s="202"/>
      <c r="C35" s="203"/>
      <c r="D35" s="204"/>
      <c r="E35" s="204"/>
      <c r="F35" s="205"/>
      <c r="G35" s="203"/>
      <c r="H35" s="204"/>
      <c r="I35" s="214"/>
      <c r="J35" s="205"/>
      <c r="K35" s="203"/>
      <c r="L35" s="204"/>
      <c r="M35" s="204"/>
      <c r="N35" s="203"/>
      <c r="O35" s="203"/>
      <c r="P35" s="204"/>
      <c r="Q35" s="204"/>
      <c r="R35" s="205"/>
      <c r="S35" s="203"/>
      <c r="T35" s="204"/>
      <c r="U35" s="214"/>
      <c r="V35" s="205"/>
      <c r="W35" s="203"/>
      <c r="X35" s="204"/>
      <c r="Y35" s="204"/>
      <c r="Z35" s="203"/>
      <c r="AA35" s="203"/>
      <c r="AB35" s="204"/>
      <c r="AC35" s="204"/>
      <c r="AD35" s="205"/>
      <c r="AE35" s="203"/>
      <c r="AF35" s="204"/>
      <c r="AG35" s="214"/>
      <c r="AH35" s="202"/>
      <c r="AI35" s="203"/>
      <c r="AJ35" s="204"/>
      <c r="AK35" s="204"/>
      <c r="AL35" s="205"/>
      <c r="AM35" s="203"/>
      <c r="AN35" s="204"/>
      <c r="AO35" s="214"/>
      <c r="AP35" s="205"/>
      <c r="AQ35" s="203"/>
      <c r="AR35" s="204"/>
      <c r="AS35" s="204"/>
      <c r="AT35" s="203"/>
      <c r="AU35" s="203"/>
      <c r="AV35" s="204"/>
      <c r="AW35" s="204"/>
      <c r="AX35" s="205"/>
      <c r="AY35" s="203"/>
      <c r="AZ35" s="204"/>
      <c r="BA35" s="214"/>
      <c r="BB35" s="205"/>
      <c r="BC35" s="203"/>
      <c r="BD35" s="204"/>
      <c r="BE35" s="204"/>
      <c r="BF35" s="203"/>
      <c r="BG35" s="203"/>
      <c r="BH35" s="204"/>
      <c r="BI35" s="204"/>
      <c r="BJ35" s="205"/>
      <c r="BK35" s="203"/>
      <c r="BL35" s="204"/>
      <c r="BM35" s="214"/>
      <c r="BN35" s="202"/>
      <c r="BO35" s="203"/>
      <c r="BP35" s="204"/>
      <c r="BQ35" s="204"/>
      <c r="BR35" s="205"/>
      <c r="BS35" s="203"/>
      <c r="BT35" s="204"/>
      <c r="BU35" s="214"/>
      <c r="BV35" s="205"/>
      <c r="BW35" s="203"/>
      <c r="BX35" s="204"/>
      <c r="BY35" s="204"/>
      <c r="BZ35" s="203"/>
      <c r="CA35" s="203"/>
      <c r="CB35" s="204"/>
      <c r="CC35" s="204"/>
      <c r="CD35" s="205"/>
      <c r="CE35" s="203"/>
      <c r="CF35" s="204"/>
      <c r="CG35" s="214"/>
      <c r="CH35" s="205"/>
      <c r="CI35" s="203"/>
      <c r="CJ35" s="204"/>
      <c r="CK35" s="204"/>
      <c r="CL35" s="203"/>
      <c r="CM35" s="203"/>
      <c r="CN35" s="204"/>
      <c r="CO35" s="204"/>
      <c r="CP35" s="205"/>
      <c r="CQ35" s="203"/>
      <c r="CR35" s="204"/>
      <c r="CS35" s="214"/>
      <c r="CT35" s="202"/>
      <c r="CU35" s="203"/>
      <c r="CV35" s="204"/>
      <c r="CW35" s="204"/>
      <c r="CX35" s="205"/>
      <c r="CY35" s="203"/>
      <c r="CZ35" s="204"/>
      <c r="DA35" s="214"/>
      <c r="DB35" s="205"/>
      <c r="DC35" s="203"/>
      <c r="DD35" s="204"/>
      <c r="DE35" s="204"/>
      <c r="DF35" s="203"/>
      <c r="DG35" s="203"/>
      <c r="DH35" s="204"/>
      <c r="DI35" s="204"/>
      <c r="DJ35" s="205"/>
      <c r="DK35" s="203"/>
      <c r="DL35" s="204"/>
      <c r="DM35" s="214"/>
      <c r="DN35" s="205"/>
      <c r="DO35" s="203"/>
      <c r="DP35" s="204"/>
      <c r="DQ35" s="204"/>
      <c r="DR35" s="203"/>
      <c r="DS35" s="203"/>
      <c r="DT35" s="204"/>
      <c r="DU35" s="204"/>
      <c r="DV35" s="205"/>
      <c r="DW35" s="203"/>
      <c r="DX35" s="204"/>
      <c r="DY35" s="214"/>
      <c r="DZ35" s="209"/>
      <c r="EA35" s="203"/>
      <c r="EB35" s="204"/>
      <c r="EC35" s="204"/>
      <c r="ED35" s="205"/>
      <c r="EE35" s="203"/>
      <c r="EF35" s="204"/>
      <c r="EG35" s="214"/>
      <c r="EH35" s="205"/>
      <c r="EI35" s="203"/>
      <c r="EJ35" s="204"/>
      <c r="EK35" s="204"/>
      <c r="EL35" s="203"/>
      <c r="EM35" s="203"/>
      <c r="EN35" s="204"/>
      <c r="EO35" s="204"/>
      <c r="EP35" s="205"/>
      <c r="EQ35" s="203"/>
      <c r="ER35" s="204"/>
      <c r="ES35" s="214"/>
      <c r="ET35" s="205"/>
      <c r="EU35" s="203"/>
      <c r="EV35" s="204"/>
      <c r="EW35" s="204"/>
      <c r="EX35" s="203"/>
      <c r="EY35" s="203"/>
      <c r="EZ35" s="204"/>
      <c r="FA35" s="204"/>
      <c r="FB35" s="205"/>
      <c r="FC35" s="203"/>
      <c r="FD35" s="204"/>
      <c r="FE35" s="215"/>
      <c r="FF35" s="14"/>
      <c r="FG35" s="155"/>
      <c r="FH35" s="156"/>
      <c r="FI35" s="80"/>
      <c r="FJ35" s="80"/>
      <c r="FK35" s="65" t="s">
        <v>93</v>
      </c>
      <c r="FL35" s="28">
        <f>SUM(COUNTIF($V$10:$Y$63,FI30),COUNTIF($BB$10:$BE$63,FI30),COUNTIF($CH$10:$CK$63,FI30),COUNTIF($DN$10:$DQ$72,FI30),COUNTIF($ET$10:$EW$63,FI30))+FS35</f>
        <v>1</v>
      </c>
      <c r="FM35" s="56">
        <f t="shared" ca="1" si="0"/>
        <v>2</v>
      </c>
      <c r="FN35" s="44"/>
      <c r="FO35" s="35"/>
      <c r="FP35" s="20" t="str">
        <f>FI30</f>
        <v>社会</v>
      </c>
      <c r="FQ35" s="20" t="s">
        <v>59</v>
      </c>
      <c r="FR35" s="20" t="str">
        <f>FI30&amp;"1/2"</f>
        <v>社会1/2</v>
      </c>
      <c r="FS35" s="20">
        <f>SUM(COUNTIF($V$10:$Y$63,FR35),COUNTIF($BB$10:$BE$63,FR35),COUNTIF($CH$10:$CK$63,FR35),COUNTIF($DN$10:$DQ$72,FR35),COUNTIF($ET$10:$EW$63,FR35))*0.5</f>
        <v>0</v>
      </c>
      <c r="FT35" s="20"/>
      <c r="FU35" s="20"/>
      <c r="FV35" s="20" t="str">
        <f t="shared" ca="1" si="1"/>
        <v>'(1)'!FM35</v>
      </c>
      <c r="FW35" s="20">
        <v>35</v>
      </c>
      <c r="FX35" s="20">
        <f t="shared" ca="1" si="2"/>
        <v>1</v>
      </c>
    </row>
    <row r="36" spans="1:180" ht="7.5" customHeight="1">
      <c r="A36" s="127"/>
      <c r="B36" s="216"/>
      <c r="C36" s="217"/>
      <c r="D36" s="218"/>
      <c r="E36" s="218"/>
      <c r="F36" s="219"/>
      <c r="G36" s="217"/>
      <c r="H36" s="218"/>
      <c r="I36" s="220"/>
      <c r="J36" s="219"/>
      <c r="K36" s="217"/>
      <c r="L36" s="218"/>
      <c r="M36" s="218"/>
      <c r="N36" s="217"/>
      <c r="O36" s="217"/>
      <c r="P36" s="218"/>
      <c r="Q36" s="218"/>
      <c r="R36" s="219"/>
      <c r="S36" s="217"/>
      <c r="T36" s="218"/>
      <c r="U36" s="220"/>
      <c r="V36" s="219"/>
      <c r="W36" s="217"/>
      <c r="X36" s="218"/>
      <c r="Y36" s="218"/>
      <c r="Z36" s="217"/>
      <c r="AA36" s="217"/>
      <c r="AB36" s="218"/>
      <c r="AC36" s="218"/>
      <c r="AD36" s="219"/>
      <c r="AE36" s="217"/>
      <c r="AF36" s="218"/>
      <c r="AG36" s="220"/>
      <c r="AH36" s="216"/>
      <c r="AI36" s="217"/>
      <c r="AJ36" s="218"/>
      <c r="AK36" s="218"/>
      <c r="AL36" s="219"/>
      <c r="AM36" s="217"/>
      <c r="AN36" s="218"/>
      <c r="AO36" s="220"/>
      <c r="AP36" s="219"/>
      <c r="AQ36" s="217"/>
      <c r="AR36" s="218"/>
      <c r="AS36" s="218"/>
      <c r="AT36" s="217"/>
      <c r="AU36" s="217"/>
      <c r="AV36" s="218"/>
      <c r="AW36" s="218"/>
      <c r="AX36" s="219"/>
      <c r="AY36" s="217"/>
      <c r="AZ36" s="218"/>
      <c r="BA36" s="220"/>
      <c r="BB36" s="219"/>
      <c r="BC36" s="217"/>
      <c r="BD36" s="218"/>
      <c r="BE36" s="218"/>
      <c r="BF36" s="217"/>
      <c r="BG36" s="217"/>
      <c r="BH36" s="218"/>
      <c r="BI36" s="218"/>
      <c r="BJ36" s="219"/>
      <c r="BK36" s="217"/>
      <c r="BL36" s="218"/>
      <c r="BM36" s="220"/>
      <c r="BN36" s="216"/>
      <c r="BO36" s="217"/>
      <c r="BP36" s="218"/>
      <c r="BQ36" s="218"/>
      <c r="BR36" s="219"/>
      <c r="BS36" s="217"/>
      <c r="BT36" s="218"/>
      <c r="BU36" s="220"/>
      <c r="BV36" s="219"/>
      <c r="BW36" s="217"/>
      <c r="BX36" s="218"/>
      <c r="BY36" s="218"/>
      <c r="BZ36" s="217"/>
      <c r="CA36" s="217"/>
      <c r="CB36" s="218"/>
      <c r="CC36" s="218"/>
      <c r="CD36" s="219"/>
      <c r="CE36" s="217"/>
      <c r="CF36" s="218"/>
      <c r="CG36" s="220"/>
      <c r="CH36" s="219"/>
      <c r="CI36" s="217"/>
      <c r="CJ36" s="218"/>
      <c r="CK36" s="218"/>
      <c r="CL36" s="217"/>
      <c r="CM36" s="217"/>
      <c r="CN36" s="218"/>
      <c r="CO36" s="218"/>
      <c r="CP36" s="219"/>
      <c r="CQ36" s="217"/>
      <c r="CR36" s="218"/>
      <c r="CS36" s="220"/>
      <c r="CT36" s="216"/>
      <c r="CU36" s="217"/>
      <c r="CV36" s="218"/>
      <c r="CW36" s="218"/>
      <c r="CX36" s="219"/>
      <c r="CY36" s="217"/>
      <c r="CZ36" s="218"/>
      <c r="DA36" s="220"/>
      <c r="DB36" s="219"/>
      <c r="DC36" s="217"/>
      <c r="DD36" s="218"/>
      <c r="DE36" s="218"/>
      <c r="DF36" s="217"/>
      <c r="DG36" s="217"/>
      <c r="DH36" s="218"/>
      <c r="DI36" s="218"/>
      <c r="DJ36" s="219"/>
      <c r="DK36" s="217"/>
      <c r="DL36" s="218"/>
      <c r="DM36" s="220"/>
      <c r="DN36" s="219"/>
      <c r="DO36" s="217"/>
      <c r="DP36" s="218"/>
      <c r="DQ36" s="218"/>
      <c r="DR36" s="217"/>
      <c r="DS36" s="217"/>
      <c r="DT36" s="218"/>
      <c r="DU36" s="218"/>
      <c r="DV36" s="219"/>
      <c r="DW36" s="217"/>
      <c r="DX36" s="218"/>
      <c r="DY36" s="220"/>
      <c r="DZ36" s="216"/>
      <c r="EA36" s="217"/>
      <c r="EB36" s="218"/>
      <c r="EC36" s="218"/>
      <c r="ED36" s="219"/>
      <c r="EE36" s="217"/>
      <c r="EF36" s="218"/>
      <c r="EG36" s="220"/>
      <c r="EH36" s="219"/>
      <c r="EI36" s="217"/>
      <c r="EJ36" s="218"/>
      <c r="EK36" s="218"/>
      <c r="EL36" s="217"/>
      <c r="EM36" s="217"/>
      <c r="EN36" s="218"/>
      <c r="EO36" s="218"/>
      <c r="EP36" s="219"/>
      <c r="EQ36" s="217"/>
      <c r="ER36" s="218"/>
      <c r="ES36" s="220"/>
      <c r="ET36" s="219"/>
      <c r="EU36" s="217"/>
      <c r="EV36" s="218"/>
      <c r="EW36" s="218"/>
      <c r="EX36" s="217"/>
      <c r="EY36" s="217"/>
      <c r="EZ36" s="218"/>
      <c r="FA36" s="218"/>
      <c r="FB36" s="219"/>
      <c r="FC36" s="217"/>
      <c r="FD36" s="218"/>
      <c r="FE36" s="221"/>
      <c r="FF36" s="14"/>
      <c r="FG36" s="155"/>
      <c r="FH36" s="156"/>
      <c r="FI36" s="80"/>
      <c r="FJ36" s="80"/>
      <c r="FK36" s="65" t="s">
        <v>94</v>
      </c>
      <c r="FL36" s="29">
        <f>SUM(COUNTIF($Z$10:$AC$63,FI30),COUNTIF($BF$10:$BI$63,FI30),COUNTIF($CL$10:$CO$63,FI30),COUNTIF($DR$10:$DU$72,FI30),COUNTIF($EX$10:$FA$63,FI30))+FS36</f>
        <v>1</v>
      </c>
      <c r="FM36" s="57">
        <f t="shared" ca="1" si="0"/>
        <v>2</v>
      </c>
      <c r="FN36" s="45"/>
      <c r="FO36" s="36"/>
      <c r="FP36" s="20" t="str">
        <f>FI30</f>
        <v>社会</v>
      </c>
      <c r="FQ36" s="20" t="s">
        <v>60</v>
      </c>
      <c r="FR36" s="20" t="str">
        <f>FI30&amp;"1/2"</f>
        <v>社会1/2</v>
      </c>
      <c r="FS36" s="20">
        <f>SUM(COUNTIF($Z$10:$AC$63,FR36),COUNTIF($BF$10:$BI$63,FR36),COUNTIF($CL$10:$CO$63,FR36),COUNTIF($DR$10:$DU$72,FR36),COUNTIF($EX$10:$FA$63,FR36))*0.5</f>
        <v>0</v>
      </c>
      <c r="FT36" s="14"/>
      <c r="FU36" s="14"/>
      <c r="FV36" s="20" t="str">
        <f t="shared" ca="1" si="1"/>
        <v>'(1)'!FM36</v>
      </c>
      <c r="FW36" s="20">
        <v>36</v>
      </c>
      <c r="FX36" s="20">
        <f t="shared" ca="1" si="2"/>
        <v>1</v>
      </c>
    </row>
    <row r="37" spans="1:180" ht="7.5" customHeight="1">
      <c r="A37" s="93" t="s">
        <v>79</v>
      </c>
      <c r="B37" s="192" t="s">
        <v>135</v>
      </c>
      <c r="C37" s="193"/>
      <c r="D37" s="206" t="s">
        <v>143</v>
      </c>
      <c r="E37" s="195"/>
      <c r="F37" s="196" t="s">
        <v>135</v>
      </c>
      <c r="G37" s="193"/>
      <c r="H37" s="206" t="s">
        <v>143</v>
      </c>
      <c r="I37" s="195"/>
      <c r="J37" s="196" t="s">
        <v>135</v>
      </c>
      <c r="K37" s="197"/>
      <c r="L37" s="201" t="s">
        <v>143</v>
      </c>
      <c r="M37" s="199"/>
      <c r="N37" s="200" t="s">
        <v>135</v>
      </c>
      <c r="O37" s="193"/>
      <c r="P37" s="206" t="s">
        <v>143</v>
      </c>
      <c r="Q37" s="195"/>
      <c r="R37" s="196" t="s">
        <v>135</v>
      </c>
      <c r="S37" s="193"/>
      <c r="T37" s="206" t="s">
        <v>143</v>
      </c>
      <c r="U37" s="195"/>
      <c r="V37" s="196" t="s">
        <v>134</v>
      </c>
      <c r="W37" s="197"/>
      <c r="X37" s="198"/>
      <c r="Y37" s="199"/>
      <c r="Z37" s="200" t="s">
        <v>134</v>
      </c>
      <c r="AA37" s="193"/>
      <c r="AB37" s="194"/>
      <c r="AC37" s="195"/>
      <c r="AD37" s="196" t="s">
        <v>134</v>
      </c>
      <c r="AE37" s="193"/>
      <c r="AF37" s="194"/>
      <c r="AG37" s="195"/>
      <c r="AH37" s="192" t="s">
        <v>125</v>
      </c>
      <c r="AI37" s="193"/>
      <c r="AJ37" s="194" t="s">
        <v>145</v>
      </c>
      <c r="AK37" s="195"/>
      <c r="AL37" s="196" t="s">
        <v>126</v>
      </c>
      <c r="AM37" s="193"/>
      <c r="AN37" s="194"/>
      <c r="AO37" s="195"/>
      <c r="AP37" s="196" t="s">
        <v>126</v>
      </c>
      <c r="AQ37" s="197"/>
      <c r="AR37" s="198"/>
      <c r="AS37" s="199"/>
      <c r="AT37" s="200" t="s">
        <v>137</v>
      </c>
      <c r="AU37" s="193"/>
      <c r="AV37" s="206" t="s">
        <v>143</v>
      </c>
      <c r="AW37" s="195"/>
      <c r="AX37" s="196" t="s">
        <v>137</v>
      </c>
      <c r="AY37" s="193"/>
      <c r="AZ37" s="206" t="s">
        <v>143</v>
      </c>
      <c r="BA37" s="195"/>
      <c r="BB37" s="196" t="s">
        <v>128</v>
      </c>
      <c r="BC37" s="197"/>
      <c r="BD37" s="198"/>
      <c r="BE37" s="199"/>
      <c r="BF37" s="200" t="s">
        <v>123</v>
      </c>
      <c r="BG37" s="193"/>
      <c r="BH37" s="206" t="s">
        <v>143</v>
      </c>
      <c r="BI37" s="195"/>
      <c r="BJ37" s="196" t="s">
        <v>123</v>
      </c>
      <c r="BK37" s="193"/>
      <c r="BL37" s="206" t="s">
        <v>143</v>
      </c>
      <c r="BM37" s="195"/>
      <c r="BN37" s="192" t="s">
        <v>131</v>
      </c>
      <c r="BO37" s="193"/>
      <c r="BP37" s="194"/>
      <c r="BQ37" s="195"/>
      <c r="BR37" s="196" t="s">
        <v>127</v>
      </c>
      <c r="BS37" s="193"/>
      <c r="BT37" s="194"/>
      <c r="BU37" s="195"/>
      <c r="BV37" s="196" t="s">
        <v>127</v>
      </c>
      <c r="BW37" s="197"/>
      <c r="BX37" s="198"/>
      <c r="BY37" s="199"/>
      <c r="BZ37" s="200" t="s">
        <v>138</v>
      </c>
      <c r="CA37" s="193"/>
      <c r="CB37" s="206" t="s">
        <v>143</v>
      </c>
      <c r="CC37" s="195"/>
      <c r="CD37" s="196" t="s">
        <v>138</v>
      </c>
      <c r="CE37" s="193"/>
      <c r="CF37" s="206" t="s">
        <v>143</v>
      </c>
      <c r="CG37" s="195"/>
      <c r="CH37" s="196" t="s">
        <v>126</v>
      </c>
      <c r="CI37" s="197"/>
      <c r="CJ37" s="198"/>
      <c r="CK37" s="199"/>
      <c r="CL37" s="200" t="s">
        <v>137</v>
      </c>
      <c r="CM37" s="193"/>
      <c r="CN37" s="206" t="s">
        <v>143</v>
      </c>
      <c r="CO37" s="195"/>
      <c r="CP37" s="196" t="s">
        <v>137</v>
      </c>
      <c r="CQ37" s="193"/>
      <c r="CR37" s="206" t="s">
        <v>143</v>
      </c>
      <c r="CS37" s="195"/>
      <c r="CT37" s="192" t="s">
        <v>138</v>
      </c>
      <c r="CU37" s="193"/>
      <c r="CV37" s="206" t="s">
        <v>143</v>
      </c>
      <c r="CW37" s="195"/>
      <c r="CX37" s="196" t="s">
        <v>126</v>
      </c>
      <c r="CY37" s="193"/>
      <c r="CZ37" s="194"/>
      <c r="DA37" s="195"/>
      <c r="DB37" s="196" t="s">
        <v>126</v>
      </c>
      <c r="DC37" s="197"/>
      <c r="DD37" s="198"/>
      <c r="DE37" s="199"/>
      <c r="DF37" s="200" t="s">
        <v>137</v>
      </c>
      <c r="DG37" s="193"/>
      <c r="DH37" s="206" t="s">
        <v>143</v>
      </c>
      <c r="DI37" s="195"/>
      <c r="DJ37" s="196" t="s">
        <v>137</v>
      </c>
      <c r="DK37" s="193"/>
      <c r="DL37" s="206" t="s">
        <v>143</v>
      </c>
      <c r="DM37" s="195"/>
      <c r="DN37" s="196" t="s">
        <v>128</v>
      </c>
      <c r="DO37" s="197"/>
      <c r="DP37" s="198"/>
      <c r="DQ37" s="199"/>
      <c r="DR37" s="200" t="s">
        <v>123</v>
      </c>
      <c r="DS37" s="193"/>
      <c r="DT37" s="206" t="s">
        <v>143</v>
      </c>
      <c r="DU37" s="195"/>
      <c r="DV37" s="196" t="s">
        <v>123</v>
      </c>
      <c r="DW37" s="193"/>
      <c r="DX37" s="206" t="s">
        <v>143</v>
      </c>
      <c r="DY37" s="195"/>
      <c r="DZ37" s="192" t="s">
        <v>138</v>
      </c>
      <c r="EA37" s="197"/>
      <c r="EB37" s="201" t="s">
        <v>143</v>
      </c>
      <c r="EC37" s="199"/>
      <c r="ED37" s="196" t="s">
        <v>128</v>
      </c>
      <c r="EE37" s="197"/>
      <c r="EF37" s="198"/>
      <c r="EG37" s="199"/>
      <c r="EH37" s="196" t="s">
        <v>128</v>
      </c>
      <c r="EI37" s="197"/>
      <c r="EJ37" s="207"/>
      <c r="EK37" s="199"/>
      <c r="EL37" s="200" t="s">
        <v>128</v>
      </c>
      <c r="EM37" s="197"/>
      <c r="EN37" s="198"/>
      <c r="EO37" s="199"/>
      <c r="EP37" s="196" t="s">
        <v>128</v>
      </c>
      <c r="EQ37" s="197"/>
      <c r="ER37" s="198"/>
      <c r="ES37" s="199"/>
      <c r="ET37" s="196" t="s">
        <v>123</v>
      </c>
      <c r="EU37" s="197"/>
      <c r="EV37" s="238" t="s">
        <v>143</v>
      </c>
      <c r="EW37" s="199"/>
      <c r="EX37" s="200" t="s">
        <v>128</v>
      </c>
      <c r="EY37" s="197"/>
      <c r="EZ37" s="198"/>
      <c r="FA37" s="199"/>
      <c r="FB37" s="196" t="s">
        <v>128</v>
      </c>
      <c r="FC37" s="197"/>
      <c r="FD37" s="198"/>
      <c r="FE37" s="208"/>
      <c r="FF37" s="14"/>
      <c r="FG37" s="155"/>
      <c r="FH37" s="156"/>
      <c r="FI37" s="80"/>
      <c r="FJ37" s="80"/>
      <c r="FK37" s="66" t="s">
        <v>95</v>
      </c>
      <c r="FL37" s="30">
        <f>SUM(COUNTIF($AD$10:$AG$63,FI30),COUNTIF($BJ$10:$BM$63,FI30),COUNTIF($CP$10:$CS$63,FI30),COUNTIF($DV$10:$DY$72,FI30),COUNTIF($FB$10:$FE$63,FI30))+FS37</f>
        <v>1</v>
      </c>
      <c r="FM37" s="58">
        <f t="shared" ca="1" si="0"/>
        <v>2</v>
      </c>
      <c r="FN37" s="46"/>
      <c r="FO37" s="26"/>
      <c r="FP37" s="20" t="str">
        <f>FI30</f>
        <v>社会</v>
      </c>
      <c r="FQ37" s="25" t="s">
        <v>61</v>
      </c>
      <c r="FR37" s="20" t="str">
        <f>FI30&amp;"1/2"</f>
        <v>社会1/2</v>
      </c>
      <c r="FS37" s="20">
        <f>SUM(COUNTIF($AD$10:$AG$63,FR37),COUNTIF($BJ$10:$BM$63,FR37),COUNTIF($CP$10:$CS$63,FR37),COUNTIF($DV$10:$DY$72,FR37),COUNTIF($FB$10:$FE$63,FR37))*0.5</f>
        <v>0</v>
      </c>
      <c r="FT37" s="20"/>
      <c r="FU37" s="20"/>
      <c r="FV37" s="20" t="str">
        <f t="shared" ca="1" si="1"/>
        <v>'(1)'!FM37</v>
      </c>
      <c r="FW37" s="20">
        <v>37</v>
      </c>
      <c r="FX37" s="20">
        <f t="shared" ca="1" si="2"/>
        <v>1</v>
      </c>
    </row>
    <row r="38" spans="1:180" ht="7.5" customHeight="1">
      <c r="A38" s="126"/>
      <c r="B38" s="202"/>
      <c r="C38" s="203"/>
      <c r="D38" s="203"/>
      <c r="E38" s="204"/>
      <c r="F38" s="205"/>
      <c r="G38" s="203"/>
      <c r="H38" s="203"/>
      <c r="I38" s="204"/>
      <c r="J38" s="205"/>
      <c r="K38" s="203"/>
      <c r="L38" s="203"/>
      <c r="M38" s="204"/>
      <c r="N38" s="203"/>
      <c r="O38" s="203"/>
      <c r="P38" s="203"/>
      <c r="Q38" s="204"/>
      <c r="R38" s="205"/>
      <c r="S38" s="203"/>
      <c r="T38" s="203"/>
      <c r="U38" s="204"/>
      <c r="V38" s="205"/>
      <c r="W38" s="203"/>
      <c r="X38" s="203"/>
      <c r="Y38" s="204"/>
      <c r="Z38" s="203"/>
      <c r="AA38" s="203"/>
      <c r="AB38" s="203"/>
      <c r="AC38" s="204"/>
      <c r="AD38" s="205"/>
      <c r="AE38" s="203"/>
      <c r="AF38" s="203"/>
      <c r="AG38" s="204"/>
      <c r="AH38" s="202"/>
      <c r="AI38" s="203"/>
      <c r="AJ38" s="203"/>
      <c r="AK38" s="204"/>
      <c r="AL38" s="205"/>
      <c r="AM38" s="203"/>
      <c r="AN38" s="203"/>
      <c r="AO38" s="204"/>
      <c r="AP38" s="205"/>
      <c r="AQ38" s="203"/>
      <c r="AR38" s="203"/>
      <c r="AS38" s="204"/>
      <c r="AT38" s="203"/>
      <c r="AU38" s="203"/>
      <c r="AV38" s="203"/>
      <c r="AW38" s="204"/>
      <c r="AX38" s="205"/>
      <c r="AY38" s="203"/>
      <c r="AZ38" s="203"/>
      <c r="BA38" s="204"/>
      <c r="BB38" s="205"/>
      <c r="BC38" s="203"/>
      <c r="BD38" s="203"/>
      <c r="BE38" s="204"/>
      <c r="BF38" s="203"/>
      <c r="BG38" s="203"/>
      <c r="BH38" s="203"/>
      <c r="BI38" s="204"/>
      <c r="BJ38" s="205"/>
      <c r="BK38" s="203"/>
      <c r="BL38" s="203"/>
      <c r="BM38" s="204"/>
      <c r="BN38" s="202"/>
      <c r="BO38" s="203"/>
      <c r="BP38" s="203"/>
      <c r="BQ38" s="204"/>
      <c r="BR38" s="205"/>
      <c r="BS38" s="203"/>
      <c r="BT38" s="203"/>
      <c r="BU38" s="204"/>
      <c r="BV38" s="205"/>
      <c r="BW38" s="203"/>
      <c r="BX38" s="203"/>
      <c r="BY38" s="204"/>
      <c r="BZ38" s="203"/>
      <c r="CA38" s="203"/>
      <c r="CB38" s="203"/>
      <c r="CC38" s="204"/>
      <c r="CD38" s="205"/>
      <c r="CE38" s="203"/>
      <c r="CF38" s="203"/>
      <c r="CG38" s="204"/>
      <c r="CH38" s="205"/>
      <c r="CI38" s="203"/>
      <c r="CJ38" s="203"/>
      <c r="CK38" s="204"/>
      <c r="CL38" s="203"/>
      <c r="CM38" s="203"/>
      <c r="CN38" s="203"/>
      <c r="CO38" s="204"/>
      <c r="CP38" s="205"/>
      <c r="CQ38" s="203"/>
      <c r="CR38" s="203"/>
      <c r="CS38" s="204"/>
      <c r="CT38" s="202"/>
      <c r="CU38" s="203"/>
      <c r="CV38" s="203"/>
      <c r="CW38" s="204"/>
      <c r="CX38" s="205"/>
      <c r="CY38" s="203"/>
      <c r="CZ38" s="203"/>
      <c r="DA38" s="204"/>
      <c r="DB38" s="205"/>
      <c r="DC38" s="203"/>
      <c r="DD38" s="203"/>
      <c r="DE38" s="204"/>
      <c r="DF38" s="203"/>
      <c r="DG38" s="203"/>
      <c r="DH38" s="203"/>
      <c r="DI38" s="204"/>
      <c r="DJ38" s="205"/>
      <c r="DK38" s="203"/>
      <c r="DL38" s="203"/>
      <c r="DM38" s="204"/>
      <c r="DN38" s="205"/>
      <c r="DO38" s="203"/>
      <c r="DP38" s="203"/>
      <c r="DQ38" s="204"/>
      <c r="DR38" s="203"/>
      <c r="DS38" s="203"/>
      <c r="DT38" s="203"/>
      <c r="DU38" s="204"/>
      <c r="DV38" s="205"/>
      <c r="DW38" s="203"/>
      <c r="DX38" s="203"/>
      <c r="DY38" s="204"/>
      <c r="DZ38" s="209"/>
      <c r="EA38" s="203"/>
      <c r="EB38" s="203"/>
      <c r="EC38" s="204"/>
      <c r="ED38" s="205"/>
      <c r="EE38" s="203"/>
      <c r="EF38" s="203"/>
      <c r="EG38" s="204"/>
      <c r="EH38" s="205"/>
      <c r="EI38" s="203"/>
      <c r="EJ38" s="203"/>
      <c r="EK38" s="204"/>
      <c r="EL38" s="203"/>
      <c r="EM38" s="203"/>
      <c r="EN38" s="203"/>
      <c r="EO38" s="204"/>
      <c r="EP38" s="205"/>
      <c r="EQ38" s="203"/>
      <c r="ER38" s="203"/>
      <c r="ES38" s="204"/>
      <c r="ET38" s="205"/>
      <c r="EU38" s="203"/>
      <c r="EV38" s="203"/>
      <c r="EW38" s="204"/>
      <c r="EX38" s="203"/>
      <c r="EY38" s="203"/>
      <c r="EZ38" s="203"/>
      <c r="FA38" s="204"/>
      <c r="FB38" s="205"/>
      <c r="FC38" s="203"/>
      <c r="FD38" s="203"/>
      <c r="FE38" s="210"/>
      <c r="FF38" s="14"/>
      <c r="FG38" s="155"/>
      <c r="FH38" s="156"/>
      <c r="FI38" s="79" t="s">
        <v>11</v>
      </c>
      <c r="FJ38" s="79"/>
      <c r="FK38" s="64" t="s">
        <v>88</v>
      </c>
      <c r="FL38" s="33">
        <f>SUM(COUNTIF($B$10:$E$63,FI38),COUNTIF($AH$10:$AK$63,FI38),COUNTIF($BN$10:$BQ$63,FI38),COUNTIF($CT$10:$CW$72,FI38),COUNTIF($DZ$10:$EC$63,FI38))+FS38</f>
        <v>0</v>
      </c>
      <c r="FM38" s="61">
        <f t="shared" ca="1" si="0"/>
        <v>0</v>
      </c>
      <c r="FN38" s="51"/>
      <c r="FO38" s="40"/>
      <c r="FP38" s="20" t="str">
        <f>FI38</f>
        <v>数学</v>
      </c>
      <c r="FQ38" s="20" t="s">
        <v>54</v>
      </c>
      <c r="FR38" s="20" t="str">
        <f>FI38&amp;"1/2"</f>
        <v>数学1/2</v>
      </c>
      <c r="FS38" s="20">
        <f>SUM(COUNTIF($B$10:$E$63,FR38),COUNTIF($AH$10:$AK$63,FR38),COUNTIF($BN$10:$BQ$63,FR38),COUNTIF($CT$10:$CW$72,FR38),COUNTIF($DZ$10:$EC$63,FR38))*0.5</f>
        <v>0</v>
      </c>
      <c r="FT38" s="20"/>
      <c r="FU38" s="20"/>
      <c r="FV38" s="20" t="str">
        <f t="shared" ca="1" si="1"/>
        <v>'(1)'!FM38</v>
      </c>
      <c r="FW38" s="20">
        <v>38</v>
      </c>
      <c r="FX38" s="20">
        <f t="shared" ca="1" si="2"/>
        <v>0</v>
      </c>
    </row>
    <row r="39" spans="1:180" ht="7.5" customHeight="1">
      <c r="A39" s="126"/>
      <c r="B39" s="202"/>
      <c r="C39" s="203"/>
      <c r="D39" s="203"/>
      <c r="E39" s="204"/>
      <c r="F39" s="205"/>
      <c r="G39" s="203"/>
      <c r="H39" s="203"/>
      <c r="I39" s="204"/>
      <c r="J39" s="205"/>
      <c r="K39" s="203"/>
      <c r="L39" s="203"/>
      <c r="M39" s="204"/>
      <c r="N39" s="203"/>
      <c r="O39" s="203"/>
      <c r="P39" s="203"/>
      <c r="Q39" s="204"/>
      <c r="R39" s="205"/>
      <c r="S39" s="203"/>
      <c r="T39" s="203"/>
      <c r="U39" s="204"/>
      <c r="V39" s="205"/>
      <c r="W39" s="203"/>
      <c r="X39" s="203"/>
      <c r="Y39" s="204"/>
      <c r="Z39" s="203"/>
      <c r="AA39" s="203"/>
      <c r="AB39" s="203"/>
      <c r="AC39" s="204"/>
      <c r="AD39" s="205"/>
      <c r="AE39" s="203"/>
      <c r="AF39" s="203"/>
      <c r="AG39" s="204"/>
      <c r="AH39" s="202"/>
      <c r="AI39" s="203"/>
      <c r="AJ39" s="203"/>
      <c r="AK39" s="204"/>
      <c r="AL39" s="205"/>
      <c r="AM39" s="203"/>
      <c r="AN39" s="203"/>
      <c r="AO39" s="204"/>
      <c r="AP39" s="205"/>
      <c r="AQ39" s="203"/>
      <c r="AR39" s="203"/>
      <c r="AS39" s="204"/>
      <c r="AT39" s="203"/>
      <c r="AU39" s="203"/>
      <c r="AV39" s="203"/>
      <c r="AW39" s="204"/>
      <c r="AX39" s="205"/>
      <c r="AY39" s="203"/>
      <c r="AZ39" s="203"/>
      <c r="BA39" s="204"/>
      <c r="BB39" s="205"/>
      <c r="BC39" s="203"/>
      <c r="BD39" s="203"/>
      <c r="BE39" s="204"/>
      <c r="BF39" s="203"/>
      <c r="BG39" s="203"/>
      <c r="BH39" s="203"/>
      <c r="BI39" s="204"/>
      <c r="BJ39" s="205"/>
      <c r="BK39" s="203"/>
      <c r="BL39" s="203"/>
      <c r="BM39" s="204"/>
      <c r="BN39" s="202"/>
      <c r="BO39" s="203"/>
      <c r="BP39" s="203"/>
      <c r="BQ39" s="204"/>
      <c r="BR39" s="205"/>
      <c r="BS39" s="203"/>
      <c r="BT39" s="203"/>
      <c r="BU39" s="204"/>
      <c r="BV39" s="205"/>
      <c r="BW39" s="203"/>
      <c r="BX39" s="203"/>
      <c r="BY39" s="204"/>
      <c r="BZ39" s="203"/>
      <c r="CA39" s="203"/>
      <c r="CB39" s="203"/>
      <c r="CC39" s="204"/>
      <c r="CD39" s="205"/>
      <c r="CE39" s="203"/>
      <c r="CF39" s="203"/>
      <c r="CG39" s="204"/>
      <c r="CH39" s="205"/>
      <c r="CI39" s="203"/>
      <c r="CJ39" s="203"/>
      <c r="CK39" s="204"/>
      <c r="CL39" s="203"/>
      <c r="CM39" s="203"/>
      <c r="CN39" s="203"/>
      <c r="CO39" s="204"/>
      <c r="CP39" s="205"/>
      <c r="CQ39" s="203"/>
      <c r="CR39" s="203"/>
      <c r="CS39" s="204"/>
      <c r="CT39" s="202"/>
      <c r="CU39" s="203"/>
      <c r="CV39" s="203"/>
      <c r="CW39" s="204"/>
      <c r="CX39" s="205"/>
      <c r="CY39" s="203"/>
      <c r="CZ39" s="203"/>
      <c r="DA39" s="204"/>
      <c r="DB39" s="205"/>
      <c r="DC39" s="203"/>
      <c r="DD39" s="203"/>
      <c r="DE39" s="204"/>
      <c r="DF39" s="203"/>
      <c r="DG39" s="203"/>
      <c r="DH39" s="203"/>
      <c r="DI39" s="204"/>
      <c r="DJ39" s="205"/>
      <c r="DK39" s="203"/>
      <c r="DL39" s="203"/>
      <c r="DM39" s="204"/>
      <c r="DN39" s="205"/>
      <c r="DO39" s="203"/>
      <c r="DP39" s="203"/>
      <c r="DQ39" s="204"/>
      <c r="DR39" s="203"/>
      <c r="DS39" s="203"/>
      <c r="DT39" s="203"/>
      <c r="DU39" s="204"/>
      <c r="DV39" s="205"/>
      <c r="DW39" s="203"/>
      <c r="DX39" s="203"/>
      <c r="DY39" s="204"/>
      <c r="DZ39" s="209"/>
      <c r="EA39" s="203"/>
      <c r="EB39" s="203"/>
      <c r="EC39" s="204"/>
      <c r="ED39" s="205"/>
      <c r="EE39" s="203"/>
      <c r="EF39" s="203"/>
      <c r="EG39" s="204"/>
      <c r="EH39" s="205"/>
      <c r="EI39" s="203"/>
      <c r="EJ39" s="203"/>
      <c r="EK39" s="204"/>
      <c r="EL39" s="203"/>
      <c r="EM39" s="203"/>
      <c r="EN39" s="203"/>
      <c r="EO39" s="204"/>
      <c r="EP39" s="205"/>
      <c r="EQ39" s="203"/>
      <c r="ER39" s="203"/>
      <c r="ES39" s="204"/>
      <c r="ET39" s="205"/>
      <c r="EU39" s="203"/>
      <c r="EV39" s="203"/>
      <c r="EW39" s="204"/>
      <c r="EX39" s="203"/>
      <c r="EY39" s="203"/>
      <c r="EZ39" s="203"/>
      <c r="FA39" s="204"/>
      <c r="FB39" s="205"/>
      <c r="FC39" s="203"/>
      <c r="FD39" s="203"/>
      <c r="FE39" s="210"/>
      <c r="FF39" s="14"/>
      <c r="FG39" s="155"/>
      <c r="FH39" s="156"/>
      <c r="FI39" s="79"/>
      <c r="FJ39" s="79"/>
      <c r="FK39" s="65" t="s">
        <v>89</v>
      </c>
      <c r="FL39" s="29">
        <f>SUM(COUNTIF($F$10:$I$63,FI38),COUNTIF($AL$10:$AO$63,FI38),COUNTIF($BR$10:$BU$63,FI38),COUNTIF($CX$10:$DA$72,FI38),COUNTIF($ED$10:$EG$63,FI38))+FS39</f>
        <v>3</v>
      </c>
      <c r="FM39" s="57">
        <f t="shared" ca="1" si="0"/>
        <v>4</v>
      </c>
      <c r="FN39" s="45"/>
      <c r="FO39" s="36"/>
      <c r="FP39" s="20" t="str">
        <f>FI38</f>
        <v>数学</v>
      </c>
      <c r="FQ39" s="20" t="s">
        <v>55</v>
      </c>
      <c r="FR39" s="20" t="str">
        <f>FI38&amp;"1/2"</f>
        <v>数学1/2</v>
      </c>
      <c r="FS39" s="20">
        <f>SUM(COUNTIF($F$10:$I$63,FR39),COUNTIF($AL$10:$AO$63,FR39),COUNTIF($BR$10:$BU$63,FR39),COUNTIF($CX$10:$DA$72,FR39),COUNTIF($ED$10:$EG$63,FR39))*0.5</f>
        <v>0</v>
      </c>
      <c r="FT39" s="14"/>
      <c r="FU39" s="14"/>
      <c r="FV39" s="20" t="str">
        <f t="shared" ca="1" si="1"/>
        <v>'(1)'!FM39</v>
      </c>
      <c r="FW39" s="20">
        <v>39</v>
      </c>
      <c r="FX39" s="20">
        <f t="shared" ca="1" si="2"/>
        <v>1</v>
      </c>
    </row>
    <row r="40" spans="1:180" ht="7.5" customHeight="1">
      <c r="A40" s="126"/>
      <c r="B40" s="134"/>
      <c r="C40" s="203"/>
      <c r="D40" s="203"/>
      <c r="E40" s="204"/>
      <c r="F40" s="118"/>
      <c r="G40" s="203"/>
      <c r="H40" s="203"/>
      <c r="I40" s="204"/>
      <c r="J40" s="118"/>
      <c r="K40" s="203"/>
      <c r="L40" s="203"/>
      <c r="M40" s="204"/>
      <c r="N40" s="116"/>
      <c r="O40" s="203"/>
      <c r="P40" s="203"/>
      <c r="Q40" s="204"/>
      <c r="R40" s="118"/>
      <c r="S40" s="203"/>
      <c r="T40" s="203"/>
      <c r="U40" s="204"/>
      <c r="V40" s="118"/>
      <c r="W40" s="203"/>
      <c r="X40" s="203"/>
      <c r="Y40" s="204"/>
      <c r="Z40" s="116"/>
      <c r="AA40" s="203"/>
      <c r="AB40" s="203"/>
      <c r="AC40" s="204"/>
      <c r="AD40" s="118"/>
      <c r="AE40" s="203"/>
      <c r="AF40" s="203"/>
      <c r="AG40" s="204"/>
      <c r="AH40" s="134"/>
      <c r="AI40" s="203"/>
      <c r="AJ40" s="203"/>
      <c r="AK40" s="204"/>
      <c r="AL40" s="118"/>
      <c r="AM40" s="203"/>
      <c r="AN40" s="203"/>
      <c r="AO40" s="204"/>
      <c r="AP40" s="118"/>
      <c r="AQ40" s="203"/>
      <c r="AR40" s="203"/>
      <c r="AS40" s="204"/>
      <c r="AT40" s="116"/>
      <c r="AU40" s="203"/>
      <c r="AV40" s="203"/>
      <c r="AW40" s="204"/>
      <c r="AX40" s="118"/>
      <c r="AY40" s="203"/>
      <c r="AZ40" s="203"/>
      <c r="BA40" s="204"/>
      <c r="BB40" s="118" t="s">
        <v>1339</v>
      </c>
      <c r="BC40" s="203"/>
      <c r="BD40" s="203"/>
      <c r="BE40" s="204"/>
      <c r="BF40" s="116"/>
      <c r="BG40" s="203"/>
      <c r="BH40" s="203"/>
      <c r="BI40" s="204"/>
      <c r="BJ40" s="118"/>
      <c r="BK40" s="203"/>
      <c r="BL40" s="203"/>
      <c r="BM40" s="204"/>
      <c r="BN40" s="134"/>
      <c r="BO40" s="203"/>
      <c r="BP40" s="203"/>
      <c r="BQ40" s="204"/>
      <c r="BR40" s="118"/>
      <c r="BS40" s="203"/>
      <c r="BT40" s="203"/>
      <c r="BU40" s="204"/>
      <c r="BV40" s="118"/>
      <c r="BW40" s="203"/>
      <c r="BX40" s="203"/>
      <c r="BY40" s="204"/>
      <c r="BZ40" s="116"/>
      <c r="CA40" s="203"/>
      <c r="CB40" s="203"/>
      <c r="CC40" s="204"/>
      <c r="CD40" s="118"/>
      <c r="CE40" s="203"/>
      <c r="CF40" s="203"/>
      <c r="CG40" s="204"/>
      <c r="CH40" s="118"/>
      <c r="CI40" s="203"/>
      <c r="CJ40" s="203"/>
      <c r="CK40" s="204"/>
      <c r="CL40" s="116"/>
      <c r="CM40" s="203"/>
      <c r="CN40" s="203"/>
      <c r="CO40" s="204"/>
      <c r="CP40" s="118"/>
      <c r="CQ40" s="203"/>
      <c r="CR40" s="203"/>
      <c r="CS40" s="204"/>
      <c r="CT40" s="134"/>
      <c r="CU40" s="203"/>
      <c r="CV40" s="203"/>
      <c r="CW40" s="204"/>
      <c r="CX40" s="118"/>
      <c r="CY40" s="203"/>
      <c r="CZ40" s="203"/>
      <c r="DA40" s="204"/>
      <c r="DB40" s="118"/>
      <c r="DC40" s="203"/>
      <c r="DD40" s="203"/>
      <c r="DE40" s="204"/>
      <c r="DF40" s="116"/>
      <c r="DG40" s="203"/>
      <c r="DH40" s="203"/>
      <c r="DI40" s="204"/>
      <c r="DJ40" s="118"/>
      <c r="DK40" s="203"/>
      <c r="DL40" s="203"/>
      <c r="DM40" s="204"/>
      <c r="DN40" s="118" t="s">
        <v>1340</v>
      </c>
      <c r="DO40" s="203"/>
      <c r="DP40" s="203"/>
      <c r="DQ40" s="204"/>
      <c r="DR40" s="116"/>
      <c r="DS40" s="203"/>
      <c r="DT40" s="203"/>
      <c r="DU40" s="204"/>
      <c r="DV40" s="118"/>
      <c r="DW40" s="203"/>
      <c r="DX40" s="203"/>
      <c r="DY40" s="204"/>
      <c r="DZ40" s="133"/>
      <c r="EA40" s="203"/>
      <c r="EB40" s="203"/>
      <c r="EC40" s="204"/>
      <c r="ED40" s="118" t="s">
        <v>1460</v>
      </c>
      <c r="EE40" s="203"/>
      <c r="EF40" s="203"/>
      <c r="EG40" s="204"/>
      <c r="EH40" s="117" t="s">
        <v>1460</v>
      </c>
      <c r="EI40" s="203"/>
      <c r="EJ40" s="203"/>
      <c r="EK40" s="204"/>
      <c r="EL40" s="116" t="s">
        <v>1460</v>
      </c>
      <c r="EM40" s="203"/>
      <c r="EN40" s="203"/>
      <c r="EO40" s="204"/>
      <c r="EP40" s="118" t="s">
        <v>1460</v>
      </c>
      <c r="EQ40" s="203"/>
      <c r="ER40" s="203"/>
      <c r="ES40" s="204"/>
      <c r="ET40" s="117"/>
      <c r="EU40" s="203"/>
      <c r="EV40" s="203"/>
      <c r="EW40" s="204"/>
      <c r="EX40" s="116" t="s">
        <v>1339</v>
      </c>
      <c r="EY40" s="203"/>
      <c r="EZ40" s="203"/>
      <c r="FA40" s="204"/>
      <c r="FB40" s="118" t="s">
        <v>1339</v>
      </c>
      <c r="FC40" s="203"/>
      <c r="FD40" s="203"/>
      <c r="FE40" s="210"/>
      <c r="FF40" s="14"/>
      <c r="FG40" s="155"/>
      <c r="FH40" s="156"/>
      <c r="FI40" s="79"/>
      <c r="FJ40" s="79"/>
      <c r="FK40" s="65" t="s">
        <v>90</v>
      </c>
      <c r="FL40" s="28">
        <f>SUM(COUNTIF($J$10:$M$63,FI38),COUNTIF($AP$10:$AS$63,FI38),COUNTIF($BV$10:$BY$63,FI38),COUNTIF($DB$10:$DE$72,FI38),COUNTIF($EH$10:$EK$63,FI38))+FS40</f>
        <v>3</v>
      </c>
      <c r="FM40" s="56">
        <f t="shared" ca="1" si="0"/>
        <v>4</v>
      </c>
      <c r="FN40" s="43"/>
      <c r="FO40" s="9"/>
      <c r="FP40" s="20" t="str">
        <f>FI38</f>
        <v>数学</v>
      </c>
      <c r="FQ40" s="25" t="s">
        <v>56</v>
      </c>
      <c r="FR40" s="20" t="str">
        <f>FI38&amp;"1/2"</f>
        <v>数学1/2</v>
      </c>
      <c r="FS40" s="20">
        <f>SUM(COUNTIF($J$10:$M$63,FR40),COUNTIF($AP$10:$AS$63,FR40),COUNTIF($BV$10:$BY$63,FR40),COUNTIF($DB$10:$DE$72,FR40),COUNTIF($EH$10:$EK$63,FR40))*0.5</f>
        <v>0</v>
      </c>
      <c r="FT40" s="20"/>
      <c r="FU40" s="20"/>
      <c r="FV40" s="20" t="str">
        <f t="shared" ca="1" si="1"/>
        <v>'(1)'!FM40</v>
      </c>
      <c r="FW40" s="20">
        <v>40</v>
      </c>
      <c r="FX40" s="20">
        <f t="shared" ca="1" si="2"/>
        <v>1</v>
      </c>
    </row>
    <row r="41" spans="1:180" ht="7.5" customHeight="1">
      <c r="A41" s="126"/>
      <c r="B41" s="202"/>
      <c r="C41" s="203"/>
      <c r="D41" s="203"/>
      <c r="E41" s="204"/>
      <c r="F41" s="205"/>
      <c r="G41" s="203"/>
      <c r="H41" s="203"/>
      <c r="I41" s="204"/>
      <c r="J41" s="205"/>
      <c r="K41" s="203"/>
      <c r="L41" s="203"/>
      <c r="M41" s="204"/>
      <c r="N41" s="203"/>
      <c r="O41" s="203"/>
      <c r="P41" s="203"/>
      <c r="Q41" s="204"/>
      <c r="R41" s="205"/>
      <c r="S41" s="203"/>
      <c r="T41" s="203"/>
      <c r="U41" s="204"/>
      <c r="V41" s="205"/>
      <c r="W41" s="203"/>
      <c r="X41" s="203"/>
      <c r="Y41" s="204"/>
      <c r="Z41" s="203"/>
      <c r="AA41" s="203"/>
      <c r="AB41" s="203"/>
      <c r="AC41" s="204"/>
      <c r="AD41" s="205"/>
      <c r="AE41" s="203"/>
      <c r="AF41" s="203"/>
      <c r="AG41" s="204"/>
      <c r="AH41" s="202"/>
      <c r="AI41" s="203"/>
      <c r="AJ41" s="203"/>
      <c r="AK41" s="204"/>
      <c r="AL41" s="205"/>
      <c r="AM41" s="203"/>
      <c r="AN41" s="203"/>
      <c r="AO41" s="204"/>
      <c r="AP41" s="205"/>
      <c r="AQ41" s="203"/>
      <c r="AR41" s="203"/>
      <c r="AS41" s="204"/>
      <c r="AT41" s="203"/>
      <c r="AU41" s="203"/>
      <c r="AV41" s="203"/>
      <c r="AW41" s="204"/>
      <c r="AX41" s="205"/>
      <c r="AY41" s="203"/>
      <c r="AZ41" s="203"/>
      <c r="BA41" s="204"/>
      <c r="BB41" s="205"/>
      <c r="BC41" s="203"/>
      <c r="BD41" s="203"/>
      <c r="BE41" s="204"/>
      <c r="BF41" s="203"/>
      <c r="BG41" s="203"/>
      <c r="BH41" s="203"/>
      <c r="BI41" s="204"/>
      <c r="BJ41" s="205"/>
      <c r="BK41" s="203"/>
      <c r="BL41" s="203"/>
      <c r="BM41" s="204"/>
      <c r="BN41" s="202"/>
      <c r="BO41" s="203"/>
      <c r="BP41" s="203"/>
      <c r="BQ41" s="204"/>
      <c r="BR41" s="205"/>
      <c r="BS41" s="203"/>
      <c r="BT41" s="203"/>
      <c r="BU41" s="204"/>
      <c r="BV41" s="205"/>
      <c r="BW41" s="203"/>
      <c r="BX41" s="203"/>
      <c r="BY41" s="204"/>
      <c r="BZ41" s="203"/>
      <c r="CA41" s="203"/>
      <c r="CB41" s="203"/>
      <c r="CC41" s="204"/>
      <c r="CD41" s="205"/>
      <c r="CE41" s="203"/>
      <c r="CF41" s="203"/>
      <c r="CG41" s="204"/>
      <c r="CH41" s="205"/>
      <c r="CI41" s="203"/>
      <c r="CJ41" s="203"/>
      <c r="CK41" s="204"/>
      <c r="CL41" s="203"/>
      <c r="CM41" s="203"/>
      <c r="CN41" s="203"/>
      <c r="CO41" s="204"/>
      <c r="CP41" s="205"/>
      <c r="CQ41" s="203"/>
      <c r="CR41" s="203"/>
      <c r="CS41" s="204"/>
      <c r="CT41" s="202"/>
      <c r="CU41" s="203"/>
      <c r="CV41" s="203"/>
      <c r="CW41" s="204"/>
      <c r="CX41" s="205"/>
      <c r="CY41" s="203"/>
      <c r="CZ41" s="203"/>
      <c r="DA41" s="204"/>
      <c r="DB41" s="205"/>
      <c r="DC41" s="203"/>
      <c r="DD41" s="203"/>
      <c r="DE41" s="204"/>
      <c r="DF41" s="203"/>
      <c r="DG41" s="203"/>
      <c r="DH41" s="203"/>
      <c r="DI41" s="204"/>
      <c r="DJ41" s="205"/>
      <c r="DK41" s="203"/>
      <c r="DL41" s="203"/>
      <c r="DM41" s="204"/>
      <c r="DN41" s="205"/>
      <c r="DO41" s="203"/>
      <c r="DP41" s="203"/>
      <c r="DQ41" s="204"/>
      <c r="DR41" s="203"/>
      <c r="DS41" s="203"/>
      <c r="DT41" s="203"/>
      <c r="DU41" s="204"/>
      <c r="DV41" s="205"/>
      <c r="DW41" s="203"/>
      <c r="DX41" s="203"/>
      <c r="DY41" s="204"/>
      <c r="DZ41" s="209"/>
      <c r="EA41" s="203"/>
      <c r="EB41" s="203"/>
      <c r="EC41" s="204"/>
      <c r="ED41" s="205"/>
      <c r="EE41" s="203"/>
      <c r="EF41" s="203"/>
      <c r="EG41" s="204"/>
      <c r="EH41" s="205"/>
      <c r="EI41" s="203"/>
      <c r="EJ41" s="203"/>
      <c r="EK41" s="204"/>
      <c r="EL41" s="203"/>
      <c r="EM41" s="203"/>
      <c r="EN41" s="203"/>
      <c r="EO41" s="204"/>
      <c r="EP41" s="205"/>
      <c r="EQ41" s="203"/>
      <c r="ER41" s="203"/>
      <c r="ES41" s="204"/>
      <c r="ET41" s="205"/>
      <c r="EU41" s="203"/>
      <c r="EV41" s="203"/>
      <c r="EW41" s="204"/>
      <c r="EX41" s="203"/>
      <c r="EY41" s="203"/>
      <c r="EZ41" s="203"/>
      <c r="FA41" s="204"/>
      <c r="FB41" s="205"/>
      <c r="FC41" s="203"/>
      <c r="FD41" s="203"/>
      <c r="FE41" s="210"/>
      <c r="FF41" s="14"/>
      <c r="FG41" s="155"/>
      <c r="FH41" s="156"/>
      <c r="FI41" s="79"/>
      <c r="FJ41" s="79"/>
      <c r="FK41" s="65" t="s">
        <v>91</v>
      </c>
      <c r="FL41" s="28">
        <f>SUM(COUNTIF($N$10:$Q$63,FI38),COUNTIF($AT$10:$AW$63,FI38),COUNTIF($BZ$10:$CC$63,FI38),COUNTIF($DF$10:$DI$72,FI38),COUNTIF($EL$10:$EO$63,FI38))+FS41</f>
        <v>3</v>
      </c>
      <c r="FM41" s="56">
        <f t="shared" ca="1" si="0"/>
        <v>4</v>
      </c>
      <c r="FN41" s="44"/>
      <c r="FO41" s="35"/>
      <c r="FP41" s="20" t="str">
        <f>FI38</f>
        <v>数学</v>
      </c>
      <c r="FQ41" s="20" t="s">
        <v>57</v>
      </c>
      <c r="FR41" s="20" t="str">
        <f>FI38&amp;"1/2"</f>
        <v>数学1/2</v>
      </c>
      <c r="FS41" s="20">
        <f>SUM(COUNTIF($N$10:$Q$63,FR41),COUNTIF($AT$10:$AW$63,FR41),COUNTIF($BZ$10:$CC$63,FR41),COUNTIF($DF$10:$DI$72,FR41),COUNTIF($EL$10:$EO$63,FR41))*0.5</f>
        <v>0</v>
      </c>
      <c r="FT41" s="20"/>
      <c r="FU41" s="20"/>
      <c r="FV41" s="20" t="str">
        <f t="shared" ca="1" si="1"/>
        <v>'(1)'!FM41</v>
      </c>
      <c r="FW41" s="20">
        <v>41</v>
      </c>
      <c r="FX41" s="20">
        <f t="shared" ca="1" si="2"/>
        <v>1</v>
      </c>
    </row>
    <row r="42" spans="1:180" ht="7.5" customHeight="1">
      <c r="A42" s="126"/>
      <c r="B42" s="202"/>
      <c r="C42" s="203"/>
      <c r="D42" s="203"/>
      <c r="E42" s="204"/>
      <c r="F42" s="205"/>
      <c r="G42" s="203"/>
      <c r="H42" s="203"/>
      <c r="I42" s="204"/>
      <c r="J42" s="205"/>
      <c r="K42" s="203"/>
      <c r="L42" s="203"/>
      <c r="M42" s="204"/>
      <c r="N42" s="203"/>
      <c r="O42" s="203"/>
      <c r="P42" s="203"/>
      <c r="Q42" s="204"/>
      <c r="R42" s="205"/>
      <c r="S42" s="203"/>
      <c r="T42" s="203"/>
      <c r="U42" s="204"/>
      <c r="V42" s="205"/>
      <c r="W42" s="203"/>
      <c r="X42" s="203"/>
      <c r="Y42" s="204"/>
      <c r="Z42" s="203"/>
      <c r="AA42" s="203"/>
      <c r="AB42" s="203"/>
      <c r="AC42" s="204"/>
      <c r="AD42" s="205"/>
      <c r="AE42" s="203"/>
      <c r="AF42" s="203"/>
      <c r="AG42" s="204"/>
      <c r="AH42" s="202"/>
      <c r="AI42" s="203"/>
      <c r="AJ42" s="203"/>
      <c r="AK42" s="204"/>
      <c r="AL42" s="205"/>
      <c r="AM42" s="203"/>
      <c r="AN42" s="203"/>
      <c r="AO42" s="204"/>
      <c r="AP42" s="205"/>
      <c r="AQ42" s="203"/>
      <c r="AR42" s="203"/>
      <c r="AS42" s="204"/>
      <c r="AT42" s="203"/>
      <c r="AU42" s="203"/>
      <c r="AV42" s="203"/>
      <c r="AW42" s="204"/>
      <c r="AX42" s="205"/>
      <c r="AY42" s="203"/>
      <c r="AZ42" s="203"/>
      <c r="BA42" s="204"/>
      <c r="BB42" s="205"/>
      <c r="BC42" s="203"/>
      <c r="BD42" s="203"/>
      <c r="BE42" s="204"/>
      <c r="BF42" s="203"/>
      <c r="BG42" s="203"/>
      <c r="BH42" s="203"/>
      <c r="BI42" s="204"/>
      <c r="BJ42" s="205"/>
      <c r="BK42" s="203"/>
      <c r="BL42" s="203"/>
      <c r="BM42" s="204"/>
      <c r="BN42" s="202"/>
      <c r="BO42" s="203"/>
      <c r="BP42" s="203"/>
      <c r="BQ42" s="204"/>
      <c r="BR42" s="205"/>
      <c r="BS42" s="203"/>
      <c r="BT42" s="203"/>
      <c r="BU42" s="204"/>
      <c r="BV42" s="205"/>
      <c r="BW42" s="203"/>
      <c r="BX42" s="203"/>
      <c r="BY42" s="204"/>
      <c r="BZ42" s="203"/>
      <c r="CA42" s="203"/>
      <c r="CB42" s="203"/>
      <c r="CC42" s="204"/>
      <c r="CD42" s="205"/>
      <c r="CE42" s="203"/>
      <c r="CF42" s="203"/>
      <c r="CG42" s="204"/>
      <c r="CH42" s="205"/>
      <c r="CI42" s="203"/>
      <c r="CJ42" s="203"/>
      <c r="CK42" s="204"/>
      <c r="CL42" s="203"/>
      <c r="CM42" s="203"/>
      <c r="CN42" s="203"/>
      <c r="CO42" s="204"/>
      <c r="CP42" s="205"/>
      <c r="CQ42" s="203"/>
      <c r="CR42" s="203"/>
      <c r="CS42" s="204"/>
      <c r="CT42" s="202"/>
      <c r="CU42" s="203"/>
      <c r="CV42" s="203"/>
      <c r="CW42" s="204"/>
      <c r="CX42" s="205"/>
      <c r="CY42" s="203"/>
      <c r="CZ42" s="203"/>
      <c r="DA42" s="204"/>
      <c r="DB42" s="205"/>
      <c r="DC42" s="203"/>
      <c r="DD42" s="203"/>
      <c r="DE42" s="204"/>
      <c r="DF42" s="203"/>
      <c r="DG42" s="203"/>
      <c r="DH42" s="203"/>
      <c r="DI42" s="204"/>
      <c r="DJ42" s="205"/>
      <c r="DK42" s="203"/>
      <c r="DL42" s="203"/>
      <c r="DM42" s="204"/>
      <c r="DN42" s="205"/>
      <c r="DO42" s="203"/>
      <c r="DP42" s="203"/>
      <c r="DQ42" s="204"/>
      <c r="DR42" s="203"/>
      <c r="DS42" s="203"/>
      <c r="DT42" s="203"/>
      <c r="DU42" s="204"/>
      <c r="DV42" s="205"/>
      <c r="DW42" s="203"/>
      <c r="DX42" s="203"/>
      <c r="DY42" s="204"/>
      <c r="DZ42" s="209"/>
      <c r="EA42" s="203"/>
      <c r="EB42" s="203"/>
      <c r="EC42" s="204"/>
      <c r="ED42" s="205"/>
      <c r="EE42" s="203"/>
      <c r="EF42" s="203"/>
      <c r="EG42" s="204"/>
      <c r="EH42" s="205"/>
      <c r="EI42" s="203"/>
      <c r="EJ42" s="203"/>
      <c r="EK42" s="204"/>
      <c r="EL42" s="203"/>
      <c r="EM42" s="203"/>
      <c r="EN42" s="203"/>
      <c r="EO42" s="204"/>
      <c r="EP42" s="205"/>
      <c r="EQ42" s="203"/>
      <c r="ER42" s="203"/>
      <c r="ES42" s="204"/>
      <c r="ET42" s="205"/>
      <c r="EU42" s="203"/>
      <c r="EV42" s="203"/>
      <c r="EW42" s="204"/>
      <c r="EX42" s="203"/>
      <c r="EY42" s="203"/>
      <c r="EZ42" s="203"/>
      <c r="FA42" s="204"/>
      <c r="FB42" s="205"/>
      <c r="FC42" s="203"/>
      <c r="FD42" s="203"/>
      <c r="FE42" s="210"/>
      <c r="FF42" s="14"/>
      <c r="FG42" s="155"/>
      <c r="FH42" s="156"/>
      <c r="FI42" s="79"/>
      <c r="FJ42" s="79"/>
      <c r="FK42" s="65" t="s">
        <v>92</v>
      </c>
      <c r="FL42" s="29">
        <f>SUM(COUNTIF($R$10:$U$63,FI38),COUNTIF($AX$10:$BA$63,FI38),COUNTIF($CD$10:$CG$63,FI38),COUNTIF($DJ$10:$DM$72,FI38),COUNTIF($EP$10:$ES$63,FI38))+FS42</f>
        <v>3</v>
      </c>
      <c r="FM42" s="57">
        <f t="shared" ca="1" si="0"/>
        <v>4</v>
      </c>
      <c r="FN42" s="45"/>
      <c r="FO42" s="36"/>
      <c r="FP42" s="20" t="str">
        <f>FI38</f>
        <v>数学</v>
      </c>
      <c r="FQ42" s="20" t="s">
        <v>58</v>
      </c>
      <c r="FR42" s="20" t="str">
        <f>FI38&amp;"1/2"</f>
        <v>数学1/2</v>
      </c>
      <c r="FS42" s="20">
        <f>SUM(COUNTIF($R$10:$U$63,FR42),COUNTIF($AX$10:$BA$63,FR42),COUNTIF($CD$10:$CG$63,FR42),COUNTIF($DJ$10:$DM$72,FR42),COUNTIF($EP$10:$ES$63,FR42))*0.5</f>
        <v>0</v>
      </c>
      <c r="FT42" s="14"/>
      <c r="FU42" s="14"/>
      <c r="FV42" s="20" t="str">
        <f t="shared" ca="1" si="1"/>
        <v>'(1)'!FM42</v>
      </c>
      <c r="FW42" s="20">
        <v>42</v>
      </c>
      <c r="FX42" s="20">
        <f t="shared" ca="1" si="2"/>
        <v>1</v>
      </c>
    </row>
    <row r="43" spans="1:180" ht="7.5" customHeight="1">
      <c r="A43" s="126"/>
      <c r="B43" s="131"/>
      <c r="C43" s="203"/>
      <c r="D43" s="204"/>
      <c r="E43" s="211"/>
      <c r="F43" s="106"/>
      <c r="G43" s="203"/>
      <c r="H43" s="204"/>
      <c r="I43" s="212"/>
      <c r="J43" s="106"/>
      <c r="K43" s="203"/>
      <c r="L43" s="204"/>
      <c r="M43" s="211"/>
      <c r="N43" s="108"/>
      <c r="O43" s="203"/>
      <c r="P43" s="204"/>
      <c r="Q43" s="211"/>
      <c r="R43" s="106"/>
      <c r="S43" s="203"/>
      <c r="T43" s="204"/>
      <c r="U43" s="212"/>
      <c r="V43" s="106"/>
      <c r="W43" s="203"/>
      <c r="X43" s="204"/>
      <c r="Y43" s="211"/>
      <c r="Z43" s="108"/>
      <c r="AA43" s="203"/>
      <c r="AB43" s="204"/>
      <c r="AC43" s="211"/>
      <c r="AD43" s="106"/>
      <c r="AE43" s="203"/>
      <c r="AF43" s="204"/>
      <c r="AG43" s="212"/>
      <c r="AH43" s="131"/>
      <c r="AI43" s="203"/>
      <c r="AJ43" s="204"/>
      <c r="AK43" s="211"/>
      <c r="AL43" s="106"/>
      <c r="AM43" s="203"/>
      <c r="AN43" s="204"/>
      <c r="AO43" s="212"/>
      <c r="AP43" s="106"/>
      <c r="AQ43" s="203"/>
      <c r="AR43" s="204"/>
      <c r="AS43" s="211"/>
      <c r="AT43" s="108"/>
      <c r="AU43" s="203"/>
      <c r="AV43" s="204"/>
      <c r="AW43" s="211"/>
      <c r="AX43" s="106"/>
      <c r="AY43" s="203"/>
      <c r="AZ43" s="204"/>
      <c r="BA43" s="212"/>
      <c r="BB43" s="106" t="s">
        <v>147</v>
      </c>
      <c r="BC43" s="203"/>
      <c r="BD43" s="204"/>
      <c r="BE43" s="211"/>
      <c r="BF43" s="108"/>
      <c r="BG43" s="203"/>
      <c r="BH43" s="204"/>
      <c r="BI43" s="211"/>
      <c r="BJ43" s="106"/>
      <c r="BK43" s="203"/>
      <c r="BL43" s="204"/>
      <c r="BM43" s="212"/>
      <c r="BN43" s="131"/>
      <c r="BO43" s="203"/>
      <c r="BP43" s="204"/>
      <c r="BQ43" s="211"/>
      <c r="BR43" s="106"/>
      <c r="BS43" s="203"/>
      <c r="BT43" s="204"/>
      <c r="BU43" s="212"/>
      <c r="BV43" s="106"/>
      <c r="BW43" s="203"/>
      <c r="BX43" s="204"/>
      <c r="BY43" s="211"/>
      <c r="BZ43" s="108"/>
      <c r="CA43" s="203"/>
      <c r="CB43" s="204"/>
      <c r="CC43" s="211"/>
      <c r="CD43" s="106"/>
      <c r="CE43" s="203"/>
      <c r="CF43" s="204"/>
      <c r="CG43" s="212"/>
      <c r="CH43" s="106"/>
      <c r="CI43" s="203"/>
      <c r="CJ43" s="204"/>
      <c r="CK43" s="211"/>
      <c r="CL43" s="108"/>
      <c r="CM43" s="203"/>
      <c r="CN43" s="204"/>
      <c r="CO43" s="211"/>
      <c r="CP43" s="106"/>
      <c r="CQ43" s="203"/>
      <c r="CR43" s="204"/>
      <c r="CS43" s="212"/>
      <c r="CT43" s="131"/>
      <c r="CU43" s="203"/>
      <c r="CV43" s="204"/>
      <c r="CW43" s="211"/>
      <c r="CX43" s="106"/>
      <c r="CY43" s="203"/>
      <c r="CZ43" s="204"/>
      <c r="DA43" s="212"/>
      <c r="DB43" s="106"/>
      <c r="DC43" s="203"/>
      <c r="DD43" s="204"/>
      <c r="DE43" s="211"/>
      <c r="DF43" s="108"/>
      <c r="DG43" s="203"/>
      <c r="DH43" s="204"/>
      <c r="DI43" s="211"/>
      <c r="DJ43" s="106"/>
      <c r="DK43" s="203"/>
      <c r="DL43" s="204"/>
      <c r="DM43" s="212"/>
      <c r="DN43" s="106" t="s">
        <v>148</v>
      </c>
      <c r="DO43" s="203"/>
      <c r="DP43" s="204"/>
      <c r="DQ43" s="211"/>
      <c r="DR43" s="108"/>
      <c r="DS43" s="203"/>
      <c r="DT43" s="204"/>
      <c r="DU43" s="211"/>
      <c r="DV43" s="106"/>
      <c r="DW43" s="203"/>
      <c r="DX43" s="204"/>
      <c r="DY43" s="212"/>
      <c r="DZ43" s="128"/>
      <c r="EA43" s="203"/>
      <c r="EB43" s="204"/>
      <c r="EC43" s="211"/>
      <c r="ED43" s="106" t="s">
        <v>268</v>
      </c>
      <c r="EE43" s="203"/>
      <c r="EF43" s="204"/>
      <c r="EG43" s="212"/>
      <c r="EH43" s="106" t="s">
        <v>268</v>
      </c>
      <c r="EI43" s="203"/>
      <c r="EJ43" s="204"/>
      <c r="EK43" s="211"/>
      <c r="EL43" s="108" t="s">
        <v>268</v>
      </c>
      <c r="EM43" s="203"/>
      <c r="EN43" s="204"/>
      <c r="EO43" s="211"/>
      <c r="EP43" s="106" t="s">
        <v>268</v>
      </c>
      <c r="EQ43" s="203"/>
      <c r="ER43" s="204"/>
      <c r="ES43" s="212"/>
      <c r="ET43" s="106"/>
      <c r="EU43" s="203"/>
      <c r="EV43" s="204"/>
      <c r="EW43" s="211"/>
      <c r="EX43" s="108" t="s">
        <v>147</v>
      </c>
      <c r="EY43" s="203"/>
      <c r="EZ43" s="204"/>
      <c r="FA43" s="211"/>
      <c r="FB43" s="106" t="s">
        <v>147</v>
      </c>
      <c r="FC43" s="203"/>
      <c r="FD43" s="204"/>
      <c r="FE43" s="213"/>
      <c r="FF43" s="14"/>
      <c r="FG43" s="155"/>
      <c r="FH43" s="156"/>
      <c r="FI43" s="79"/>
      <c r="FJ43" s="79"/>
      <c r="FK43" s="65" t="s">
        <v>93</v>
      </c>
      <c r="FL43" s="28">
        <f>SUM(COUNTIF($V$10:$Y$63,FI38),COUNTIF($BB$10:$BE$63,FI38),COUNTIF($CH$10:$CK$63,FI38),COUNTIF($DN$10:$DQ$72,FI38),COUNTIF($ET$10:$EW$63,FI38))+FS43</f>
        <v>3</v>
      </c>
      <c r="FM43" s="56">
        <f t="shared" ca="1" si="0"/>
        <v>4</v>
      </c>
      <c r="FN43" s="43"/>
      <c r="FO43" s="9"/>
      <c r="FP43" s="20" t="str">
        <f>FI38</f>
        <v>数学</v>
      </c>
      <c r="FQ43" s="25" t="s">
        <v>59</v>
      </c>
      <c r="FR43" s="20" t="str">
        <f>FI38&amp;"1/2"</f>
        <v>数学1/2</v>
      </c>
      <c r="FS43" s="20">
        <f>SUM(COUNTIF($V$10:$Y$63,FR43),COUNTIF($BB$10:$BE$63,FR43),COUNTIF($CH$10:$CK$63,FR43),COUNTIF($DN$10:$DQ$72,FR43),COUNTIF($ET$10:$EW$63,FR43))*0.5</f>
        <v>0</v>
      </c>
      <c r="FT43" s="20"/>
      <c r="FU43" s="20"/>
      <c r="FV43" s="20" t="str">
        <f t="shared" ca="1" si="1"/>
        <v>'(1)'!FM43</v>
      </c>
      <c r="FW43" s="20">
        <v>43</v>
      </c>
      <c r="FX43" s="20">
        <f t="shared" ca="1" si="2"/>
        <v>1</v>
      </c>
    </row>
    <row r="44" spans="1:180" ht="7.5" customHeight="1">
      <c r="A44" s="126"/>
      <c r="B44" s="202"/>
      <c r="C44" s="203"/>
      <c r="D44" s="204"/>
      <c r="E44" s="204"/>
      <c r="F44" s="205"/>
      <c r="G44" s="203"/>
      <c r="H44" s="204"/>
      <c r="I44" s="214"/>
      <c r="J44" s="205"/>
      <c r="K44" s="203"/>
      <c r="L44" s="204"/>
      <c r="M44" s="204"/>
      <c r="N44" s="203"/>
      <c r="O44" s="203"/>
      <c r="P44" s="204"/>
      <c r="Q44" s="204"/>
      <c r="R44" s="205"/>
      <c r="S44" s="203"/>
      <c r="T44" s="204"/>
      <c r="U44" s="214"/>
      <c r="V44" s="205"/>
      <c r="W44" s="203"/>
      <c r="X44" s="204"/>
      <c r="Y44" s="204"/>
      <c r="Z44" s="203"/>
      <c r="AA44" s="203"/>
      <c r="AB44" s="204"/>
      <c r="AC44" s="204"/>
      <c r="AD44" s="205"/>
      <c r="AE44" s="203"/>
      <c r="AF44" s="204"/>
      <c r="AG44" s="214"/>
      <c r="AH44" s="202"/>
      <c r="AI44" s="203"/>
      <c r="AJ44" s="204"/>
      <c r="AK44" s="204"/>
      <c r="AL44" s="205"/>
      <c r="AM44" s="203"/>
      <c r="AN44" s="204"/>
      <c r="AO44" s="214"/>
      <c r="AP44" s="205"/>
      <c r="AQ44" s="203"/>
      <c r="AR44" s="204"/>
      <c r="AS44" s="204"/>
      <c r="AT44" s="203"/>
      <c r="AU44" s="203"/>
      <c r="AV44" s="204"/>
      <c r="AW44" s="204"/>
      <c r="AX44" s="205"/>
      <c r="AY44" s="203"/>
      <c r="AZ44" s="204"/>
      <c r="BA44" s="214"/>
      <c r="BB44" s="205"/>
      <c r="BC44" s="203"/>
      <c r="BD44" s="204"/>
      <c r="BE44" s="204"/>
      <c r="BF44" s="203"/>
      <c r="BG44" s="203"/>
      <c r="BH44" s="204"/>
      <c r="BI44" s="204"/>
      <c r="BJ44" s="205"/>
      <c r="BK44" s="203"/>
      <c r="BL44" s="204"/>
      <c r="BM44" s="214"/>
      <c r="BN44" s="202"/>
      <c r="BO44" s="203"/>
      <c r="BP44" s="204"/>
      <c r="BQ44" s="204"/>
      <c r="BR44" s="205"/>
      <c r="BS44" s="203"/>
      <c r="BT44" s="204"/>
      <c r="BU44" s="214"/>
      <c r="BV44" s="205"/>
      <c r="BW44" s="203"/>
      <c r="BX44" s="204"/>
      <c r="BY44" s="204"/>
      <c r="BZ44" s="203"/>
      <c r="CA44" s="203"/>
      <c r="CB44" s="204"/>
      <c r="CC44" s="204"/>
      <c r="CD44" s="205"/>
      <c r="CE44" s="203"/>
      <c r="CF44" s="204"/>
      <c r="CG44" s="214"/>
      <c r="CH44" s="205"/>
      <c r="CI44" s="203"/>
      <c r="CJ44" s="204"/>
      <c r="CK44" s="204"/>
      <c r="CL44" s="203"/>
      <c r="CM44" s="203"/>
      <c r="CN44" s="204"/>
      <c r="CO44" s="204"/>
      <c r="CP44" s="205"/>
      <c r="CQ44" s="203"/>
      <c r="CR44" s="204"/>
      <c r="CS44" s="214"/>
      <c r="CT44" s="202"/>
      <c r="CU44" s="203"/>
      <c r="CV44" s="204"/>
      <c r="CW44" s="204"/>
      <c r="CX44" s="205"/>
      <c r="CY44" s="203"/>
      <c r="CZ44" s="204"/>
      <c r="DA44" s="214"/>
      <c r="DB44" s="205"/>
      <c r="DC44" s="203"/>
      <c r="DD44" s="204"/>
      <c r="DE44" s="204"/>
      <c r="DF44" s="203"/>
      <c r="DG44" s="203"/>
      <c r="DH44" s="204"/>
      <c r="DI44" s="204"/>
      <c r="DJ44" s="205"/>
      <c r="DK44" s="203"/>
      <c r="DL44" s="204"/>
      <c r="DM44" s="214"/>
      <c r="DN44" s="205"/>
      <c r="DO44" s="203"/>
      <c r="DP44" s="204"/>
      <c r="DQ44" s="204"/>
      <c r="DR44" s="203"/>
      <c r="DS44" s="203"/>
      <c r="DT44" s="204"/>
      <c r="DU44" s="204"/>
      <c r="DV44" s="205"/>
      <c r="DW44" s="203"/>
      <c r="DX44" s="204"/>
      <c r="DY44" s="214"/>
      <c r="DZ44" s="209"/>
      <c r="EA44" s="203"/>
      <c r="EB44" s="204"/>
      <c r="EC44" s="204"/>
      <c r="ED44" s="205"/>
      <c r="EE44" s="203"/>
      <c r="EF44" s="204"/>
      <c r="EG44" s="214"/>
      <c r="EH44" s="205"/>
      <c r="EI44" s="203"/>
      <c r="EJ44" s="204"/>
      <c r="EK44" s="204"/>
      <c r="EL44" s="203"/>
      <c r="EM44" s="203"/>
      <c r="EN44" s="204"/>
      <c r="EO44" s="204"/>
      <c r="EP44" s="205"/>
      <c r="EQ44" s="203"/>
      <c r="ER44" s="204"/>
      <c r="ES44" s="214"/>
      <c r="ET44" s="205"/>
      <c r="EU44" s="203"/>
      <c r="EV44" s="204"/>
      <c r="EW44" s="204"/>
      <c r="EX44" s="203"/>
      <c r="EY44" s="203"/>
      <c r="EZ44" s="204"/>
      <c r="FA44" s="204"/>
      <c r="FB44" s="205"/>
      <c r="FC44" s="203"/>
      <c r="FD44" s="204"/>
      <c r="FE44" s="215"/>
      <c r="FF44" s="14"/>
      <c r="FG44" s="155"/>
      <c r="FH44" s="156"/>
      <c r="FI44" s="79"/>
      <c r="FJ44" s="79"/>
      <c r="FK44" s="65" t="s">
        <v>94</v>
      </c>
      <c r="FL44" s="28">
        <f>SUM(COUNTIF($Z$10:$AC$63,FI38),COUNTIF($BF$10:$BI$63,FI38),COUNTIF($CL$10:$CO$63,FI38),COUNTIF($DR$10:$DU$72,FI38),COUNTIF($EX$10:$FA$63,FI38))+FS44</f>
        <v>2</v>
      </c>
      <c r="FM44" s="56">
        <f t="shared" ca="1" si="0"/>
        <v>3</v>
      </c>
      <c r="FN44" s="44"/>
      <c r="FO44" s="35"/>
      <c r="FP44" s="20" t="str">
        <f>FI38</f>
        <v>数学</v>
      </c>
      <c r="FQ44" s="20" t="s">
        <v>60</v>
      </c>
      <c r="FR44" s="20" t="str">
        <f>FI38&amp;"1/2"</f>
        <v>数学1/2</v>
      </c>
      <c r="FS44" s="20">
        <f>SUM(COUNTIF($Z$10:$AC$63,FR44),COUNTIF($BF$10:$BI$63,FR44),COUNTIF($CL$10:$CO$63,FR44),COUNTIF($DR$10:$DU$72,FR44),COUNTIF($EX$10:$FA$63,FR44))*0.5</f>
        <v>0</v>
      </c>
      <c r="FT44" s="20"/>
      <c r="FU44" s="20"/>
      <c r="FV44" s="20" t="str">
        <f t="shared" ca="1" si="1"/>
        <v>'(1)'!FM44</v>
      </c>
      <c r="FW44" s="20">
        <v>44</v>
      </c>
      <c r="FX44" s="20">
        <f t="shared" ca="1" si="2"/>
        <v>1</v>
      </c>
    </row>
    <row r="45" spans="1:180" ht="7.5" customHeight="1">
      <c r="A45" s="127"/>
      <c r="B45" s="216"/>
      <c r="C45" s="217"/>
      <c r="D45" s="218"/>
      <c r="E45" s="218"/>
      <c r="F45" s="219"/>
      <c r="G45" s="217"/>
      <c r="H45" s="218"/>
      <c r="I45" s="220"/>
      <c r="J45" s="219"/>
      <c r="K45" s="217"/>
      <c r="L45" s="218"/>
      <c r="M45" s="218"/>
      <c r="N45" s="217"/>
      <c r="O45" s="217"/>
      <c r="P45" s="218"/>
      <c r="Q45" s="218"/>
      <c r="R45" s="219"/>
      <c r="S45" s="217"/>
      <c r="T45" s="218"/>
      <c r="U45" s="220"/>
      <c r="V45" s="219"/>
      <c r="W45" s="217"/>
      <c r="X45" s="218"/>
      <c r="Y45" s="218"/>
      <c r="Z45" s="217"/>
      <c r="AA45" s="217"/>
      <c r="AB45" s="218"/>
      <c r="AC45" s="218"/>
      <c r="AD45" s="219"/>
      <c r="AE45" s="217"/>
      <c r="AF45" s="218"/>
      <c r="AG45" s="220"/>
      <c r="AH45" s="216"/>
      <c r="AI45" s="217"/>
      <c r="AJ45" s="218"/>
      <c r="AK45" s="218"/>
      <c r="AL45" s="219"/>
      <c r="AM45" s="217"/>
      <c r="AN45" s="218"/>
      <c r="AO45" s="220"/>
      <c r="AP45" s="219"/>
      <c r="AQ45" s="217"/>
      <c r="AR45" s="218"/>
      <c r="AS45" s="218"/>
      <c r="AT45" s="217"/>
      <c r="AU45" s="217"/>
      <c r="AV45" s="218"/>
      <c r="AW45" s="218"/>
      <c r="AX45" s="219"/>
      <c r="AY45" s="217"/>
      <c r="AZ45" s="218"/>
      <c r="BA45" s="220"/>
      <c r="BB45" s="219"/>
      <c r="BC45" s="217"/>
      <c r="BD45" s="218"/>
      <c r="BE45" s="218"/>
      <c r="BF45" s="217"/>
      <c r="BG45" s="217"/>
      <c r="BH45" s="218"/>
      <c r="BI45" s="218"/>
      <c r="BJ45" s="219"/>
      <c r="BK45" s="217"/>
      <c r="BL45" s="218"/>
      <c r="BM45" s="220"/>
      <c r="BN45" s="216"/>
      <c r="BO45" s="217"/>
      <c r="BP45" s="218"/>
      <c r="BQ45" s="218"/>
      <c r="BR45" s="219"/>
      <c r="BS45" s="217"/>
      <c r="BT45" s="218"/>
      <c r="BU45" s="220"/>
      <c r="BV45" s="219"/>
      <c r="BW45" s="217"/>
      <c r="BX45" s="218"/>
      <c r="BY45" s="218"/>
      <c r="BZ45" s="217"/>
      <c r="CA45" s="217"/>
      <c r="CB45" s="218"/>
      <c r="CC45" s="218"/>
      <c r="CD45" s="219"/>
      <c r="CE45" s="217"/>
      <c r="CF45" s="218"/>
      <c r="CG45" s="220"/>
      <c r="CH45" s="219"/>
      <c r="CI45" s="217"/>
      <c r="CJ45" s="218"/>
      <c r="CK45" s="218"/>
      <c r="CL45" s="217"/>
      <c r="CM45" s="217"/>
      <c r="CN45" s="218"/>
      <c r="CO45" s="218"/>
      <c r="CP45" s="219"/>
      <c r="CQ45" s="217"/>
      <c r="CR45" s="218"/>
      <c r="CS45" s="220"/>
      <c r="CT45" s="216"/>
      <c r="CU45" s="217"/>
      <c r="CV45" s="218"/>
      <c r="CW45" s="218"/>
      <c r="CX45" s="219"/>
      <c r="CY45" s="217"/>
      <c r="CZ45" s="218"/>
      <c r="DA45" s="220"/>
      <c r="DB45" s="219"/>
      <c r="DC45" s="217"/>
      <c r="DD45" s="218"/>
      <c r="DE45" s="218"/>
      <c r="DF45" s="217"/>
      <c r="DG45" s="217"/>
      <c r="DH45" s="218"/>
      <c r="DI45" s="218"/>
      <c r="DJ45" s="219"/>
      <c r="DK45" s="217"/>
      <c r="DL45" s="218"/>
      <c r="DM45" s="220"/>
      <c r="DN45" s="219"/>
      <c r="DO45" s="217"/>
      <c r="DP45" s="218"/>
      <c r="DQ45" s="218"/>
      <c r="DR45" s="217"/>
      <c r="DS45" s="217"/>
      <c r="DT45" s="218"/>
      <c r="DU45" s="218"/>
      <c r="DV45" s="219"/>
      <c r="DW45" s="217"/>
      <c r="DX45" s="218"/>
      <c r="DY45" s="220"/>
      <c r="DZ45" s="216"/>
      <c r="EA45" s="217"/>
      <c r="EB45" s="218"/>
      <c r="EC45" s="218"/>
      <c r="ED45" s="219"/>
      <c r="EE45" s="217"/>
      <c r="EF45" s="218"/>
      <c r="EG45" s="220"/>
      <c r="EH45" s="219"/>
      <c r="EI45" s="217"/>
      <c r="EJ45" s="218"/>
      <c r="EK45" s="218"/>
      <c r="EL45" s="217"/>
      <c r="EM45" s="217"/>
      <c r="EN45" s="218"/>
      <c r="EO45" s="218"/>
      <c r="EP45" s="219"/>
      <c r="EQ45" s="217"/>
      <c r="ER45" s="218"/>
      <c r="ES45" s="220"/>
      <c r="ET45" s="219"/>
      <c r="EU45" s="217"/>
      <c r="EV45" s="218"/>
      <c r="EW45" s="218"/>
      <c r="EX45" s="217"/>
      <c r="EY45" s="217"/>
      <c r="EZ45" s="218"/>
      <c r="FA45" s="218"/>
      <c r="FB45" s="219"/>
      <c r="FC45" s="217"/>
      <c r="FD45" s="218"/>
      <c r="FE45" s="221"/>
      <c r="FF45" s="14"/>
      <c r="FG45" s="155"/>
      <c r="FH45" s="156"/>
      <c r="FI45" s="79"/>
      <c r="FJ45" s="79"/>
      <c r="FK45" s="66" t="s">
        <v>95</v>
      </c>
      <c r="FL45" s="34">
        <f>SUM(COUNTIF($AD$10:$AG$63,FI38),COUNTIF($BJ$10:$BM$63,FI38),COUNTIF($CP$10:$CS$63,FI38),COUNTIF($DV$10:$DY$72,FI38),COUNTIF($FB$10:$FE$63,FI38))+FS45</f>
        <v>2</v>
      </c>
      <c r="FM45" s="62">
        <f t="shared" ca="1" si="0"/>
        <v>3</v>
      </c>
      <c r="FN45" s="52"/>
      <c r="FO45" s="41"/>
      <c r="FP45" s="20" t="str">
        <f>FI38</f>
        <v>数学</v>
      </c>
      <c r="FQ45" s="20" t="s">
        <v>61</v>
      </c>
      <c r="FR45" s="20" t="str">
        <f>FI38&amp;"1/2"</f>
        <v>数学1/2</v>
      </c>
      <c r="FS45" s="20">
        <f>SUM(COUNTIF($AD$10:$AG$63,FR45),COUNTIF($BJ$10:$BM$63,FR45),COUNTIF($CP$10:$CS$63,FR45),COUNTIF($DV$10:$DY$72,FR45),COUNTIF($FB$10:$FE$63,FR45))*0.5</f>
        <v>0</v>
      </c>
      <c r="FT45" s="14"/>
      <c r="FU45" s="14"/>
      <c r="FV45" s="20" t="str">
        <f t="shared" ca="1" si="1"/>
        <v>'(1)'!FM45</v>
      </c>
      <c r="FW45" s="20">
        <v>45</v>
      </c>
      <c r="FX45" s="20">
        <f t="shared" ca="1" si="2"/>
        <v>1</v>
      </c>
    </row>
    <row r="46" spans="1:180" ht="7.5" customHeight="1">
      <c r="A46" s="93" t="s">
        <v>80</v>
      </c>
      <c r="B46" s="192" t="s">
        <v>134</v>
      </c>
      <c r="C46" s="193"/>
      <c r="D46" s="194"/>
      <c r="E46" s="195"/>
      <c r="F46" s="196" t="s">
        <v>134</v>
      </c>
      <c r="G46" s="193"/>
      <c r="H46" s="194"/>
      <c r="I46" s="195"/>
      <c r="J46" s="196" t="s">
        <v>134</v>
      </c>
      <c r="K46" s="197"/>
      <c r="L46" s="198"/>
      <c r="M46" s="199"/>
      <c r="N46" s="200" t="s">
        <v>134</v>
      </c>
      <c r="O46" s="193"/>
      <c r="P46" s="194"/>
      <c r="Q46" s="195"/>
      <c r="R46" s="196" t="s">
        <v>134</v>
      </c>
      <c r="S46" s="193"/>
      <c r="T46" s="194"/>
      <c r="U46" s="195"/>
      <c r="V46" s="196" t="s">
        <v>134</v>
      </c>
      <c r="W46" s="197"/>
      <c r="X46" s="198"/>
      <c r="Y46" s="199"/>
      <c r="Z46" s="200" t="s">
        <v>134</v>
      </c>
      <c r="AA46" s="193"/>
      <c r="AB46" s="194"/>
      <c r="AC46" s="195"/>
      <c r="AD46" s="196" t="s">
        <v>134</v>
      </c>
      <c r="AE46" s="193"/>
      <c r="AF46" s="194"/>
      <c r="AG46" s="195"/>
      <c r="AH46" s="192" t="s">
        <v>131</v>
      </c>
      <c r="AI46" s="193"/>
      <c r="AJ46" s="194"/>
      <c r="AK46" s="195"/>
      <c r="AL46" s="196" t="s">
        <v>123</v>
      </c>
      <c r="AM46" s="193"/>
      <c r="AN46" s="206" t="s">
        <v>143</v>
      </c>
      <c r="AO46" s="195"/>
      <c r="AP46" s="196" t="s">
        <v>123</v>
      </c>
      <c r="AQ46" s="197"/>
      <c r="AR46" s="201" t="s">
        <v>143</v>
      </c>
      <c r="AS46" s="199"/>
      <c r="AT46" s="200" t="s">
        <v>123</v>
      </c>
      <c r="AU46" s="193"/>
      <c r="AV46" s="194"/>
      <c r="AW46" s="195"/>
      <c r="AX46" s="196" t="s">
        <v>123</v>
      </c>
      <c r="AY46" s="193"/>
      <c r="AZ46" s="194"/>
      <c r="BA46" s="195"/>
      <c r="BB46" s="196" t="s">
        <v>129</v>
      </c>
      <c r="BC46" s="197"/>
      <c r="BD46" s="198"/>
      <c r="BE46" s="199"/>
      <c r="BF46" s="200" t="s">
        <v>129</v>
      </c>
      <c r="BG46" s="193"/>
      <c r="BH46" s="194"/>
      <c r="BI46" s="195"/>
      <c r="BJ46" s="196" t="s">
        <v>129</v>
      </c>
      <c r="BK46" s="193"/>
      <c r="BL46" s="194"/>
      <c r="BM46" s="195"/>
      <c r="BN46" s="192" t="s">
        <v>131</v>
      </c>
      <c r="BO46" s="193"/>
      <c r="BP46" s="194"/>
      <c r="BQ46" s="195"/>
      <c r="BR46" s="196" t="s">
        <v>128</v>
      </c>
      <c r="BS46" s="193"/>
      <c r="BT46" s="194"/>
      <c r="BU46" s="195"/>
      <c r="BV46" s="196" t="s">
        <v>128</v>
      </c>
      <c r="BW46" s="197"/>
      <c r="BX46" s="198"/>
      <c r="BY46" s="199"/>
      <c r="BZ46" s="200" t="s">
        <v>128</v>
      </c>
      <c r="CA46" s="193"/>
      <c r="CB46" s="194"/>
      <c r="CC46" s="195"/>
      <c r="CD46" s="196" t="s">
        <v>128</v>
      </c>
      <c r="CE46" s="193"/>
      <c r="CF46" s="194"/>
      <c r="CG46" s="195"/>
      <c r="CH46" s="196" t="s">
        <v>129</v>
      </c>
      <c r="CI46" s="197"/>
      <c r="CJ46" s="198"/>
      <c r="CK46" s="199"/>
      <c r="CL46" s="200" t="s">
        <v>129</v>
      </c>
      <c r="CM46" s="193"/>
      <c r="CN46" s="194"/>
      <c r="CO46" s="195"/>
      <c r="CP46" s="196" t="s">
        <v>129</v>
      </c>
      <c r="CQ46" s="193"/>
      <c r="CR46" s="194"/>
      <c r="CS46" s="195"/>
      <c r="CT46" s="192" t="s">
        <v>125</v>
      </c>
      <c r="CU46" s="193"/>
      <c r="CV46" s="194" t="s">
        <v>145</v>
      </c>
      <c r="CW46" s="195"/>
      <c r="CX46" s="196" t="s">
        <v>123</v>
      </c>
      <c r="CY46" s="193"/>
      <c r="CZ46" s="206" t="s">
        <v>143</v>
      </c>
      <c r="DA46" s="195"/>
      <c r="DB46" s="196" t="s">
        <v>123</v>
      </c>
      <c r="DC46" s="197"/>
      <c r="DD46" s="201" t="s">
        <v>143</v>
      </c>
      <c r="DE46" s="199"/>
      <c r="DF46" s="200" t="s">
        <v>123</v>
      </c>
      <c r="DG46" s="193"/>
      <c r="DH46" s="194"/>
      <c r="DI46" s="195"/>
      <c r="DJ46" s="196" t="s">
        <v>123</v>
      </c>
      <c r="DK46" s="193"/>
      <c r="DL46" s="194"/>
      <c r="DM46" s="195"/>
      <c r="DN46" s="196" t="s">
        <v>129</v>
      </c>
      <c r="DO46" s="197"/>
      <c r="DP46" s="198"/>
      <c r="DQ46" s="199"/>
      <c r="DR46" s="200" t="s">
        <v>129</v>
      </c>
      <c r="DS46" s="193"/>
      <c r="DT46" s="194"/>
      <c r="DU46" s="195"/>
      <c r="DV46" s="196" t="s">
        <v>129</v>
      </c>
      <c r="DW46" s="193"/>
      <c r="DX46" s="194"/>
      <c r="DY46" s="195"/>
      <c r="DZ46" s="192" t="s">
        <v>134</v>
      </c>
      <c r="EA46" s="197"/>
      <c r="EB46" s="198"/>
      <c r="EC46" s="199"/>
      <c r="ED46" s="196" t="s">
        <v>134</v>
      </c>
      <c r="EE46" s="197"/>
      <c r="EF46" s="198"/>
      <c r="EG46" s="199"/>
      <c r="EH46" s="196" t="s">
        <v>134</v>
      </c>
      <c r="EI46" s="197"/>
      <c r="EJ46" s="207"/>
      <c r="EK46" s="199"/>
      <c r="EL46" s="200" t="s">
        <v>134</v>
      </c>
      <c r="EM46" s="197"/>
      <c r="EN46" s="198"/>
      <c r="EO46" s="199"/>
      <c r="EP46" s="196" t="s">
        <v>134</v>
      </c>
      <c r="EQ46" s="197"/>
      <c r="ER46" s="198"/>
      <c r="ES46" s="199"/>
      <c r="ET46" s="196" t="s">
        <v>134</v>
      </c>
      <c r="EU46" s="197"/>
      <c r="EV46" s="207"/>
      <c r="EW46" s="199"/>
      <c r="EX46" s="200" t="s">
        <v>134</v>
      </c>
      <c r="EY46" s="197"/>
      <c r="EZ46" s="198"/>
      <c r="FA46" s="199"/>
      <c r="FB46" s="196" t="s">
        <v>134</v>
      </c>
      <c r="FC46" s="197"/>
      <c r="FD46" s="198"/>
      <c r="FE46" s="208"/>
      <c r="FF46" s="14"/>
      <c r="FG46" s="155"/>
      <c r="FH46" s="156"/>
      <c r="FI46" s="79" t="s">
        <v>13</v>
      </c>
      <c r="FJ46" s="79"/>
      <c r="FK46" s="64" t="s">
        <v>88</v>
      </c>
      <c r="FL46" s="33">
        <f>SUM(COUNTIF($B$10:$E$63,FI46),COUNTIF($AH$10:$AK$63,FI46),COUNTIF($BN$10:$BQ$63,FI46),COUNTIF($CT$10:$CW$72,FI46),COUNTIF($DZ$10:$EC$63,FI46))+FS46</f>
        <v>0</v>
      </c>
      <c r="FM46" s="61">
        <f t="shared" ca="1" si="0"/>
        <v>0</v>
      </c>
      <c r="FN46" s="49"/>
      <c r="FO46" s="10"/>
      <c r="FP46" s="20" t="str">
        <f>FI46</f>
        <v>自立</v>
      </c>
      <c r="FQ46" s="25" t="s">
        <v>54</v>
      </c>
      <c r="FR46" s="20" t="str">
        <f>FI46&amp;"1/2"</f>
        <v>自立1/2</v>
      </c>
      <c r="FS46" s="20">
        <f>SUM(COUNTIF($B$10:$E$63,FR46),COUNTIF($AH$10:$AK$63,FR46),COUNTIF($BN$10:$BQ$63,FR46),COUNTIF($CT$10:$CW$72,FR46),COUNTIF($DZ$10:$EC$63,FR46))*0.5</f>
        <v>0</v>
      </c>
      <c r="FT46" s="20"/>
      <c r="FU46" s="20"/>
      <c r="FV46" s="20" t="str">
        <f t="shared" ca="1" si="1"/>
        <v>'(1)'!FM46</v>
      </c>
      <c r="FW46" s="20">
        <v>46</v>
      </c>
      <c r="FX46" s="20">
        <f t="shared" ca="1" si="2"/>
        <v>0</v>
      </c>
    </row>
    <row r="47" spans="1:180" ht="7.5" customHeight="1">
      <c r="A47" s="126"/>
      <c r="B47" s="202"/>
      <c r="C47" s="203"/>
      <c r="D47" s="203"/>
      <c r="E47" s="204"/>
      <c r="F47" s="205"/>
      <c r="G47" s="203"/>
      <c r="H47" s="203"/>
      <c r="I47" s="204"/>
      <c r="J47" s="205"/>
      <c r="K47" s="203"/>
      <c r="L47" s="203"/>
      <c r="M47" s="204"/>
      <c r="N47" s="203"/>
      <c r="O47" s="203"/>
      <c r="P47" s="203"/>
      <c r="Q47" s="204"/>
      <c r="R47" s="205"/>
      <c r="S47" s="203"/>
      <c r="T47" s="203"/>
      <c r="U47" s="204"/>
      <c r="V47" s="205"/>
      <c r="W47" s="203"/>
      <c r="X47" s="203"/>
      <c r="Y47" s="204"/>
      <c r="Z47" s="203"/>
      <c r="AA47" s="203"/>
      <c r="AB47" s="203"/>
      <c r="AC47" s="204"/>
      <c r="AD47" s="205"/>
      <c r="AE47" s="203"/>
      <c r="AF47" s="203"/>
      <c r="AG47" s="204"/>
      <c r="AH47" s="202"/>
      <c r="AI47" s="203"/>
      <c r="AJ47" s="203"/>
      <c r="AK47" s="204"/>
      <c r="AL47" s="205"/>
      <c r="AM47" s="203"/>
      <c r="AN47" s="203"/>
      <c r="AO47" s="204"/>
      <c r="AP47" s="205"/>
      <c r="AQ47" s="203"/>
      <c r="AR47" s="203"/>
      <c r="AS47" s="204"/>
      <c r="AT47" s="203"/>
      <c r="AU47" s="203"/>
      <c r="AV47" s="203"/>
      <c r="AW47" s="204"/>
      <c r="AX47" s="205"/>
      <c r="AY47" s="203"/>
      <c r="AZ47" s="203"/>
      <c r="BA47" s="204"/>
      <c r="BB47" s="205"/>
      <c r="BC47" s="203"/>
      <c r="BD47" s="203"/>
      <c r="BE47" s="204"/>
      <c r="BF47" s="203"/>
      <c r="BG47" s="203"/>
      <c r="BH47" s="203"/>
      <c r="BI47" s="204"/>
      <c r="BJ47" s="205"/>
      <c r="BK47" s="203"/>
      <c r="BL47" s="203"/>
      <c r="BM47" s="204"/>
      <c r="BN47" s="202"/>
      <c r="BO47" s="203"/>
      <c r="BP47" s="203"/>
      <c r="BQ47" s="204"/>
      <c r="BR47" s="205"/>
      <c r="BS47" s="203"/>
      <c r="BT47" s="203"/>
      <c r="BU47" s="204"/>
      <c r="BV47" s="205"/>
      <c r="BW47" s="203"/>
      <c r="BX47" s="203"/>
      <c r="BY47" s="204"/>
      <c r="BZ47" s="203"/>
      <c r="CA47" s="203"/>
      <c r="CB47" s="203"/>
      <c r="CC47" s="204"/>
      <c r="CD47" s="205"/>
      <c r="CE47" s="203"/>
      <c r="CF47" s="203"/>
      <c r="CG47" s="204"/>
      <c r="CH47" s="205"/>
      <c r="CI47" s="203"/>
      <c r="CJ47" s="203"/>
      <c r="CK47" s="204"/>
      <c r="CL47" s="203"/>
      <c r="CM47" s="203"/>
      <c r="CN47" s="203"/>
      <c r="CO47" s="204"/>
      <c r="CP47" s="205"/>
      <c r="CQ47" s="203"/>
      <c r="CR47" s="203"/>
      <c r="CS47" s="204"/>
      <c r="CT47" s="202"/>
      <c r="CU47" s="203"/>
      <c r="CV47" s="203"/>
      <c r="CW47" s="204"/>
      <c r="CX47" s="205"/>
      <c r="CY47" s="203"/>
      <c r="CZ47" s="203"/>
      <c r="DA47" s="204"/>
      <c r="DB47" s="205"/>
      <c r="DC47" s="203"/>
      <c r="DD47" s="203"/>
      <c r="DE47" s="204"/>
      <c r="DF47" s="203"/>
      <c r="DG47" s="203"/>
      <c r="DH47" s="203"/>
      <c r="DI47" s="204"/>
      <c r="DJ47" s="205"/>
      <c r="DK47" s="203"/>
      <c r="DL47" s="203"/>
      <c r="DM47" s="204"/>
      <c r="DN47" s="205"/>
      <c r="DO47" s="203"/>
      <c r="DP47" s="203"/>
      <c r="DQ47" s="204"/>
      <c r="DR47" s="203"/>
      <c r="DS47" s="203"/>
      <c r="DT47" s="203"/>
      <c r="DU47" s="204"/>
      <c r="DV47" s="205"/>
      <c r="DW47" s="203"/>
      <c r="DX47" s="203"/>
      <c r="DY47" s="204"/>
      <c r="DZ47" s="209"/>
      <c r="EA47" s="203"/>
      <c r="EB47" s="203"/>
      <c r="EC47" s="204"/>
      <c r="ED47" s="205"/>
      <c r="EE47" s="203"/>
      <c r="EF47" s="203"/>
      <c r="EG47" s="204"/>
      <c r="EH47" s="205"/>
      <c r="EI47" s="203"/>
      <c r="EJ47" s="203"/>
      <c r="EK47" s="204"/>
      <c r="EL47" s="203"/>
      <c r="EM47" s="203"/>
      <c r="EN47" s="203"/>
      <c r="EO47" s="204"/>
      <c r="EP47" s="205"/>
      <c r="EQ47" s="203"/>
      <c r="ER47" s="203"/>
      <c r="ES47" s="204"/>
      <c r="ET47" s="205"/>
      <c r="EU47" s="203"/>
      <c r="EV47" s="203"/>
      <c r="EW47" s="204"/>
      <c r="EX47" s="203"/>
      <c r="EY47" s="203"/>
      <c r="EZ47" s="203"/>
      <c r="FA47" s="204"/>
      <c r="FB47" s="205"/>
      <c r="FC47" s="203"/>
      <c r="FD47" s="203"/>
      <c r="FE47" s="210"/>
      <c r="FF47" s="14"/>
      <c r="FG47" s="155"/>
      <c r="FH47" s="156"/>
      <c r="FI47" s="79"/>
      <c r="FJ47" s="79"/>
      <c r="FK47" s="65" t="s">
        <v>89</v>
      </c>
      <c r="FL47" s="28">
        <f>SUM(COUNTIF($F$10:$I$63,FI46),COUNTIF($AL$10:$AO$63,FI46),COUNTIF($BR$10:$BU$63,FI46),COUNTIF($CX$10:$DA$72,FI46),COUNTIF($ED$10:$EG$63,FI46))+FS47</f>
        <v>3</v>
      </c>
      <c r="FM47" s="56">
        <f t="shared" ca="1" si="0"/>
        <v>3</v>
      </c>
      <c r="FN47" s="44"/>
      <c r="FO47" s="35"/>
      <c r="FP47" s="20" t="str">
        <f>FI46</f>
        <v>自立</v>
      </c>
      <c r="FQ47" s="20" t="s">
        <v>55</v>
      </c>
      <c r="FR47" s="20" t="str">
        <f>FI46&amp;"1/2"</f>
        <v>自立1/2</v>
      </c>
      <c r="FS47" s="20">
        <f>SUM(COUNTIF($F$10:$I$63,FR47),COUNTIF($AL$10:$AO$63,FR47),COUNTIF($BR$10:$BU$63,FR47),COUNTIF($CX$10:$DA$72,FR47),COUNTIF($ED$10:$EG$63,FR47))*0.5</f>
        <v>0</v>
      </c>
      <c r="FT47" s="20"/>
      <c r="FU47" s="20"/>
      <c r="FV47" s="20" t="str">
        <f t="shared" ca="1" si="1"/>
        <v>'(1)'!FM47</v>
      </c>
      <c r="FW47" s="20">
        <v>47</v>
      </c>
      <c r="FX47" s="20">
        <f t="shared" ca="1" si="2"/>
        <v>0</v>
      </c>
    </row>
    <row r="48" spans="1:180" ht="7.5" customHeight="1">
      <c r="A48" s="126"/>
      <c r="B48" s="202"/>
      <c r="C48" s="203"/>
      <c r="D48" s="203"/>
      <c r="E48" s="204"/>
      <c r="F48" s="205"/>
      <c r="G48" s="203"/>
      <c r="H48" s="203"/>
      <c r="I48" s="204"/>
      <c r="J48" s="205"/>
      <c r="K48" s="203"/>
      <c r="L48" s="203"/>
      <c r="M48" s="204"/>
      <c r="N48" s="203"/>
      <c r="O48" s="203"/>
      <c r="P48" s="203"/>
      <c r="Q48" s="204"/>
      <c r="R48" s="205"/>
      <c r="S48" s="203"/>
      <c r="T48" s="203"/>
      <c r="U48" s="204"/>
      <c r="V48" s="205"/>
      <c r="W48" s="203"/>
      <c r="X48" s="203"/>
      <c r="Y48" s="204"/>
      <c r="Z48" s="203"/>
      <c r="AA48" s="203"/>
      <c r="AB48" s="203"/>
      <c r="AC48" s="204"/>
      <c r="AD48" s="205"/>
      <c r="AE48" s="203"/>
      <c r="AF48" s="203"/>
      <c r="AG48" s="204"/>
      <c r="AH48" s="202"/>
      <c r="AI48" s="203"/>
      <c r="AJ48" s="203"/>
      <c r="AK48" s="204"/>
      <c r="AL48" s="205"/>
      <c r="AM48" s="203"/>
      <c r="AN48" s="203"/>
      <c r="AO48" s="204"/>
      <c r="AP48" s="205"/>
      <c r="AQ48" s="203"/>
      <c r="AR48" s="203"/>
      <c r="AS48" s="204"/>
      <c r="AT48" s="203"/>
      <c r="AU48" s="203"/>
      <c r="AV48" s="203"/>
      <c r="AW48" s="204"/>
      <c r="AX48" s="205"/>
      <c r="AY48" s="203"/>
      <c r="AZ48" s="203"/>
      <c r="BA48" s="204"/>
      <c r="BB48" s="205"/>
      <c r="BC48" s="203"/>
      <c r="BD48" s="203"/>
      <c r="BE48" s="204"/>
      <c r="BF48" s="203"/>
      <c r="BG48" s="203"/>
      <c r="BH48" s="203"/>
      <c r="BI48" s="204"/>
      <c r="BJ48" s="205"/>
      <c r="BK48" s="203"/>
      <c r="BL48" s="203"/>
      <c r="BM48" s="204"/>
      <c r="BN48" s="202"/>
      <c r="BO48" s="203"/>
      <c r="BP48" s="203"/>
      <c r="BQ48" s="204"/>
      <c r="BR48" s="205"/>
      <c r="BS48" s="203"/>
      <c r="BT48" s="203"/>
      <c r="BU48" s="204"/>
      <c r="BV48" s="205"/>
      <c r="BW48" s="203"/>
      <c r="BX48" s="203"/>
      <c r="BY48" s="204"/>
      <c r="BZ48" s="203"/>
      <c r="CA48" s="203"/>
      <c r="CB48" s="203"/>
      <c r="CC48" s="204"/>
      <c r="CD48" s="205"/>
      <c r="CE48" s="203"/>
      <c r="CF48" s="203"/>
      <c r="CG48" s="204"/>
      <c r="CH48" s="205"/>
      <c r="CI48" s="203"/>
      <c r="CJ48" s="203"/>
      <c r="CK48" s="204"/>
      <c r="CL48" s="203"/>
      <c r="CM48" s="203"/>
      <c r="CN48" s="203"/>
      <c r="CO48" s="204"/>
      <c r="CP48" s="205"/>
      <c r="CQ48" s="203"/>
      <c r="CR48" s="203"/>
      <c r="CS48" s="204"/>
      <c r="CT48" s="202"/>
      <c r="CU48" s="203"/>
      <c r="CV48" s="203"/>
      <c r="CW48" s="204"/>
      <c r="CX48" s="205"/>
      <c r="CY48" s="203"/>
      <c r="CZ48" s="203"/>
      <c r="DA48" s="204"/>
      <c r="DB48" s="205"/>
      <c r="DC48" s="203"/>
      <c r="DD48" s="203"/>
      <c r="DE48" s="204"/>
      <c r="DF48" s="203"/>
      <c r="DG48" s="203"/>
      <c r="DH48" s="203"/>
      <c r="DI48" s="204"/>
      <c r="DJ48" s="205"/>
      <c r="DK48" s="203"/>
      <c r="DL48" s="203"/>
      <c r="DM48" s="204"/>
      <c r="DN48" s="205"/>
      <c r="DO48" s="203"/>
      <c r="DP48" s="203"/>
      <c r="DQ48" s="204"/>
      <c r="DR48" s="203"/>
      <c r="DS48" s="203"/>
      <c r="DT48" s="203"/>
      <c r="DU48" s="204"/>
      <c r="DV48" s="205"/>
      <c r="DW48" s="203"/>
      <c r="DX48" s="203"/>
      <c r="DY48" s="204"/>
      <c r="DZ48" s="209"/>
      <c r="EA48" s="203"/>
      <c r="EB48" s="203"/>
      <c r="EC48" s="204"/>
      <c r="ED48" s="205"/>
      <c r="EE48" s="203"/>
      <c r="EF48" s="203"/>
      <c r="EG48" s="204"/>
      <c r="EH48" s="205"/>
      <c r="EI48" s="203"/>
      <c r="EJ48" s="203"/>
      <c r="EK48" s="204"/>
      <c r="EL48" s="203"/>
      <c r="EM48" s="203"/>
      <c r="EN48" s="203"/>
      <c r="EO48" s="204"/>
      <c r="EP48" s="205"/>
      <c r="EQ48" s="203"/>
      <c r="ER48" s="203"/>
      <c r="ES48" s="204"/>
      <c r="ET48" s="205"/>
      <c r="EU48" s="203"/>
      <c r="EV48" s="203"/>
      <c r="EW48" s="204"/>
      <c r="EX48" s="203"/>
      <c r="EY48" s="203"/>
      <c r="EZ48" s="203"/>
      <c r="FA48" s="204"/>
      <c r="FB48" s="205"/>
      <c r="FC48" s="203"/>
      <c r="FD48" s="203"/>
      <c r="FE48" s="210"/>
      <c r="FF48" s="14"/>
      <c r="FG48" s="155"/>
      <c r="FH48" s="156"/>
      <c r="FI48" s="79"/>
      <c r="FJ48" s="79"/>
      <c r="FK48" s="65" t="s">
        <v>90</v>
      </c>
      <c r="FL48" s="29">
        <f>SUM(COUNTIF($J$10:$M$63,FI46),COUNTIF($AP$10:$AS$63,FI46),COUNTIF($BV$10:$BY$63,FI46),COUNTIF($DB$10:$DE$72,FI46),COUNTIF($EH$10:$EK$63,FI46))+FS48</f>
        <v>3</v>
      </c>
      <c r="FM48" s="57">
        <f t="shared" ca="1" si="0"/>
        <v>3</v>
      </c>
      <c r="FN48" s="45"/>
      <c r="FO48" s="36"/>
      <c r="FP48" s="20" t="str">
        <f>FI46</f>
        <v>自立</v>
      </c>
      <c r="FQ48" s="20" t="s">
        <v>56</v>
      </c>
      <c r="FR48" s="20" t="str">
        <f>FI46&amp;"1/2"</f>
        <v>自立1/2</v>
      </c>
      <c r="FS48" s="20">
        <f>SUM(COUNTIF($J$10:$M$63,FR48),COUNTIF($AP$10:$AS$63,FR48),COUNTIF($BV$10:$BY$63,FR48),COUNTIF($DB$10:$DE$72,FR48),COUNTIF($EH$10:$EK$63,FR48))*0.5</f>
        <v>0</v>
      </c>
      <c r="FT48" s="14"/>
      <c r="FU48" s="14"/>
      <c r="FV48" s="20" t="str">
        <f t="shared" ca="1" si="1"/>
        <v>'(1)'!FM48</v>
      </c>
      <c r="FW48" s="20">
        <v>48</v>
      </c>
      <c r="FX48" s="20">
        <f t="shared" ca="1" si="2"/>
        <v>0</v>
      </c>
    </row>
    <row r="49" spans="1:180" ht="7.5" customHeight="1">
      <c r="A49" s="126"/>
      <c r="B49" s="134"/>
      <c r="C49" s="203"/>
      <c r="D49" s="203"/>
      <c r="E49" s="204"/>
      <c r="F49" s="118"/>
      <c r="G49" s="203"/>
      <c r="H49" s="203"/>
      <c r="I49" s="204"/>
      <c r="J49" s="118"/>
      <c r="K49" s="203"/>
      <c r="L49" s="203"/>
      <c r="M49" s="204"/>
      <c r="N49" s="116"/>
      <c r="O49" s="203"/>
      <c r="P49" s="203"/>
      <c r="Q49" s="204"/>
      <c r="R49" s="118"/>
      <c r="S49" s="203"/>
      <c r="T49" s="203"/>
      <c r="U49" s="204"/>
      <c r="V49" s="118"/>
      <c r="W49" s="203"/>
      <c r="X49" s="203"/>
      <c r="Y49" s="204"/>
      <c r="Z49" s="116"/>
      <c r="AA49" s="203"/>
      <c r="AB49" s="203"/>
      <c r="AC49" s="204"/>
      <c r="AD49" s="118"/>
      <c r="AE49" s="203"/>
      <c r="AF49" s="203"/>
      <c r="AG49" s="204"/>
      <c r="AH49" s="134"/>
      <c r="AI49" s="203"/>
      <c r="AJ49" s="203"/>
      <c r="AK49" s="204"/>
      <c r="AL49" s="118"/>
      <c r="AM49" s="203"/>
      <c r="AN49" s="203"/>
      <c r="AO49" s="204"/>
      <c r="AP49" s="118"/>
      <c r="AQ49" s="203"/>
      <c r="AR49" s="203"/>
      <c r="AS49" s="204"/>
      <c r="AT49" s="116" t="s">
        <v>2547</v>
      </c>
      <c r="AU49" s="203"/>
      <c r="AV49" s="203"/>
      <c r="AW49" s="204"/>
      <c r="AX49" s="118" t="s">
        <v>2547</v>
      </c>
      <c r="AY49" s="203"/>
      <c r="AZ49" s="203"/>
      <c r="BA49" s="204"/>
      <c r="BB49" s="118" t="s">
        <v>2799</v>
      </c>
      <c r="BC49" s="203"/>
      <c r="BD49" s="203"/>
      <c r="BE49" s="204"/>
      <c r="BF49" s="116" t="s">
        <v>2799</v>
      </c>
      <c r="BG49" s="203"/>
      <c r="BH49" s="203"/>
      <c r="BI49" s="204"/>
      <c r="BJ49" s="118" t="s">
        <v>2799</v>
      </c>
      <c r="BK49" s="203"/>
      <c r="BL49" s="203"/>
      <c r="BM49" s="204"/>
      <c r="BN49" s="134"/>
      <c r="BO49" s="203"/>
      <c r="BP49" s="203"/>
      <c r="BQ49" s="204"/>
      <c r="BR49" s="118" t="s">
        <v>1461</v>
      </c>
      <c r="BS49" s="203"/>
      <c r="BT49" s="203"/>
      <c r="BU49" s="204"/>
      <c r="BV49" s="118" t="s">
        <v>1461</v>
      </c>
      <c r="BW49" s="203"/>
      <c r="BX49" s="203"/>
      <c r="BY49" s="204"/>
      <c r="BZ49" s="116" t="s">
        <v>1461</v>
      </c>
      <c r="CA49" s="203"/>
      <c r="CB49" s="203"/>
      <c r="CC49" s="204"/>
      <c r="CD49" s="118" t="s">
        <v>1461</v>
      </c>
      <c r="CE49" s="203"/>
      <c r="CF49" s="203"/>
      <c r="CG49" s="204"/>
      <c r="CH49" s="118" t="s">
        <v>2801</v>
      </c>
      <c r="CI49" s="203"/>
      <c r="CJ49" s="203"/>
      <c r="CK49" s="204"/>
      <c r="CL49" s="116" t="s">
        <v>2801</v>
      </c>
      <c r="CM49" s="203"/>
      <c r="CN49" s="203"/>
      <c r="CO49" s="204"/>
      <c r="CP49" s="118" t="s">
        <v>2801</v>
      </c>
      <c r="CQ49" s="203"/>
      <c r="CR49" s="203"/>
      <c r="CS49" s="204"/>
      <c r="CT49" s="134"/>
      <c r="CU49" s="203"/>
      <c r="CV49" s="203"/>
      <c r="CW49" s="204"/>
      <c r="CX49" s="118"/>
      <c r="CY49" s="203"/>
      <c r="CZ49" s="203"/>
      <c r="DA49" s="204"/>
      <c r="DB49" s="118"/>
      <c r="DC49" s="203"/>
      <c r="DD49" s="203"/>
      <c r="DE49" s="204"/>
      <c r="DF49" s="116" t="s">
        <v>2549</v>
      </c>
      <c r="DG49" s="203"/>
      <c r="DH49" s="203"/>
      <c r="DI49" s="204"/>
      <c r="DJ49" s="118" t="s">
        <v>2549</v>
      </c>
      <c r="DK49" s="203"/>
      <c r="DL49" s="203"/>
      <c r="DM49" s="204"/>
      <c r="DN49" s="118" t="s">
        <v>2803</v>
      </c>
      <c r="DO49" s="203"/>
      <c r="DP49" s="203"/>
      <c r="DQ49" s="204"/>
      <c r="DR49" s="116" t="s">
        <v>2803</v>
      </c>
      <c r="DS49" s="203"/>
      <c r="DT49" s="203"/>
      <c r="DU49" s="204"/>
      <c r="DV49" s="118" t="s">
        <v>2803</v>
      </c>
      <c r="DW49" s="203"/>
      <c r="DX49" s="203"/>
      <c r="DY49" s="204"/>
      <c r="DZ49" s="133"/>
      <c r="EA49" s="203"/>
      <c r="EB49" s="203"/>
      <c r="EC49" s="204"/>
      <c r="ED49" s="118"/>
      <c r="EE49" s="203"/>
      <c r="EF49" s="203"/>
      <c r="EG49" s="204"/>
      <c r="EH49" s="117"/>
      <c r="EI49" s="203"/>
      <c r="EJ49" s="203"/>
      <c r="EK49" s="204"/>
      <c r="EL49" s="116"/>
      <c r="EM49" s="203"/>
      <c r="EN49" s="203"/>
      <c r="EO49" s="204"/>
      <c r="EP49" s="118"/>
      <c r="EQ49" s="203"/>
      <c r="ER49" s="203"/>
      <c r="ES49" s="204"/>
      <c r="ET49" s="117"/>
      <c r="EU49" s="203"/>
      <c r="EV49" s="203"/>
      <c r="EW49" s="204"/>
      <c r="EX49" s="116"/>
      <c r="EY49" s="203"/>
      <c r="EZ49" s="203"/>
      <c r="FA49" s="204"/>
      <c r="FB49" s="118"/>
      <c r="FC49" s="203"/>
      <c r="FD49" s="203"/>
      <c r="FE49" s="210"/>
      <c r="FF49" s="14"/>
      <c r="FG49" s="155"/>
      <c r="FH49" s="156"/>
      <c r="FI49" s="79"/>
      <c r="FJ49" s="79"/>
      <c r="FK49" s="65" t="s">
        <v>91</v>
      </c>
      <c r="FL49" s="28">
        <f>SUM(COUNTIF($N$10:$Q$63,FI46),COUNTIF($AT$10:$AW$63,FI46),COUNTIF($BZ$10:$CC$63,FI46),COUNTIF($DF$10:$DI$72,FI46),COUNTIF($EL$10:$EO$63,FI46))+FS49</f>
        <v>3</v>
      </c>
      <c r="FM49" s="56">
        <f t="shared" ca="1" si="0"/>
        <v>3</v>
      </c>
      <c r="FN49" s="43"/>
      <c r="FO49" s="9"/>
      <c r="FP49" s="20" t="str">
        <f>FI46</f>
        <v>自立</v>
      </c>
      <c r="FQ49" s="25" t="s">
        <v>57</v>
      </c>
      <c r="FR49" s="20" t="str">
        <f>FI46&amp;"1/2"</f>
        <v>自立1/2</v>
      </c>
      <c r="FS49" s="20">
        <f>SUM(COUNTIF($N$10:$Q$63,FR49),COUNTIF($AT$10:$AW$63,FR49),COUNTIF($BZ$10:$CC$63,FR49),COUNTIF($DF$10:$DI$72,FR49),COUNTIF($EL$10:$EO$63,FR49))*0.5</f>
        <v>0</v>
      </c>
      <c r="FT49" s="20"/>
      <c r="FU49" s="20"/>
      <c r="FV49" s="20" t="str">
        <f t="shared" ca="1" si="1"/>
        <v>'(1)'!FM49</v>
      </c>
      <c r="FW49" s="20">
        <v>49</v>
      </c>
      <c r="FX49" s="20">
        <f t="shared" ca="1" si="2"/>
        <v>0</v>
      </c>
    </row>
    <row r="50" spans="1:180" ht="7.5" customHeight="1">
      <c r="A50" s="126"/>
      <c r="B50" s="202"/>
      <c r="C50" s="203"/>
      <c r="D50" s="203"/>
      <c r="E50" s="204"/>
      <c r="F50" s="205"/>
      <c r="G50" s="203"/>
      <c r="H50" s="203"/>
      <c r="I50" s="204"/>
      <c r="J50" s="205"/>
      <c r="K50" s="203"/>
      <c r="L50" s="203"/>
      <c r="M50" s="204"/>
      <c r="N50" s="203"/>
      <c r="O50" s="203"/>
      <c r="P50" s="203"/>
      <c r="Q50" s="204"/>
      <c r="R50" s="205"/>
      <c r="S50" s="203"/>
      <c r="T50" s="203"/>
      <c r="U50" s="204"/>
      <c r="V50" s="205"/>
      <c r="W50" s="203"/>
      <c r="X50" s="203"/>
      <c r="Y50" s="204"/>
      <c r="Z50" s="203"/>
      <c r="AA50" s="203"/>
      <c r="AB50" s="203"/>
      <c r="AC50" s="204"/>
      <c r="AD50" s="205"/>
      <c r="AE50" s="203"/>
      <c r="AF50" s="203"/>
      <c r="AG50" s="204"/>
      <c r="AH50" s="202"/>
      <c r="AI50" s="203"/>
      <c r="AJ50" s="203"/>
      <c r="AK50" s="204"/>
      <c r="AL50" s="205"/>
      <c r="AM50" s="203"/>
      <c r="AN50" s="203"/>
      <c r="AO50" s="204"/>
      <c r="AP50" s="205"/>
      <c r="AQ50" s="203"/>
      <c r="AR50" s="203"/>
      <c r="AS50" s="204"/>
      <c r="AT50" s="203"/>
      <c r="AU50" s="203"/>
      <c r="AV50" s="203"/>
      <c r="AW50" s="204"/>
      <c r="AX50" s="205"/>
      <c r="AY50" s="203"/>
      <c r="AZ50" s="203"/>
      <c r="BA50" s="204"/>
      <c r="BB50" s="205"/>
      <c r="BC50" s="203"/>
      <c r="BD50" s="203"/>
      <c r="BE50" s="204"/>
      <c r="BF50" s="203"/>
      <c r="BG50" s="203"/>
      <c r="BH50" s="203"/>
      <c r="BI50" s="204"/>
      <c r="BJ50" s="205"/>
      <c r="BK50" s="203"/>
      <c r="BL50" s="203"/>
      <c r="BM50" s="204"/>
      <c r="BN50" s="202"/>
      <c r="BO50" s="203"/>
      <c r="BP50" s="203"/>
      <c r="BQ50" s="204"/>
      <c r="BR50" s="205"/>
      <c r="BS50" s="203"/>
      <c r="BT50" s="203"/>
      <c r="BU50" s="204"/>
      <c r="BV50" s="205"/>
      <c r="BW50" s="203"/>
      <c r="BX50" s="203"/>
      <c r="BY50" s="204"/>
      <c r="BZ50" s="203"/>
      <c r="CA50" s="203"/>
      <c r="CB50" s="203"/>
      <c r="CC50" s="204"/>
      <c r="CD50" s="205"/>
      <c r="CE50" s="203"/>
      <c r="CF50" s="203"/>
      <c r="CG50" s="204"/>
      <c r="CH50" s="205"/>
      <c r="CI50" s="203"/>
      <c r="CJ50" s="203"/>
      <c r="CK50" s="204"/>
      <c r="CL50" s="203"/>
      <c r="CM50" s="203"/>
      <c r="CN50" s="203"/>
      <c r="CO50" s="204"/>
      <c r="CP50" s="205"/>
      <c r="CQ50" s="203"/>
      <c r="CR50" s="203"/>
      <c r="CS50" s="204"/>
      <c r="CT50" s="202"/>
      <c r="CU50" s="203"/>
      <c r="CV50" s="203"/>
      <c r="CW50" s="204"/>
      <c r="CX50" s="205"/>
      <c r="CY50" s="203"/>
      <c r="CZ50" s="203"/>
      <c r="DA50" s="204"/>
      <c r="DB50" s="205"/>
      <c r="DC50" s="203"/>
      <c r="DD50" s="203"/>
      <c r="DE50" s="204"/>
      <c r="DF50" s="203"/>
      <c r="DG50" s="203"/>
      <c r="DH50" s="203"/>
      <c r="DI50" s="204"/>
      <c r="DJ50" s="205"/>
      <c r="DK50" s="203"/>
      <c r="DL50" s="203"/>
      <c r="DM50" s="204"/>
      <c r="DN50" s="205"/>
      <c r="DO50" s="203"/>
      <c r="DP50" s="203"/>
      <c r="DQ50" s="204"/>
      <c r="DR50" s="203"/>
      <c r="DS50" s="203"/>
      <c r="DT50" s="203"/>
      <c r="DU50" s="204"/>
      <c r="DV50" s="205"/>
      <c r="DW50" s="203"/>
      <c r="DX50" s="203"/>
      <c r="DY50" s="204"/>
      <c r="DZ50" s="209"/>
      <c r="EA50" s="203"/>
      <c r="EB50" s="203"/>
      <c r="EC50" s="204"/>
      <c r="ED50" s="205"/>
      <c r="EE50" s="203"/>
      <c r="EF50" s="203"/>
      <c r="EG50" s="204"/>
      <c r="EH50" s="205"/>
      <c r="EI50" s="203"/>
      <c r="EJ50" s="203"/>
      <c r="EK50" s="204"/>
      <c r="EL50" s="203"/>
      <c r="EM50" s="203"/>
      <c r="EN50" s="203"/>
      <c r="EO50" s="204"/>
      <c r="EP50" s="205"/>
      <c r="EQ50" s="203"/>
      <c r="ER50" s="203"/>
      <c r="ES50" s="204"/>
      <c r="ET50" s="205"/>
      <c r="EU50" s="203"/>
      <c r="EV50" s="203"/>
      <c r="EW50" s="204"/>
      <c r="EX50" s="203"/>
      <c r="EY50" s="203"/>
      <c r="EZ50" s="203"/>
      <c r="FA50" s="204"/>
      <c r="FB50" s="205"/>
      <c r="FC50" s="203"/>
      <c r="FD50" s="203"/>
      <c r="FE50" s="210"/>
      <c r="FF50" s="14"/>
      <c r="FG50" s="155"/>
      <c r="FH50" s="156"/>
      <c r="FI50" s="79"/>
      <c r="FJ50" s="79"/>
      <c r="FK50" s="65" t="s">
        <v>92</v>
      </c>
      <c r="FL50" s="28">
        <f>SUM(COUNTIF($R$10:$U$63,FI46),COUNTIF($AX$10:$BA$63,FI46),COUNTIF($CD$10:$CG$63,FI46),COUNTIF($DJ$10:$DM$72,FI46),COUNTIF($EP$10:$ES$63,FI46))+FS50</f>
        <v>3</v>
      </c>
      <c r="FM50" s="56">
        <f t="shared" ca="1" si="0"/>
        <v>3</v>
      </c>
      <c r="FN50" s="44"/>
      <c r="FO50" s="35"/>
      <c r="FP50" s="20" t="str">
        <f>FI46</f>
        <v>自立</v>
      </c>
      <c r="FQ50" s="20" t="s">
        <v>58</v>
      </c>
      <c r="FR50" s="20" t="str">
        <f>FI46&amp;"1/2"</f>
        <v>自立1/2</v>
      </c>
      <c r="FS50" s="20">
        <f>SUM(COUNTIF($R$10:$U$63,FR50),COUNTIF($AX$10:$BA$63,FR50),COUNTIF($CD$10:$CG$63,FR50),COUNTIF($DJ$10:$DM$72,FR50),COUNTIF($EP$10:$ES$63,FR50))*0.5</f>
        <v>0</v>
      </c>
      <c r="FT50" s="20"/>
      <c r="FU50" s="20"/>
      <c r="FV50" s="20" t="str">
        <f t="shared" ca="1" si="1"/>
        <v>'(1)'!FM50</v>
      </c>
      <c r="FW50" s="20">
        <v>50</v>
      </c>
      <c r="FX50" s="20">
        <f t="shared" ca="1" si="2"/>
        <v>0</v>
      </c>
    </row>
    <row r="51" spans="1:180" ht="7.5" customHeight="1">
      <c r="A51" s="126"/>
      <c r="B51" s="202"/>
      <c r="C51" s="203"/>
      <c r="D51" s="203"/>
      <c r="E51" s="204"/>
      <c r="F51" s="205"/>
      <c r="G51" s="203"/>
      <c r="H51" s="203"/>
      <c r="I51" s="204"/>
      <c r="J51" s="205"/>
      <c r="K51" s="203"/>
      <c r="L51" s="203"/>
      <c r="M51" s="204"/>
      <c r="N51" s="203"/>
      <c r="O51" s="203"/>
      <c r="P51" s="203"/>
      <c r="Q51" s="204"/>
      <c r="R51" s="205"/>
      <c r="S51" s="203"/>
      <c r="T51" s="203"/>
      <c r="U51" s="204"/>
      <c r="V51" s="205"/>
      <c r="W51" s="203"/>
      <c r="X51" s="203"/>
      <c r="Y51" s="204"/>
      <c r="Z51" s="203"/>
      <c r="AA51" s="203"/>
      <c r="AB51" s="203"/>
      <c r="AC51" s="204"/>
      <c r="AD51" s="205"/>
      <c r="AE51" s="203"/>
      <c r="AF51" s="203"/>
      <c r="AG51" s="204"/>
      <c r="AH51" s="202"/>
      <c r="AI51" s="203"/>
      <c r="AJ51" s="203"/>
      <c r="AK51" s="204"/>
      <c r="AL51" s="205"/>
      <c r="AM51" s="203"/>
      <c r="AN51" s="203"/>
      <c r="AO51" s="204"/>
      <c r="AP51" s="205"/>
      <c r="AQ51" s="203"/>
      <c r="AR51" s="203"/>
      <c r="AS51" s="204"/>
      <c r="AT51" s="203"/>
      <c r="AU51" s="203"/>
      <c r="AV51" s="203"/>
      <c r="AW51" s="204"/>
      <c r="AX51" s="205"/>
      <c r="AY51" s="203"/>
      <c r="AZ51" s="203"/>
      <c r="BA51" s="204"/>
      <c r="BB51" s="205"/>
      <c r="BC51" s="203"/>
      <c r="BD51" s="203"/>
      <c r="BE51" s="204"/>
      <c r="BF51" s="203"/>
      <c r="BG51" s="203"/>
      <c r="BH51" s="203"/>
      <c r="BI51" s="204"/>
      <c r="BJ51" s="205"/>
      <c r="BK51" s="203"/>
      <c r="BL51" s="203"/>
      <c r="BM51" s="204"/>
      <c r="BN51" s="202"/>
      <c r="BO51" s="203"/>
      <c r="BP51" s="203"/>
      <c r="BQ51" s="204"/>
      <c r="BR51" s="205"/>
      <c r="BS51" s="203"/>
      <c r="BT51" s="203"/>
      <c r="BU51" s="204"/>
      <c r="BV51" s="205"/>
      <c r="BW51" s="203"/>
      <c r="BX51" s="203"/>
      <c r="BY51" s="204"/>
      <c r="BZ51" s="203"/>
      <c r="CA51" s="203"/>
      <c r="CB51" s="203"/>
      <c r="CC51" s="204"/>
      <c r="CD51" s="205"/>
      <c r="CE51" s="203"/>
      <c r="CF51" s="203"/>
      <c r="CG51" s="204"/>
      <c r="CH51" s="205"/>
      <c r="CI51" s="203"/>
      <c r="CJ51" s="203"/>
      <c r="CK51" s="204"/>
      <c r="CL51" s="203"/>
      <c r="CM51" s="203"/>
      <c r="CN51" s="203"/>
      <c r="CO51" s="204"/>
      <c r="CP51" s="205"/>
      <c r="CQ51" s="203"/>
      <c r="CR51" s="203"/>
      <c r="CS51" s="204"/>
      <c r="CT51" s="202"/>
      <c r="CU51" s="203"/>
      <c r="CV51" s="203"/>
      <c r="CW51" s="204"/>
      <c r="CX51" s="205"/>
      <c r="CY51" s="203"/>
      <c r="CZ51" s="203"/>
      <c r="DA51" s="204"/>
      <c r="DB51" s="205"/>
      <c r="DC51" s="203"/>
      <c r="DD51" s="203"/>
      <c r="DE51" s="204"/>
      <c r="DF51" s="203"/>
      <c r="DG51" s="203"/>
      <c r="DH51" s="203"/>
      <c r="DI51" s="204"/>
      <c r="DJ51" s="205"/>
      <c r="DK51" s="203"/>
      <c r="DL51" s="203"/>
      <c r="DM51" s="204"/>
      <c r="DN51" s="205"/>
      <c r="DO51" s="203"/>
      <c r="DP51" s="203"/>
      <c r="DQ51" s="204"/>
      <c r="DR51" s="203"/>
      <c r="DS51" s="203"/>
      <c r="DT51" s="203"/>
      <c r="DU51" s="204"/>
      <c r="DV51" s="205"/>
      <c r="DW51" s="203"/>
      <c r="DX51" s="203"/>
      <c r="DY51" s="204"/>
      <c r="DZ51" s="209"/>
      <c r="EA51" s="203"/>
      <c r="EB51" s="203"/>
      <c r="EC51" s="204"/>
      <c r="ED51" s="205"/>
      <c r="EE51" s="203"/>
      <c r="EF51" s="203"/>
      <c r="EG51" s="204"/>
      <c r="EH51" s="205"/>
      <c r="EI51" s="203"/>
      <c r="EJ51" s="203"/>
      <c r="EK51" s="204"/>
      <c r="EL51" s="203"/>
      <c r="EM51" s="203"/>
      <c r="EN51" s="203"/>
      <c r="EO51" s="204"/>
      <c r="EP51" s="205"/>
      <c r="EQ51" s="203"/>
      <c r="ER51" s="203"/>
      <c r="ES51" s="204"/>
      <c r="ET51" s="205"/>
      <c r="EU51" s="203"/>
      <c r="EV51" s="203"/>
      <c r="EW51" s="204"/>
      <c r="EX51" s="203"/>
      <c r="EY51" s="203"/>
      <c r="EZ51" s="203"/>
      <c r="FA51" s="204"/>
      <c r="FB51" s="205"/>
      <c r="FC51" s="203"/>
      <c r="FD51" s="203"/>
      <c r="FE51" s="210"/>
      <c r="FF51" s="14"/>
      <c r="FG51" s="155"/>
      <c r="FH51" s="156"/>
      <c r="FI51" s="79"/>
      <c r="FJ51" s="79"/>
      <c r="FK51" s="65" t="s">
        <v>93</v>
      </c>
      <c r="FL51" s="29">
        <f>SUM(COUNTIF($V$10:$Y$63,FI46),COUNTIF($BB$10:$BE$63,FI46),COUNTIF($CH$10:$CK$63,FI46),COUNTIF($DN$10:$DQ$72,FI46),COUNTIF($ET$10:$EW$63,FI46))+FS51</f>
        <v>4</v>
      </c>
      <c r="FM51" s="57">
        <f t="shared" ca="1" si="0"/>
        <v>4</v>
      </c>
      <c r="FN51" s="45"/>
      <c r="FO51" s="36"/>
      <c r="FP51" s="20" t="str">
        <f>FI46</f>
        <v>自立</v>
      </c>
      <c r="FQ51" s="20" t="s">
        <v>59</v>
      </c>
      <c r="FR51" s="20" t="str">
        <f>FI46&amp;"1/2"</f>
        <v>自立1/2</v>
      </c>
      <c r="FS51" s="20">
        <f>SUM(COUNTIF($V$10:$Y$63,FR51),COUNTIF($BB$10:$BE$63,FR51),COUNTIF($CH$10:$CK$63,FR51),COUNTIF($DN$10:$DQ$72,FR51),COUNTIF($ET$10:$EW$63,FR51))*0.5</f>
        <v>0</v>
      </c>
      <c r="FT51" s="14"/>
      <c r="FU51" s="14"/>
      <c r="FV51" s="20" t="str">
        <f t="shared" ca="1" si="1"/>
        <v>'(1)'!FM51</v>
      </c>
      <c r="FW51" s="20">
        <v>51</v>
      </c>
      <c r="FX51" s="20">
        <f t="shared" ca="1" si="2"/>
        <v>0</v>
      </c>
    </row>
    <row r="52" spans="1:180" ht="7.5" customHeight="1">
      <c r="A52" s="126"/>
      <c r="B52" s="131"/>
      <c r="C52" s="203"/>
      <c r="D52" s="204"/>
      <c r="E52" s="211"/>
      <c r="F52" s="106"/>
      <c r="G52" s="203"/>
      <c r="H52" s="204"/>
      <c r="I52" s="212"/>
      <c r="J52" s="106"/>
      <c r="K52" s="203"/>
      <c r="L52" s="204"/>
      <c r="M52" s="211"/>
      <c r="N52" s="108"/>
      <c r="O52" s="203"/>
      <c r="P52" s="204"/>
      <c r="Q52" s="211"/>
      <c r="R52" s="106"/>
      <c r="S52" s="203"/>
      <c r="T52" s="204"/>
      <c r="U52" s="212"/>
      <c r="V52" s="106"/>
      <c r="W52" s="203"/>
      <c r="X52" s="204"/>
      <c r="Y52" s="211"/>
      <c r="Z52" s="108"/>
      <c r="AA52" s="203"/>
      <c r="AB52" s="204"/>
      <c r="AC52" s="211"/>
      <c r="AD52" s="106"/>
      <c r="AE52" s="203"/>
      <c r="AF52" s="204"/>
      <c r="AG52" s="212"/>
      <c r="AH52" s="131"/>
      <c r="AI52" s="203"/>
      <c r="AJ52" s="204"/>
      <c r="AK52" s="211"/>
      <c r="AL52" s="106"/>
      <c r="AM52" s="203"/>
      <c r="AN52" s="204"/>
      <c r="AO52" s="212"/>
      <c r="AP52" s="106"/>
      <c r="AQ52" s="203"/>
      <c r="AR52" s="204"/>
      <c r="AS52" s="211"/>
      <c r="AT52" s="108" t="s">
        <v>2548</v>
      </c>
      <c r="AU52" s="203"/>
      <c r="AV52" s="204"/>
      <c r="AW52" s="211"/>
      <c r="AX52" s="106" t="s">
        <v>2548</v>
      </c>
      <c r="AY52" s="203"/>
      <c r="AZ52" s="204"/>
      <c r="BA52" s="212"/>
      <c r="BB52" s="106" t="s">
        <v>2800</v>
      </c>
      <c r="BC52" s="203"/>
      <c r="BD52" s="204"/>
      <c r="BE52" s="211"/>
      <c r="BF52" s="108" t="s">
        <v>2800</v>
      </c>
      <c r="BG52" s="203"/>
      <c r="BH52" s="204"/>
      <c r="BI52" s="211"/>
      <c r="BJ52" s="106" t="s">
        <v>2800</v>
      </c>
      <c r="BK52" s="203"/>
      <c r="BL52" s="204"/>
      <c r="BM52" s="212"/>
      <c r="BN52" s="131"/>
      <c r="BO52" s="203"/>
      <c r="BP52" s="204"/>
      <c r="BQ52" s="211"/>
      <c r="BR52" s="106" t="s">
        <v>269</v>
      </c>
      <c r="BS52" s="203"/>
      <c r="BT52" s="204"/>
      <c r="BU52" s="212"/>
      <c r="BV52" s="106" t="s">
        <v>269</v>
      </c>
      <c r="BW52" s="203"/>
      <c r="BX52" s="204"/>
      <c r="BY52" s="211"/>
      <c r="BZ52" s="108" t="s">
        <v>269</v>
      </c>
      <c r="CA52" s="203"/>
      <c r="CB52" s="204"/>
      <c r="CC52" s="211"/>
      <c r="CD52" s="106" t="s">
        <v>269</v>
      </c>
      <c r="CE52" s="203"/>
      <c r="CF52" s="204"/>
      <c r="CG52" s="212"/>
      <c r="CH52" s="106" t="s">
        <v>2802</v>
      </c>
      <c r="CI52" s="203"/>
      <c r="CJ52" s="204"/>
      <c r="CK52" s="211"/>
      <c r="CL52" s="108" t="s">
        <v>2802</v>
      </c>
      <c r="CM52" s="203"/>
      <c r="CN52" s="204"/>
      <c r="CO52" s="211"/>
      <c r="CP52" s="106" t="s">
        <v>2802</v>
      </c>
      <c r="CQ52" s="203"/>
      <c r="CR52" s="204"/>
      <c r="CS52" s="212"/>
      <c r="CT52" s="131"/>
      <c r="CU52" s="203"/>
      <c r="CV52" s="204"/>
      <c r="CW52" s="211"/>
      <c r="CX52" s="106"/>
      <c r="CY52" s="203"/>
      <c r="CZ52" s="204"/>
      <c r="DA52" s="212"/>
      <c r="DB52" s="106"/>
      <c r="DC52" s="203"/>
      <c r="DD52" s="204"/>
      <c r="DE52" s="211"/>
      <c r="DF52" s="108" t="s">
        <v>2550</v>
      </c>
      <c r="DG52" s="203"/>
      <c r="DH52" s="204"/>
      <c r="DI52" s="211"/>
      <c r="DJ52" s="106" t="s">
        <v>2550</v>
      </c>
      <c r="DK52" s="203"/>
      <c r="DL52" s="204"/>
      <c r="DM52" s="212"/>
      <c r="DN52" s="106" t="s">
        <v>2804</v>
      </c>
      <c r="DO52" s="203"/>
      <c r="DP52" s="204"/>
      <c r="DQ52" s="211"/>
      <c r="DR52" s="108" t="s">
        <v>2804</v>
      </c>
      <c r="DS52" s="203"/>
      <c r="DT52" s="204"/>
      <c r="DU52" s="211"/>
      <c r="DV52" s="106" t="s">
        <v>2804</v>
      </c>
      <c r="DW52" s="203"/>
      <c r="DX52" s="204"/>
      <c r="DY52" s="212"/>
      <c r="DZ52" s="128"/>
      <c r="EA52" s="203"/>
      <c r="EB52" s="204"/>
      <c r="EC52" s="211"/>
      <c r="ED52" s="106"/>
      <c r="EE52" s="203"/>
      <c r="EF52" s="204"/>
      <c r="EG52" s="212"/>
      <c r="EH52" s="106"/>
      <c r="EI52" s="203"/>
      <c r="EJ52" s="204"/>
      <c r="EK52" s="211"/>
      <c r="EL52" s="108"/>
      <c r="EM52" s="203"/>
      <c r="EN52" s="204"/>
      <c r="EO52" s="211"/>
      <c r="EP52" s="106"/>
      <c r="EQ52" s="203"/>
      <c r="ER52" s="204"/>
      <c r="ES52" s="212"/>
      <c r="ET52" s="106"/>
      <c r="EU52" s="203"/>
      <c r="EV52" s="204"/>
      <c r="EW52" s="211"/>
      <c r="EX52" s="108"/>
      <c r="EY52" s="203"/>
      <c r="EZ52" s="204"/>
      <c r="FA52" s="211"/>
      <c r="FB52" s="106"/>
      <c r="FC52" s="203"/>
      <c r="FD52" s="204"/>
      <c r="FE52" s="213"/>
      <c r="FF52" s="14"/>
      <c r="FG52" s="155"/>
      <c r="FH52" s="156"/>
      <c r="FI52" s="79"/>
      <c r="FJ52" s="79"/>
      <c r="FK52" s="65" t="s">
        <v>94</v>
      </c>
      <c r="FL52" s="28">
        <f>SUM(COUNTIF($Z$10:$AC$63,FI46),COUNTIF($BF$10:$BI$63,FI46),COUNTIF($CL$10:$CO$63,FI46),COUNTIF($DR$10:$DU$72,FI46),COUNTIF($EX$10:$FA$63,FI46))+FS52</f>
        <v>1</v>
      </c>
      <c r="FM52" s="56">
        <f t="shared" ca="1" si="0"/>
        <v>1</v>
      </c>
      <c r="FN52" s="43"/>
      <c r="FO52" s="9"/>
      <c r="FP52" s="20" t="str">
        <f>FI46</f>
        <v>自立</v>
      </c>
      <c r="FQ52" s="25" t="s">
        <v>60</v>
      </c>
      <c r="FR52" s="20" t="str">
        <f>FI46&amp;"1/2"</f>
        <v>自立1/2</v>
      </c>
      <c r="FS52" s="20">
        <f>SUM(COUNTIF($Z$10:$AC$63,FR52),COUNTIF($BF$10:$BI$63,FR52),COUNTIF($CL$10:$CO$63,FR52),COUNTIF($DR$10:$DU$72,FR52),COUNTIF($EX$10:$FA$63,FR52))*0.5</f>
        <v>0</v>
      </c>
      <c r="FT52" s="20"/>
      <c r="FU52" s="20"/>
      <c r="FV52" s="20" t="str">
        <f t="shared" ca="1" si="1"/>
        <v>'(1)'!FM52</v>
      </c>
      <c r="FW52" s="20">
        <v>52</v>
      </c>
      <c r="FX52" s="20">
        <f t="shared" ca="1" si="2"/>
        <v>0</v>
      </c>
    </row>
    <row r="53" spans="1:180" ht="7.5" customHeight="1">
      <c r="A53" s="126"/>
      <c r="B53" s="202"/>
      <c r="C53" s="203"/>
      <c r="D53" s="204"/>
      <c r="E53" s="204"/>
      <c r="F53" s="205"/>
      <c r="G53" s="203"/>
      <c r="H53" s="204"/>
      <c r="I53" s="214"/>
      <c r="J53" s="205"/>
      <c r="K53" s="203"/>
      <c r="L53" s="204"/>
      <c r="M53" s="204"/>
      <c r="N53" s="203"/>
      <c r="O53" s="203"/>
      <c r="P53" s="204"/>
      <c r="Q53" s="204"/>
      <c r="R53" s="205"/>
      <c r="S53" s="203"/>
      <c r="T53" s="204"/>
      <c r="U53" s="214"/>
      <c r="V53" s="205"/>
      <c r="W53" s="203"/>
      <c r="X53" s="204"/>
      <c r="Y53" s="204"/>
      <c r="Z53" s="203"/>
      <c r="AA53" s="203"/>
      <c r="AB53" s="204"/>
      <c r="AC53" s="204"/>
      <c r="AD53" s="205"/>
      <c r="AE53" s="203"/>
      <c r="AF53" s="204"/>
      <c r="AG53" s="214"/>
      <c r="AH53" s="202"/>
      <c r="AI53" s="203"/>
      <c r="AJ53" s="204"/>
      <c r="AK53" s="204"/>
      <c r="AL53" s="205"/>
      <c r="AM53" s="203"/>
      <c r="AN53" s="204"/>
      <c r="AO53" s="214"/>
      <c r="AP53" s="205"/>
      <c r="AQ53" s="203"/>
      <c r="AR53" s="204"/>
      <c r="AS53" s="204"/>
      <c r="AT53" s="203"/>
      <c r="AU53" s="203"/>
      <c r="AV53" s="204"/>
      <c r="AW53" s="204"/>
      <c r="AX53" s="205"/>
      <c r="AY53" s="203"/>
      <c r="AZ53" s="204"/>
      <c r="BA53" s="214"/>
      <c r="BB53" s="205"/>
      <c r="BC53" s="203"/>
      <c r="BD53" s="204"/>
      <c r="BE53" s="204"/>
      <c r="BF53" s="203"/>
      <c r="BG53" s="203"/>
      <c r="BH53" s="204"/>
      <c r="BI53" s="204"/>
      <c r="BJ53" s="205"/>
      <c r="BK53" s="203"/>
      <c r="BL53" s="204"/>
      <c r="BM53" s="214"/>
      <c r="BN53" s="202"/>
      <c r="BO53" s="203"/>
      <c r="BP53" s="204"/>
      <c r="BQ53" s="204"/>
      <c r="BR53" s="205"/>
      <c r="BS53" s="203"/>
      <c r="BT53" s="204"/>
      <c r="BU53" s="214"/>
      <c r="BV53" s="205"/>
      <c r="BW53" s="203"/>
      <c r="BX53" s="204"/>
      <c r="BY53" s="204"/>
      <c r="BZ53" s="203"/>
      <c r="CA53" s="203"/>
      <c r="CB53" s="204"/>
      <c r="CC53" s="204"/>
      <c r="CD53" s="205"/>
      <c r="CE53" s="203"/>
      <c r="CF53" s="204"/>
      <c r="CG53" s="214"/>
      <c r="CH53" s="205"/>
      <c r="CI53" s="203"/>
      <c r="CJ53" s="204"/>
      <c r="CK53" s="204"/>
      <c r="CL53" s="203"/>
      <c r="CM53" s="203"/>
      <c r="CN53" s="204"/>
      <c r="CO53" s="204"/>
      <c r="CP53" s="205"/>
      <c r="CQ53" s="203"/>
      <c r="CR53" s="204"/>
      <c r="CS53" s="214"/>
      <c r="CT53" s="202"/>
      <c r="CU53" s="203"/>
      <c r="CV53" s="204"/>
      <c r="CW53" s="204"/>
      <c r="CX53" s="205"/>
      <c r="CY53" s="203"/>
      <c r="CZ53" s="204"/>
      <c r="DA53" s="214"/>
      <c r="DB53" s="205"/>
      <c r="DC53" s="203"/>
      <c r="DD53" s="204"/>
      <c r="DE53" s="204"/>
      <c r="DF53" s="203"/>
      <c r="DG53" s="203"/>
      <c r="DH53" s="204"/>
      <c r="DI53" s="204"/>
      <c r="DJ53" s="205"/>
      <c r="DK53" s="203"/>
      <c r="DL53" s="204"/>
      <c r="DM53" s="214"/>
      <c r="DN53" s="205"/>
      <c r="DO53" s="203"/>
      <c r="DP53" s="204"/>
      <c r="DQ53" s="204"/>
      <c r="DR53" s="203"/>
      <c r="DS53" s="203"/>
      <c r="DT53" s="204"/>
      <c r="DU53" s="204"/>
      <c r="DV53" s="205"/>
      <c r="DW53" s="203"/>
      <c r="DX53" s="204"/>
      <c r="DY53" s="214"/>
      <c r="DZ53" s="209"/>
      <c r="EA53" s="203"/>
      <c r="EB53" s="204"/>
      <c r="EC53" s="204"/>
      <c r="ED53" s="205"/>
      <c r="EE53" s="203"/>
      <c r="EF53" s="204"/>
      <c r="EG53" s="214"/>
      <c r="EH53" s="205"/>
      <c r="EI53" s="203"/>
      <c r="EJ53" s="204"/>
      <c r="EK53" s="204"/>
      <c r="EL53" s="203"/>
      <c r="EM53" s="203"/>
      <c r="EN53" s="204"/>
      <c r="EO53" s="204"/>
      <c r="EP53" s="205"/>
      <c r="EQ53" s="203"/>
      <c r="ER53" s="204"/>
      <c r="ES53" s="214"/>
      <c r="ET53" s="205"/>
      <c r="EU53" s="203"/>
      <c r="EV53" s="204"/>
      <c r="EW53" s="204"/>
      <c r="EX53" s="203"/>
      <c r="EY53" s="203"/>
      <c r="EZ53" s="204"/>
      <c r="FA53" s="204"/>
      <c r="FB53" s="205"/>
      <c r="FC53" s="203"/>
      <c r="FD53" s="204"/>
      <c r="FE53" s="215"/>
      <c r="FF53" s="14"/>
      <c r="FG53" s="155"/>
      <c r="FH53" s="156"/>
      <c r="FI53" s="79"/>
      <c r="FJ53" s="79"/>
      <c r="FK53" s="66" t="s">
        <v>95</v>
      </c>
      <c r="FL53" s="30">
        <f>SUM(COUNTIF($AD$10:$AG$63,FI46),COUNTIF($BJ$10:$BM$63,FI46),COUNTIF($CP$10:$CS$63,FI46),COUNTIF($DV$10:$DY$72,FI46),COUNTIF($FB$10:$FE$63,FI46))+FS53</f>
        <v>1</v>
      </c>
      <c r="FM53" s="58">
        <f t="shared" ca="1" si="0"/>
        <v>1</v>
      </c>
      <c r="FN53" s="50"/>
      <c r="FO53" s="39"/>
      <c r="FP53" s="20" t="str">
        <f>FI46</f>
        <v>自立</v>
      </c>
      <c r="FQ53" s="20" t="s">
        <v>61</v>
      </c>
      <c r="FR53" s="20" t="str">
        <f>FI46&amp;"1/2"</f>
        <v>自立1/2</v>
      </c>
      <c r="FS53" s="20">
        <f>SUM(COUNTIF($AD$10:$AG$63,FR53),COUNTIF($BJ$10:$BM$63,FR53),COUNTIF($CP$10:$CS$63,FR53),COUNTIF($DV$10:$DY$72,FR53),COUNTIF($FB$10:$FE$63,FR53))*0.5</f>
        <v>0</v>
      </c>
      <c r="FT53" s="20"/>
      <c r="FU53" s="20"/>
      <c r="FV53" s="20" t="str">
        <f t="shared" ca="1" si="1"/>
        <v>'(1)'!FM53</v>
      </c>
      <c r="FW53" s="20">
        <v>53</v>
      </c>
      <c r="FX53" s="20">
        <f t="shared" ca="1" si="2"/>
        <v>0</v>
      </c>
    </row>
    <row r="54" spans="1:180" ht="7.5" customHeight="1">
      <c r="A54" s="127"/>
      <c r="B54" s="216"/>
      <c r="C54" s="217"/>
      <c r="D54" s="218"/>
      <c r="E54" s="218"/>
      <c r="F54" s="219"/>
      <c r="G54" s="217"/>
      <c r="H54" s="218"/>
      <c r="I54" s="220"/>
      <c r="J54" s="219"/>
      <c r="K54" s="217"/>
      <c r="L54" s="218"/>
      <c r="M54" s="218"/>
      <c r="N54" s="217"/>
      <c r="O54" s="217"/>
      <c r="P54" s="218"/>
      <c r="Q54" s="218"/>
      <c r="R54" s="219"/>
      <c r="S54" s="217"/>
      <c r="T54" s="218"/>
      <c r="U54" s="220"/>
      <c r="V54" s="219"/>
      <c r="W54" s="217"/>
      <c r="X54" s="218"/>
      <c r="Y54" s="218"/>
      <c r="Z54" s="217"/>
      <c r="AA54" s="217"/>
      <c r="AB54" s="218"/>
      <c r="AC54" s="218"/>
      <c r="AD54" s="219"/>
      <c r="AE54" s="217"/>
      <c r="AF54" s="218"/>
      <c r="AG54" s="220"/>
      <c r="AH54" s="216"/>
      <c r="AI54" s="217"/>
      <c r="AJ54" s="218"/>
      <c r="AK54" s="218"/>
      <c r="AL54" s="219"/>
      <c r="AM54" s="217"/>
      <c r="AN54" s="218"/>
      <c r="AO54" s="220"/>
      <c r="AP54" s="219"/>
      <c r="AQ54" s="217"/>
      <c r="AR54" s="218"/>
      <c r="AS54" s="218"/>
      <c r="AT54" s="217"/>
      <c r="AU54" s="217"/>
      <c r="AV54" s="218"/>
      <c r="AW54" s="218"/>
      <c r="AX54" s="219"/>
      <c r="AY54" s="217"/>
      <c r="AZ54" s="218"/>
      <c r="BA54" s="220"/>
      <c r="BB54" s="219"/>
      <c r="BC54" s="217"/>
      <c r="BD54" s="218"/>
      <c r="BE54" s="218"/>
      <c r="BF54" s="217"/>
      <c r="BG54" s="217"/>
      <c r="BH54" s="218"/>
      <c r="BI54" s="218"/>
      <c r="BJ54" s="219"/>
      <c r="BK54" s="217"/>
      <c r="BL54" s="218"/>
      <c r="BM54" s="220"/>
      <c r="BN54" s="216"/>
      <c r="BO54" s="217"/>
      <c r="BP54" s="218"/>
      <c r="BQ54" s="218"/>
      <c r="BR54" s="219"/>
      <c r="BS54" s="217"/>
      <c r="BT54" s="218"/>
      <c r="BU54" s="220"/>
      <c r="BV54" s="219"/>
      <c r="BW54" s="217"/>
      <c r="BX54" s="218"/>
      <c r="BY54" s="218"/>
      <c r="BZ54" s="217"/>
      <c r="CA54" s="217"/>
      <c r="CB54" s="218"/>
      <c r="CC54" s="218"/>
      <c r="CD54" s="219"/>
      <c r="CE54" s="217"/>
      <c r="CF54" s="218"/>
      <c r="CG54" s="220"/>
      <c r="CH54" s="219"/>
      <c r="CI54" s="217"/>
      <c r="CJ54" s="218"/>
      <c r="CK54" s="218"/>
      <c r="CL54" s="217"/>
      <c r="CM54" s="217"/>
      <c r="CN54" s="218"/>
      <c r="CO54" s="218"/>
      <c r="CP54" s="219"/>
      <c r="CQ54" s="217"/>
      <c r="CR54" s="218"/>
      <c r="CS54" s="220"/>
      <c r="CT54" s="216"/>
      <c r="CU54" s="217"/>
      <c r="CV54" s="218"/>
      <c r="CW54" s="218"/>
      <c r="CX54" s="219"/>
      <c r="CY54" s="217"/>
      <c r="CZ54" s="218"/>
      <c r="DA54" s="220"/>
      <c r="DB54" s="219"/>
      <c r="DC54" s="217"/>
      <c r="DD54" s="218"/>
      <c r="DE54" s="218"/>
      <c r="DF54" s="217"/>
      <c r="DG54" s="217"/>
      <c r="DH54" s="218"/>
      <c r="DI54" s="218"/>
      <c r="DJ54" s="219"/>
      <c r="DK54" s="217"/>
      <c r="DL54" s="218"/>
      <c r="DM54" s="220"/>
      <c r="DN54" s="219"/>
      <c r="DO54" s="217"/>
      <c r="DP54" s="218"/>
      <c r="DQ54" s="218"/>
      <c r="DR54" s="217"/>
      <c r="DS54" s="217"/>
      <c r="DT54" s="218"/>
      <c r="DU54" s="218"/>
      <c r="DV54" s="219"/>
      <c r="DW54" s="217"/>
      <c r="DX54" s="218"/>
      <c r="DY54" s="220"/>
      <c r="DZ54" s="216"/>
      <c r="EA54" s="217"/>
      <c r="EB54" s="218"/>
      <c r="EC54" s="218"/>
      <c r="ED54" s="219"/>
      <c r="EE54" s="217"/>
      <c r="EF54" s="218"/>
      <c r="EG54" s="220"/>
      <c r="EH54" s="219"/>
      <c r="EI54" s="217"/>
      <c r="EJ54" s="218"/>
      <c r="EK54" s="218"/>
      <c r="EL54" s="217"/>
      <c r="EM54" s="217"/>
      <c r="EN54" s="218"/>
      <c r="EO54" s="218"/>
      <c r="EP54" s="219"/>
      <c r="EQ54" s="217"/>
      <c r="ER54" s="218"/>
      <c r="ES54" s="220"/>
      <c r="ET54" s="219"/>
      <c r="EU54" s="217"/>
      <c r="EV54" s="218"/>
      <c r="EW54" s="218"/>
      <c r="EX54" s="217"/>
      <c r="EY54" s="217"/>
      <c r="EZ54" s="218"/>
      <c r="FA54" s="218"/>
      <c r="FB54" s="219"/>
      <c r="FC54" s="217"/>
      <c r="FD54" s="218"/>
      <c r="FE54" s="221"/>
      <c r="FF54" s="14"/>
      <c r="FG54" s="155"/>
      <c r="FH54" s="156"/>
      <c r="FI54" s="80" t="s">
        <v>15</v>
      </c>
      <c r="FJ54" s="80"/>
      <c r="FK54" s="64" t="s">
        <v>88</v>
      </c>
      <c r="FL54" s="27">
        <f>SUM(COUNTIF($B$10:$E$63,FI54),COUNTIF($AH$10:$AK$63,FI54),COUNTIF($BN$10:$BQ$63,FI54),COUNTIF($CT$10:$CW$72,FI54),COUNTIF($DZ$10:$EC$63,FI54))+FS54</f>
        <v>0</v>
      </c>
      <c r="FM54" s="55">
        <f t="shared" ca="1" si="0"/>
        <v>0</v>
      </c>
      <c r="FN54" s="42"/>
      <c r="FO54" s="8"/>
      <c r="FP54" s="20" t="str">
        <f>FI54</f>
        <v>理科</v>
      </c>
      <c r="FQ54" s="20" t="s">
        <v>54</v>
      </c>
      <c r="FR54" s="20" t="str">
        <f>FI54&amp;"1/2"</f>
        <v>理科1/2</v>
      </c>
      <c r="FS54" s="20">
        <f>SUM(COUNTIF($B$10:$E$63,FR54),COUNTIF($AH$10:$AK$63,FR54),COUNTIF($BN$10:$BQ$63,FR54),COUNTIF($CT$10:$CW$72,FR54),COUNTIF($DZ$10:$EC$63,FR54))*0.5</f>
        <v>0</v>
      </c>
      <c r="FT54" s="14"/>
      <c r="FU54" s="14"/>
      <c r="FV54" s="20" t="str">
        <f t="shared" ca="1" si="1"/>
        <v>'(1)'!FM54</v>
      </c>
      <c r="FW54" s="20">
        <v>54</v>
      </c>
      <c r="FX54" s="20">
        <f t="shared" ca="1" si="2"/>
        <v>0</v>
      </c>
    </row>
    <row r="55" spans="1:180" ht="7.5" customHeight="1">
      <c r="A55" s="93" t="s">
        <v>81</v>
      </c>
      <c r="B55" s="192" t="s">
        <v>134</v>
      </c>
      <c r="C55" s="193"/>
      <c r="D55" s="194"/>
      <c r="E55" s="195"/>
      <c r="F55" s="196" t="s">
        <v>134</v>
      </c>
      <c r="G55" s="193"/>
      <c r="H55" s="194"/>
      <c r="I55" s="195"/>
      <c r="J55" s="196" t="s">
        <v>134</v>
      </c>
      <c r="K55" s="197"/>
      <c r="L55" s="198"/>
      <c r="M55" s="199"/>
      <c r="N55" s="200" t="s">
        <v>134</v>
      </c>
      <c r="O55" s="193"/>
      <c r="P55" s="194"/>
      <c r="Q55" s="195"/>
      <c r="R55" s="196" t="s">
        <v>134</v>
      </c>
      <c r="S55" s="193"/>
      <c r="T55" s="194"/>
      <c r="U55" s="195"/>
      <c r="V55" s="196" t="s">
        <v>134</v>
      </c>
      <c r="W55" s="197"/>
      <c r="X55" s="198"/>
      <c r="Y55" s="199"/>
      <c r="Z55" s="200" t="s">
        <v>134</v>
      </c>
      <c r="AA55" s="193"/>
      <c r="AB55" s="194"/>
      <c r="AC55" s="195"/>
      <c r="AD55" s="196" t="s">
        <v>134</v>
      </c>
      <c r="AE55" s="193"/>
      <c r="AF55" s="194"/>
      <c r="AG55" s="195"/>
      <c r="AH55" s="192" t="s">
        <v>131</v>
      </c>
      <c r="AI55" s="193"/>
      <c r="AJ55" s="194"/>
      <c r="AK55" s="195"/>
      <c r="AL55" s="196" t="s">
        <v>137</v>
      </c>
      <c r="AM55" s="193"/>
      <c r="AN55" s="206" t="s">
        <v>143</v>
      </c>
      <c r="AO55" s="195"/>
      <c r="AP55" s="196" t="s">
        <v>137</v>
      </c>
      <c r="AQ55" s="197"/>
      <c r="AR55" s="201" t="s">
        <v>143</v>
      </c>
      <c r="AS55" s="199"/>
      <c r="AT55" s="200" t="s">
        <v>126</v>
      </c>
      <c r="AU55" s="193"/>
      <c r="AV55" s="194"/>
      <c r="AW55" s="195"/>
      <c r="AX55" s="196" t="s">
        <v>126</v>
      </c>
      <c r="AY55" s="193"/>
      <c r="AZ55" s="194"/>
      <c r="BA55" s="195"/>
      <c r="BB55" s="196" t="s">
        <v>123</v>
      </c>
      <c r="BC55" s="197"/>
      <c r="BD55" s="201" t="s">
        <v>143</v>
      </c>
      <c r="BE55" s="199"/>
      <c r="BF55" s="200" t="s">
        <v>128</v>
      </c>
      <c r="BG55" s="193"/>
      <c r="BH55" s="194"/>
      <c r="BI55" s="195"/>
      <c r="BJ55" s="196" t="s">
        <v>128</v>
      </c>
      <c r="BK55" s="193"/>
      <c r="BL55" s="194"/>
      <c r="BM55" s="195"/>
      <c r="BN55" s="192" t="s">
        <v>131</v>
      </c>
      <c r="BO55" s="193"/>
      <c r="BP55" s="194"/>
      <c r="BQ55" s="195"/>
      <c r="BR55" s="196" t="s">
        <v>135</v>
      </c>
      <c r="BS55" s="193"/>
      <c r="BT55" s="206" t="s">
        <v>143</v>
      </c>
      <c r="BU55" s="195"/>
      <c r="BV55" s="196" t="s">
        <v>135</v>
      </c>
      <c r="BW55" s="197"/>
      <c r="BX55" s="201" t="s">
        <v>143</v>
      </c>
      <c r="BY55" s="199"/>
      <c r="BZ55" s="200" t="s">
        <v>135</v>
      </c>
      <c r="CA55" s="193"/>
      <c r="CB55" s="206" t="s">
        <v>143</v>
      </c>
      <c r="CC55" s="195"/>
      <c r="CD55" s="196" t="s">
        <v>135</v>
      </c>
      <c r="CE55" s="193"/>
      <c r="CF55" s="206" t="s">
        <v>143</v>
      </c>
      <c r="CG55" s="195"/>
      <c r="CH55" s="196" t="s">
        <v>135</v>
      </c>
      <c r="CI55" s="197"/>
      <c r="CJ55" s="201" t="s">
        <v>143</v>
      </c>
      <c r="CK55" s="199"/>
      <c r="CL55" s="200" t="s">
        <v>135</v>
      </c>
      <c r="CM55" s="193"/>
      <c r="CN55" s="206" t="s">
        <v>143</v>
      </c>
      <c r="CO55" s="195"/>
      <c r="CP55" s="196" t="s">
        <v>135</v>
      </c>
      <c r="CQ55" s="193"/>
      <c r="CR55" s="206" t="s">
        <v>143</v>
      </c>
      <c r="CS55" s="195"/>
      <c r="CT55" s="192" t="s">
        <v>131</v>
      </c>
      <c r="CU55" s="193"/>
      <c r="CV55" s="194"/>
      <c r="CW55" s="195"/>
      <c r="CX55" s="196" t="s">
        <v>137</v>
      </c>
      <c r="CY55" s="193"/>
      <c r="CZ55" s="206" t="s">
        <v>143</v>
      </c>
      <c r="DA55" s="195"/>
      <c r="DB55" s="196" t="s">
        <v>137</v>
      </c>
      <c r="DC55" s="197"/>
      <c r="DD55" s="201" t="s">
        <v>143</v>
      </c>
      <c r="DE55" s="199"/>
      <c r="DF55" s="200" t="s">
        <v>126</v>
      </c>
      <c r="DG55" s="193"/>
      <c r="DH55" s="194"/>
      <c r="DI55" s="195"/>
      <c r="DJ55" s="196" t="s">
        <v>126</v>
      </c>
      <c r="DK55" s="193"/>
      <c r="DL55" s="194"/>
      <c r="DM55" s="195"/>
      <c r="DN55" s="196" t="s">
        <v>123</v>
      </c>
      <c r="DO55" s="197"/>
      <c r="DP55" s="201" t="s">
        <v>143</v>
      </c>
      <c r="DQ55" s="199"/>
      <c r="DR55" s="200" t="s">
        <v>128</v>
      </c>
      <c r="DS55" s="193"/>
      <c r="DT55" s="194"/>
      <c r="DU55" s="195"/>
      <c r="DV55" s="196" t="s">
        <v>128</v>
      </c>
      <c r="DW55" s="193"/>
      <c r="DX55" s="194"/>
      <c r="DY55" s="195"/>
      <c r="DZ55" s="192"/>
      <c r="EA55" s="197"/>
      <c r="EB55" s="198"/>
      <c r="EC55" s="199"/>
      <c r="ED55" s="196"/>
      <c r="EE55" s="197"/>
      <c r="EF55" s="198"/>
      <c r="EG55" s="199"/>
      <c r="EH55" s="196"/>
      <c r="EI55" s="197"/>
      <c r="EJ55" s="207"/>
      <c r="EK55" s="199"/>
      <c r="EL55" s="200"/>
      <c r="EM55" s="197"/>
      <c r="EN55" s="198"/>
      <c r="EO55" s="199"/>
      <c r="EP55" s="196"/>
      <c r="EQ55" s="197"/>
      <c r="ER55" s="198"/>
      <c r="ES55" s="199"/>
      <c r="ET55" s="196"/>
      <c r="EU55" s="197"/>
      <c r="EV55" s="207"/>
      <c r="EW55" s="199"/>
      <c r="EX55" s="200"/>
      <c r="EY55" s="197"/>
      <c r="EZ55" s="198"/>
      <c r="FA55" s="199"/>
      <c r="FB55" s="196"/>
      <c r="FC55" s="197"/>
      <c r="FD55" s="198"/>
      <c r="FE55" s="208"/>
      <c r="FF55" s="14"/>
      <c r="FG55" s="155"/>
      <c r="FH55" s="156"/>
      <c r="FI55" s="80"/>
      <c r="FJ55" s="80"/>
      <c r="FK55" s="65" t="s">
        <v>89</v>
      </c>
      <c r="FL55" s="28">
        <f>SUM(COUNTIF($F$10:$I$63,FI54),COUNTIF($AL$10:$AO$63,FI54),COUNTIF($BR$10:$BU$63,FI54),COUNTIF($CX$10:$DA$72,FI54),COUNTIF($ED$10:$EG$63,FI54))+FS55</f>
        <v>3</v>
      </c>
      <c r="FM55" s="56">
        <f t="shared" ca="1" si="0"/>
        <v>4</v>
      </c>
      <c r="FN55" s="43"/>
      <c r="FO55" s="9"/>
      <c r="FP55" s="20" t="str">
        <f>FI54</f>
        <v>理科</v>
      </c>
      <c r="FQ55" s="25" t="s">
        <v>55</v>
      </c>
      <c r="FR55" s="20" t="str">
        <f>FI54&amp;"1/2"</f>
        <v>理科1/2</v>
      </c>
      <c r="FS55" s="20">
        <f>SUM(COUNTIF($F$10:$I$63,FR55),COUNTIF($AL$10:$AO$63,FR55),COUNTIF($BR$10:$BU$63,FR55),COUNTIF($CX$10:$DA$72,FR55),COUNTIF($ED$10:$EG$63,FR55))*0.5</f>
        <v>0</v>
      </c>
      <c r="FT55" s="20"/>
      <c r="FU55" s="20"/>
      <c r="FV55" s="20" t="str">
        <f t="shared" ca="1" si="1"/>
        <v>'(1)'!FM55</v>
      </c>
      <c r="FW55" s="20">
        <v>55</v>
      </c>
      <c r="FX55" s="20">
        <f t="shared" ca="1" si="2"/>
        <v>1</v>
      </c>
    </row>
    <row r="56" spans="1:180" ht="7.5" customHeight="1">
      <c r="A56" s="126"/>
      <c r="B56" s="202"/>
      <c r="C56" s="203"/>
      <c r="D56" s="203"/>
      <c r="E56" s="204"/>
      <c r="F56" s="205"/>
      <c r="G56" s="203"/>
      <c r="H56" s="203"/>
      <c r="I56" s="204"/>
      <c r="J56" s="205"/>
      <c r="K56" s="203"/>
      <c r="L56" s="203"/>
      <c r="M56" s="204"/>
      <c r="N56" s="203"/>
      <c r="O56" s="203"/>
      <c r="P56" s="203"/>
      <c r="Q56" s="204"/>
      <c r="R56" s="205"/>
      <c r="S56" s="203"/>
      <c r="T56" s="203"/>
      <c r="U56" s="204"/>
      <c r="V56" s="205"/>
      <c r="W56" s="203"/>
      <c r="X56" s="203"/>
      <c r="Y56" s="204"/>
      <c r="Z56" s="203"/>
      <c r="AA56" s="203"/>
      <c r="AB56" s="203"/>
      <c r="AC56" s="204"/>
      <c r="AD56" s="205"/>
      <c r="AE56" s="203"/>
      <c r="AF56" s="203"/>
      <c r="AG56" s="204"/>
      <c r="AH56" s="202"/>
      <c r="AI56" s="203"/>
      <c r="AJ56" s="203"/>
      <c r="AK56" s="204"/>
      <c r="AL56" s="205"/>
      <c r="AM56" s="203"/>
      <c r="AN56" s="203"/>
      <c r="AO56" s="204"/>
      <c r="AP56" s="205"/>
      <c r="AQ56" s="203"/>
      <c r="AR56" s="203"/>
      <c r="AS56" s="204"/>
      <c r="AT56" s="203"/>
      <c r="AU56" s="203"/>
      <c r="AV56" s="203"/>
      <c r="AW56" s="204"/>
      <c r="AX56" s="205"/>
      <c r="AY56" s="203"/>
      <c r="AZ56" s="203"/>
      <c r="BA56" s="204"/>
      <c r="BB56" s="205"/>
      <c r="BC56" s="203"/>
      <c r="BD56" s="203"/>
      <c r="BE56" s="204"/>
      <c r="BF56" s="203"/>
      <c r="BG56" s="203"/>
      <c r="BH56" s="203"/>
      <c r="BI56" s="204"/>
      <c r="BJ56" s="205"/>
      <c r="BK56" s="203"/>
      <c r="BL56" s="203"/>
      <c r="BM56" s="204"/>
      <c r="BN56" s="202"/>
      <c r="BO56" s="203"/>
      <c r="BP56" s="203"/>
      <c r="BQ56" s="204"/>
      <c r="BR56" s="205"/>
      <c r="BS56" s="203"/>
      <c r="BT56" s="203"/>
      <c r="BU56" s="204"/>
      <c r="BV56" s="205"/>
      <c r="BW56" s="203"/>
      <c r="BX56" s="203"/>
      <c r="BY56" s="204"/>
      <c r="BZ56" s="203"/>
      <c r="CA56" s="203"/>
      <c r="CB56" s="203"/>
      <c r="CC56" s="204"/>
      <c r="CD56" s="205"/>
      <c r="CE56" s="203"/>
      <c r="CF56" s="203"/>
      <c r="CG56" s="204"/>
      <c r="CH56" s="205"/>
      <c r="CI56" s="203"/>
      <c r="CJ56" s="203"/>
      <c r="CK56" s="204"/>
      <c r="CL56" s="203"/>
      <c r="CM56" s="203"/>
      <c r="CN56" s="203"/>
      <c r="CO56" s="204"/>
      <c r="CP56" s="205"/>
      <c r="CQ56" s="203"/>
      <c r="CR56" s="203"/>
      <c r="CS56" s="204"/>
      <c r="CT56" s="202"/>
      <c r="CU56" s="203"/>
      <c r="CV56" s="203"/>
      <c r="CW56" s="204"/>
      <c r="CX56" s="205"/>
      <c r="CY56" s="203"/>
      <c r="CZ56" s="203"/>
      <c r="DA56" s="204"/>
      <c r="DB56" s="205"/>
      <c r="DC56" s="203"/>
      <c r="DD56" s="203"/>
      <c r="DE56" s="204"/>
      <c r="DF56" s="203"/>
      <c r="DG56" s="203"/>
      <c r="DH56" s="203"/>
      <c r="DI56" s="204"/>
      <c r="DJ56" s="205"/>
      <c r="DK56" s="203"/>
      <c r="DL56" s="203"/>
      <c r="DM56" s="204"/>
      <c r="DN56" s="205"/>
      <c r="DO56" s="203"/>
      <c r="DP56" s="203"/>
      <c r="DQ56" s="204"/>
      <c r="DR56" s="203"/>
      <c r="DS56" s="203"/>
      <c r="DT56" s="203"/>
      <c r="DU56" s="204"/>
      <c r="DV56" s="205"/>
      <c r="DW56" s="203"/>
      <c r="DX56" s="203"/>
      <c r="DY56" s="204"/>
      <c r="DZ56" s="209"/>
      <c r="EA56" s="203"/>
      <c r="EB56" s="203"/>
      <c r="EC56" s="204"/>
      <c r="ED56" s="205"/>
      <c r="EE56" s="203"/>
      <c r="EF56" s="203"/>
      <c r="EG56" s="204"/>
      <c r="EH56" s="205"/>
      <c r="EI56" s="203"/>
      <c r="EJ56" s="203"/>
      <c r="EK56" s="204"/>
      <c r="EL56" s="203"/>
      <c r="EM56" s="203"/>
      <c r="EN56" s="203"/>
      <c r="EO56" s="204"/>
      <c r="EP56" s="205"/>
      <c r="EQ56" s="203"/>
      <c r="ER56" s="203"/>
      <c r="ES56" s="204"/>
      <c r="ET56" s="205"/>
      <c r="EU56" s="203"/>
      <c r="EV56" s="203"/>
      <c r="EW56" s="204"/>
      <c r="EX56" s="203"/>
      <c r="EY56" s="203"/>
      <c r="EZ56" s="203"/>
      <c r="FA56" s="204"/>
      <c r="FB56" s="205"/>
      <c r="FC56" s="203"/>
      <c r="FD56" s="203"/>
      <c r="FE56" s="210"/>
      <c r="FF56" s="14"/>
      <c r="FG56" s="155"/>
      <c r="FH56" s="156"/>
      <c r="FI56" s="80"/>
      <c r="FJ56" s="80"/>
      <c r="FK56" s="65" t="s">
        <v>90</v>
      </c>
      <c r="FL56" s="28">
        <f>SUM(COUNTIF($J$10:$M$63,FI54),COUNTIF($AP$10:$AS$63,FI54),COUNTIF($BV$10:$BY$63,FI54),COUNTIF($DB$10:$DE$72,FI54),COUNTIF($EH$10:$EK$63,FI54))+FS56</f>
        <v>3</v>
      </c>
      <c r="FM56" s="56">
        <f t="shared" ca="1" si="0"/>
        <v>4</v>
      </c>
      <c r="FN56" s="44"/>
      <c r="FO56" s="35"/>
      <c r="FP56" s="20" t="str">
        <f>FI54</f>
        <v>理科</v>
      </c>
      <c r="FQ56" s="20" t="s">
        <v>56</v>
      </c>
      <c r="FR56" s="20" t="str">
        <f>FI54&amp;"1/2"</f>
        <v>理科1/2</v>
      </c>
      <c r="FS56" s="20">
        <f>SUM(COUNTIF($J$10:$M$63,FR56),COUNTIF($AP$10:$AS$63,FR56),COUNTIF($BV$10:$BY$63,FR56),COUNTIF($DB$10:$DE$72,FR56),COUNTIF($EH$10:$EK$63,FR56))*0.5</f>
        <v>0</v>
      </c>
      <c r="FT56" s="20"/>
      <c r="FU56" s="20"/>
      <c r="FV56" s="20" t="str">
        <f t="shared" ca="1" si="1"/>
        <v>'(1)'!FM56</v>
      </c>
      <c r="FW56" s="20">
        <v>56</v>
      </c>
      <c r="FX56" s="20">
        <f t="shared" ca="1" si="2"/>
        <v>1</v>
      </c>
    </row>
    <row r="57" spans="1:180" ht="7.5" customHeight="1">
      <c r="A57" s="126"/>
      <c r="B57" s="202"/>
      <c r="C57" s="203"/>
      <c r="D57" s="203"/>
      <c r="E57" s="204"/>
      <c r="F57" s="205"/>
      <c r="G57" s="203"/>
      <c r="H57" s="203"/>
      <c r="I57" s="204"/>
      <c r="J57" s="205"/>
      <c r="K57" s="203"/>
      <c r="L57" s="203"/>
      <c r="M57" s="204"/>
      <c r="N57" s="203"/>
      <c r="O57" s="203"/>
      <c r="P57" s="203"/>
      <c r="Q57" s="204"/>
      <c r="R57" s="205"/>
      <c r="S57" s="203"/>
      <c r="T57" s="203"/>
      <c r="U57" s="204"/>
      <c r="V57" s="205"/>
      <c r="W57" s="203"/>
      <c r="X57" s="203"/>
      <c r="Y57" s="204"/>
      <c r="Z57" s="203"/>
      <c r="AA57" s="203"/>
      <c r="AB57" s="203"/>
      <c r="AC57" s="204"/>
      <c r="AD57" s="205"/>
      <c r="AE57" s="203"/>
      <c r="AF57" s="203"/>
      <c r="AG57" s="204"/>
      <c r="AH57" s="202"/>
      <c r="AI57" s="203"/>
      <c r="AJ57" s="203"/>
      <c r="AK57" s="204"/>
      <c r="AL57" s="205"/>
      <c r="AM57" s="203"/>
      <c r="AN57" s="203"/>
      <c r="AO57" s="204"/>
      <c r="AP57" s="205"/>
      <c r="AQ57" s="203"/>
      <c r="AR57" s="203"/>
      <c r="AS57" s="204"/>
      <c r="AT57" s="203"/>
      <c r="AU57" s="203"/>
      <c r="AV57" s="203"/>
      <c r="AW57" s="204"/>
      <c r="AX57" s="205"/>
      <c r="AY57" s="203"/>
      <c r="AZ57" s="203"/>
      <c r="BA57" s="204"/>
      <c r="BB57" s="205"/>
      <c r="BC57" s="203"/>
      <c r="BD57" s="203"/>
      <c r="BE57" s="204"/>
      <c r="BF57" s="203"/>
      <c r="BG57" s="203"/>
      <c r="BH57" s="203"/>
      <c r="BI57" s="204"/>
      <c r="BJ57" s="205"/>
      <c r="BK57" s="203"/>
      <c r="BL57" s="203"/>
      <c r="BM57" s="204"/>
      <c r="BN57" s="202"/>
      <c r="BO57" s="203"/>
      <c r="BP57" s="203"/>
      <c r="BQ57" s="204"/>
      <c r="BR57" s="205"/>
      <c r="BS57" s="203"/>
      <c r="BT57" s="203"/>
      <c r="BU57" s="204"/>
      <c r="BV57" s="205"/>
      <c r="BW57" s="203"/>
      <c r="BX57" s="203"/>
      <c r="BY57" s="204"/>
      <c r="BZ57" s="203"/>
      <c r="CA57" s="203"/>
      <c r="CB57" s="203"/>
      <c r="CC57" s="204"/>
      <c r="CD57" s="205"/>
      <c r="CE57" s="203"/>
      <c r="CF57" s="203"/>
      <c r="CG57" s="204"/>
      <c r="CH57" s="205"/>
      <c r="CI57" s="203"/>
      <c r="CJ57" s="203"/>
      <c r="CK57" s="204"/>
      <c r="CL57" s="203"/>
      <c r="CM57" s="203"/>
      <c r="CN57" s="203"/>
      <c r="CO57" s="204"/>
      <c r="CP57" s="205"/>
      <c r="CQ57" s="203"/>
      <c r="CR57" s="203"/>
      <c r="CS57" s="204"/>
      <c r="CT57" s="202"/>
      <c r="CU57" s="203"/>
      <c r="CV57" s="203"/>
      <c r="CW57" s="204"/>
      <c r="CX57" s="205"/>
      <c r="CY57" s="203"/>
      <c r="CZ57" s="203"/>
      <c r="DA57" s="204"/>
      <c r="DB57" s="205"/>
      <c r="DC57" s="203"/>
      <c r="DD57" s="203"/>
      <c r="DE57" s="204"/>
      <c r="DF57" s="203"/>
      <c r="DG57" s="203"/>
      <c r="DH57" s="203"/>
      <c r="DI57" s="204"/>
      <c r="DJ57" s="205"/>
      <c r="DK57" s="203"/>
      <c r="DL57" s="203"/>
      <c r="DM57" s="204"/>
      <c r="DN57" s="205"/>
      <c r="DO57" s="203"/>
      <c r="DP57" s="203"/>
      <c r="DQ57" s="204"/>
      <c r="DR57" s="203"/>
      <c r="DS57" s="203"/>
      <c r="DT57" s="203"/>
      <c r="DU57" s="204"/>
      <c r="DV57" s="205"/>
      <c r="DW57" s="203"/>
      <c r="DX57" s="203"/>
      <c r="DY57" s="204"/>
      <c r="DZ57" s="209"/>
      <c r="EA57" s="203"/>
      <c r="EB57" s="203"/>
      <c r="EC57" s="204"/>
      <c r="ED57" s="205"/>
      <c r="EE57" s="203"/>
      <c r="EF57" s="203"/>
      <c r="EG57" s="204"/>
      <c r="EH57" s="205"/>
      <c r="EI57" s="203"/>
      <c r="EJ57" s="203"/>
      <c r="EK57" s="204"/>
      <c r="EL57" s="203"/>
      <c r="EM57" s="203"/>
      <c r="EN57" s="203"/>
      <c r="EO57" s="204"/>
      <c r="EP57" s="205"/>
      <c r="EQ57" s="203"/>
      <c r="ER57" s="203"/>
      <c r="ES57" s="204"/>
      <c r="ET57" s="205"/>
      <c r="EU57" s="203"/>
      <c r="EV57" s="203"/>
      <c r="EW57" s="204"/>
      <c r="EX57" s="203"/>
      <c r="EY57" s="203"/>
      <c r="EZ57" s="203"/>
      <c r="FA57" s="204"/>
      <c r="FB57" s="205"/>
      <c r="FC57" s="203"/>
      <c r="FD57" s="203"/>
      <c r="FE57" s="210"/>
      <c r="FF57" s="14"/>
      <c r="FG57" s="155"/>
      <c r="FH57" s="156"/>
      <c r="FI57" s="80"/>
      <c r="FJ57" s="80"/>
      <c r="FK57" s="65" t="s">
        <v>91</v>
      </c>
      <c r="FL57" s="29">
        <f>SUM(COUNTIF($N$10:$Q$63,FI54),COUNTIF($AT$10:$AW$63,FI54),COUNTIF($BZ$10:$CC$63,FI54),COUNTIF($DF$10:$DI$72,FI54),COUNTIF($EL$10:$EO$63,FI54))+FS57</f>
        <v>3</v>
      </c>
      <c r="FM57" s="57">
        <f t="shared" ca="1" si="0"/>
        <v>4</v>
      </c>
      <c r="FN57" s="45"/>
      <c r="FO57" s="36"/>
      <c r="FP57" s="20" t="str">
        <f>FI54</f>
        <v>理科</v>
      </c>
      <c r="FQ57" s="20" t="s">
        <v>57</v>
      </c>
      <c r="FR57" s="20" t="str">
        <f>FI54&amp;"1/2"</f>
        <v>理科1/2</v>
      </c>
      <c r="FS57" s="20">
        <f>SUM(COUNTIF($N$10:$Q$63,FR57),COUNTIF($AT$10:$AW$63,FR57),COUNTIF($BZ$10:$CC$63,FR57),COUNTIF($DF$10:$DI$72,FR57),COUNTIF($EL$10:$EO$63,FR57))*0.5</f>
        <v>0</v>
      </c>
      <c r="FT57" s="14"/>
      <c r="FU57" s="14"/>
      <c r="FV57" s="20" t="str">
        <f t="shared" ca="1" si="1"/>
        <v>'(1)'!FM57</v>
      </c>
      <c r="FW57" s="20">
        <v>57</v>
      </c>
      <c r="FX57" s="20">
        <f t="shared" ca="1" si="2"/>
        <v>1</v>
      </c>
    </row>
    <row r="58" spans="1:180" ht="7.5" customHeight="1">
      <c r="A58" s="126"/>
      <c r="B58" s="134"/>
      <c r="C58" s="203"/>
      <c r="D58" s="203"/>
      <c r="E58" s="204"/>
      <c r="F58" s="118"/>
      <c r="G58" s="203"/>
      <c r="H58" s="203"/>
      <c r="I58" s="204"/>
      <c r="J58" s="118"/>
      <c r="K58" s="203"/>
      <c r="L58" s="203"/>
      <c r="M58" s="204"/>
      <c r="N58" s="116"/>
      <c r="O58" s="203"/>
      <c r="P58" s="203"/>
      <c r="Q58" s="204"/>
      <c r="R58" s="118"/>
      <c r="S58" s="203"/>
      <c r="T58" s="203"/>
      <c r="U58" s="204"/>
      <c r="V58" s="118"/>
      <c r="W58" s="203"/>
      <c r="X58" s="203"/>
      <c r="Y58" s="204"/>
      <c r="Z58" s="116"/>
      <c r="AA58" s="203"/>
      <c r="AB58" s="203"/>
      <c r="AC58" s="204"/>
      <c r="AD58" s="118"/>
      <c r="AE58" s="203"/>
      <c r="AF58" s="203"/>
      <c r="AG58" s="204"/>
      <c r="AH58" s="134"/>
      <c r="AI58" s="203"/>
      <c r="AJ58" s="203"/>
      <c r="AK58" s="204"/>
      <c r="AL58" s="118"/>
      <c r="AM58" s="203"/>
      <c r="AN58" s="203"/>
      <c r="AO58" s="204"/>
      <c r="AP58" s="118"/>
      <c r="AQ58" s="203"/>
      <c r="AR58" s="203"/>
      <c r="AS58" s="204"/>
      <c r="AT58" s="116"/>
      <c r="AU58" s="203"/>
      <c r="AV58" s="203"/>
      <c r="AW58" s="204"/>
      <c r="AX58" s="118"/>
      <c r="AY58" s="203"/>
      <c r="AZ58" s="203"/>
      <c r="BA58" s="204"/>
      <c r="BB58" s="118"/>
      <c r="BC58" s="203"/>
      <c r="BD58" s="203"/>
      <c r="BE58" s="204"/>
      <c r="BF58" s="116" t="s">
        <v>1340</v>
      </c>
      <c r="BG58" s="203"/>
      <c r="BH58" s="203"/>
      <c r="BI58" s="204"/>
      <c r="BJ58" s="118" t="s">
        <v>1340</v>
      </c>
      <c r="BK58" s="203"/>
      <c r="BL58" s="203"/>
      <c r="BM58" s="204"/>
      <c r="BN58" s="134"/>
      <c r="BO58" s="203"/>
      <c r="BP58" s="203"/>
      <c r="BQ58" s="204"/>
      <c r="BR58" s="118"/>
      <c r="BS58" s="203"/>
      <c r="BT58" s="203"/>
      <c r="BU58" s="204"/>
      <c r="BV58" s="118"/>
      <c r="BW58" s="203"/>
      <c r="BX58" s="203"/>
      <c r="BY58" s="204"/>
      <c r="BZ58" s="116"/>
      <c r="CA58" s="203"/>
      <c r="CB58" s="203"/>
      <c r="CC58" s="204"/>
      <c r="CD58" s="118"/>
      <c r="CE58" s="203"/>
      <c r="CF58" s="203"/>
      <c r="CG58" s="204"/>
      <c r="CH58" s="118"/>
      <c r="CI58" s="203"/>
      <c r="CJ58" s="203"/>
      <c r="CK58" s="204"/>
      <c r="CL58" s="116"/>
      <c r="CM58" s="203"/>
      <c r="CN58" s="203"/>
      <c r="CO58" s="204"/>
      <c r="CP58" s="118"/>
      <c r="CQ58" s="203"/>
      <c r="CR58" s="203"/>
      <c r="CS58" s="204"/>
      <c r="CT58" s="134"/>
      <c r="CU58" s="203"/>
      <c r="CV58" s="203"/>
      <c r="CW58" s="204"/>
      <c r="CX58" s="118"/>
      <c r="CY58" s="203"/>
      <c r="CZ58" s="203"/>
      <c r="DA58" s="204"/>
      <c r="DB58" s="118"/>
      <c r="DC58" s="203"/>
      <c r="DD58" s="203"/>
      <c r="DE58" s="204"/>
      <c r="DF58" s="116"/>
      <c r="DG58" s="203"/>
      <c r="DH58" s="203"/>
      <c r="DI58" s="204"/>
      <c r="DJ58" s="118"/>
      <c r="DK58" s="203"/>
      <c r="DL58" s="203"/>
      <c r="DM58" s="204"/>
      <c r="DN58" s="118"/>
      <c r="DO58" s="203"/>
      <c r="DP58" s="203"/>
      <c r="DQ58" s="204"/>
      <c r="DR58" s="116" t="s">
        <v>1341</v>
      </c>
      <c r="DS58" s="203"/>
      <c r="DT58" s="203"/>
      <c r="DU58" s="204"/>
      <c r="DV58" s="118" t="s">
        <v>1341</v>
      </c>
      <c r="DW58" s="203"/>
      <c r="DX58" s="203"/>
      <c r="DY58" s="204"/>
      <c r="DZ58" s="133"/>
      <c r="EA58" s="203"/>
      <c r="EB58" s="203"/>
      <c r="EC58" s="204"/>
      <c r="ED58" s="118"/>
      <c r="EE58" s="203"/>
      <c r="EF58" s="203"/>
      <c r="EG58" s="204"/>
      <c r="EH58" s="117"/>
      <c r="EI58" s="203"/>
      <c r="EJ58" s="203"/>
      <c r="EK58" s="204"/>
      <c r="EL58" s="116"/>
      <c r="EM58" s="203"/>
      <c r="EN58" s="203"/>
      <c r="EO58" s="204"/>
      <c r="EP58" s="118"/>
      <c r="EQ58" s="203"/>
      <c r="ER58" s="203"/>
      <c r="ES58" s="204"/>
      <c r="ET58" s="117"/>
      <c r="EU58" s="203"/>
      <c r="EV58" s="203"/>
      <c r="EW58" s="204"/>
      <c r="EX58" s="116"/>
      <c r="EY58" s="203"/>
      <c r="EZ58" s="203"/>
      <c r="FA58" s="204"/>
      <c r="FB58" s="118"/>
      <c r="FC58" s="203"/>
      <c r="FD58" s="203"/>
      <c r="FE58" s="210"/>
      <c r="FF58" s="14"/>
      <c r="FG58" s="155"/>
      <c r="FH58" s="156"/>
      <c r="FI58" s="80"/>
      <c r="FJ58" s="80"/>
      <c r="FK58" s="65" t="s">
        <v>92</v>
      </c>
      <c r="FL58" s="28">
        <f>SUM(COUNTIF($R$10:$U$63,FI54),COUNTIF($AX$10:$BA$63,FI54),COUNTIF($CD$10:$CG$63,FI54),COUNTIF($DJ$10:$DM$72,FI54),COUNTIF($EP$10:$ES$63,FI54))+FS58</f>
        <v>3</v>
      </c>
      <c r="FM58" s="56">
        <f t="shared" ca="1" si="0"/>
        <v>4</v>
      </c>
      <c r="FN58" s="43"/>
      <c r="FO58" s="9"/>
      <c r="FP58" s="20" t="str">
        <f>FI54</f>
        <v>理科</v>
      </c>
      <c r="FQ58" s="25" t="s">
        <v>58</v>
      </c>
      <c r="FR58" s="20" t="str">
        <f>FI54&amp;"1/2"</f>
        <v>理科1/2</v>
      </c>
      <c r="FS58" s="20">
        <f>SUM(COUNTIF($R$10:$U$63,FR58),COUNTIF($AX$10:$BA$63,FR58),COUNTIF($CD$10:$CG$63,FR58),COUNTIF($DJ$10:$DM$72,FR58),COUNTIF($EP$10:$ES$63,FR58))*0.5</f>
        <v>0</v>
      </c>
      <c r="FT58" s="20"/>
      <c r="FU58" s="20"/>
      <c r="FV58" s="20" t="str">
        <f t="shared" ca="1" si="1"/>
        <v>'(1)'!FM58</v>
      </c>
      <c r="FW58" s="20">
        <v>58</v>
      </c>
      <c r="FX58" s="20">
        <f t="shared" ca="1" si="2"/>
        <v>1</v>
      </c>
    </row>
    <row r="59" spans="1:180" ht="7.5" customHeight="1">
      <c r="A59" s="126"/>
      <c r="B59" s="202"/>
      <c r="C59" s="203"/>
      <c r="D59" s="203"/>
      <c r="E59" s="204"/>
      <c r="F59" s="205"/>
      <c r="G59" s="203"/>
      <c r="H59" s="203"/>
      <c r="I59" s="204"/>
      <c r="J59" s="205"/>
      <c r="K59" s="203"/>
      <c r="L59" s="203"/>
      <c r="M59" s="204"/>
      <c r="N59" s="203"/>
      <c r="O59" s="203"/>
      <c r="P59" s="203"/>
      <c r="Q59" s="204"/>
      <c r="R59" s="205"/>
      <c r="S59" s="203"/>
      <c r="T59" s="203"/>
      <c r="U59" s="204"/>
      <c r="V59" s="205"/>
      <c r="W59" s="203"/>
      <c r="X59" s="203"/>
      <c r="Y59" s="204"/>
      <c r="Z59" s="203"/>
      <c r="AA59" s="203"/>
      <c r="AB59" s="203"/>
      <c r="AC59" s="204"/>
      <c r="AD59" s="205"/>
      <c r="AE59" s="203"/>
      <c r="AF59" s="203"/>
      <c r="AG59" s="204"/>
      <c r="AH59" s="202"/>
      <c r="AI59" s="203"/>
      <c r="AJ59" s="203"/>
      <c r="AK59" s="204"/>
      <c r="AL59" s="205"/>
      <c r="AM59" s="203"/>
      <c r="AN59" s="203"/>
      <c r="AO59" s="204"/>
      <c r="AP59" s="205"/>
      <c r="AQ59" s="203"/>
      <c r="AR59" s="203"/>
      <c r="AS59" s="204"/>
      <c r="AT59" s="203"/>
      <c r="AU59" s="203"/>
      <c r="AV59" s="203"/>
      <c r="AW59" s="204"/>
      <c r="AX59" s="205"/>
      <c r="AY59" s="203"/>
      <c r="AZ59" s="203"/>
      <c r="BA59" s="204"/>
      <c r="BB59" s="205"/>
      <c r="BC59" s="203"/>
      <c r="BD59" s="203"/>
      <c r="BE59" s="204"/>
      <c r="BF59" s="203"/>
      <c r="BG59" s="203"/>
      <c r="BH59" s="203"/>
      <c r="BI59" s="204"/>
      <c r="BJ59" s="205"/>
      <c r="BK59" s="203"/>
      <c r="BL59" s="203"/>
      <c r="BM59" s="204"/>
      <c r="BN59" s="202"/>
      <c r="BO59" s="203"/>
      <c r="BP59" s="203"/>
      <c r="BQ59" s="204"/>
      <c r="BR59" s="205"/>
      <c r="BS59" s="203"/>
      <c r="BT59" s="203"/>
      <c r="BU59" s="204"/>
      <c r="BV59" s="205"/>
      <c r="BW59" s="203"/>
      <c r="BX59" s="203"/>
      <c r="BY59" s="204"/>
      <c r="BZ59" s="203"/>
      <c r="CA59" s="203"/>
      <c r="CB59" s="203"/>
      <c r="CC59" s="204"/>
      <c r="CD59" s="205"/>
      <c r="CE59" s="203"/>
      <c r="CF59" s="203"/>
      <c r="CG59" s="204"/>
      <c r="CH59" s="205"/>
      <c r="CI59" s="203"/>
      <c r="CJ59" s="203"/>
      <c r="CK59" s="204"/>
      <c r="CL59" s="203"/>
      <c r="CM59" s="203"/>
      <c r="CN59" s="203"/>
      <c r="CO59" s="204"/>
      <c r="CP59" s="205"/>
      <c r="CQ59" s="203"/>
      <c r="CR59" s="203"/>
      <c r="CS59" s="204"/>
      <c r="CT59" s="202"/>
      <c r="CU59" s="203"/>
      <c r="CV59" s="203"/>
      <c r="CW59" s="204"/>
      <c r="CX59" s="205"/>
      <c r="CY59" s="203"/>
      <c r="CZ59" s="203"/>
      <c r="DA59" s="204"/>
      <c r="DB59" s="205"/>
      <c r="DC59" s="203"/>
      <c r="DD59" s="203"/>
      <c r="DE59" s="204"/>
      <c r="DF59" s="203"/>
      <c r="DG59" s="203"/>
      <c r="DH59" s="203"/>
      <c r="DI59" s="204"/>
      <c r="DJ59" s="205"/>
      <c r="DK59" s="203"/>
      <c r="DL59" s="203"/>
      <c r="DM59" s="204"/>
      <c r="DN59" s="205"/>
      <c r="DO59" s="203"/>
      <c r="DP59" s="203"/>
      <c r="DQ59" s="204"/>
      <c r="DR59" s="203"/>
      <c r="DS59" s="203"/>
      <c r="DT59" s="203"/>
      <c r="DU59" s="204"/>
      <c r="DV59" s="205"/>
      <c r="DW59" s="203"/>
      <c r="DX59" s="203"/>
      <c r="DY59" s="204"/>
      <c r="DZ59" s="209"/>
      <c r="EA59" s="203"/>
      <c r="EB59" s="203"/>
      <c r="EC59" s="204"/>
      <c r="ED59" s="205"/>
      <c r="EE59" s="203"/>
      <c r="EF59" s="203"/>
      <c r="EG59" s="204"/>
      <c r="EH59" s="205"/>
      <c r="EI59" s="203"/>
      <c r="EJ59" s="203"/>
      <c r="EK59" s="204"/>
      <c r="EL59" s="203"/>
      <c r="EM59" s="203"/>
      <c r="EN59" s="203"/>
      <c r="EO59" s="204"/>
      <c r="EP59" s="205"/>
      <c r="EQ59" s="203"/>
      <c r="ER59" s="203"/>
      <c r="ES59" s="204"/>
      <c r="ET59" s="205"/>
      <c r="EU59" s="203"/>
      <c r="EV59" s="203"/>
      <c r="EW59" s="204"/>
      <c r="EX59" s="203"/>
      <c r="EY59" s="203"/>
      <c r="EZ59" s="203"/>
      <c r="FA59" s="204"/>
      <c r="FB59" s="205"/>
      <c r="FC59" s="203"/>
      <c r="FD59" s="203"/>
      <c r="FE59" s="210"/>
      <c r="FF59" s="14"/>
      <c r="FG59" s="155"/>
      <c r="FH59" s="156"/>
      <c r="FI59" s="80"/>
      <c r="FJ59" s="80"/>
      <c r="FK59" s="65" t="s">
        <v>93</v>
      </c>
      <c r="FL59" s="28">
        <f>SUM(COUNTIF($V$10:$Y$63,FI54),COUNTIF($BB$10:$BE$63,FI54),COUNTIF($CH$10:$CK$63,FI54),COUNTIF($DN$10:$DQ$72,FI54),COUNTIF($ET$10:$EW$63,FI54))+FS59</f>
        <v>3</v>
      </c>
      <c r="FM59" s="56">
        <f t="shared" ca="1" si="0"/>
        <v>4</v>
      </c>
      <c r="FN59" s="44"/>
      <c r="FO59" s="35"/>
      <c r="FP59" s="20" t="str">
        <f>FI54</f>
        <v>理科</v>
      </c>
      <c r="FQ59" s="20" t="s">
        <v>59</v>
      </c>
      <c r="FR59" s="20" t="str">
        <f>FI54&amp;"1/2"</f>
        <v>理科1/2</v>
      </c>
      <c r="FS59" s="20">
        <f>SUM(COUNTIF($V$10:$Y$63,FR59),COUNTIF($BB$10:$BE$63,FR59),COUNTIF($CH$10:$CK$63,FR59),COUNTIF($DN$10:$DQ$72,FR59),COUNTIF($ET$10:$EW$63,FR59))*0.5</f>
        <v>0</v>
      </c>
      <c r="FT59" s="20"/>
      <c r="FU59" s="20"/>
      <c r="FV59" s="20" t="str">
        <f t="shared" ca="1" si="1"/>
        <v>'(1)'!FM59</v>
      </c>
      <c r="FW59" s="20">
        <v>59</v>
      </c>
      <c r="FX59" s="20">
        <f t="shared" ca="1" si="2"/>
        <v>1</v>
      </c>
    </row>
    <row r="60" spans="1:180" ht="7.5" customHeight="1">
      <c r="A60" s="126"/>
      <c r="B60" s="202"/>
      <c r="C60" s="203"/>
      <c r="D60" s="203"/>
      <c r="E60" s="204"/>
      <c r="F60" s="205"/>
      <c r="G60" s="203"/>
      <c r="H60" s="203"/>
      <c r="I60" s="204"/>
      <c r="J60" s="205"/>
      <c r="K60" s="203"/>
      <c r="L60" s="203"/>
      <c r="M60" s="204"/>
      <c r="N60" s="203"/>
      <c r="O60" s="203"/>
      <c r="P60" s="203"/>
      <c r="Q60" s="204"/>
      <c r="R60" s="205"/>
      <c r="S60" s="203"/>
      <c r="T60" s="203"/>
      <c r="U60" s="204"/>
      <c r="V60" s="205"/>
      <c r="W60" s="203"/>
      <c r="X60" s="203"/>
      <c r="Y60" s="204"/>
      <c r="Z60" s="203"/>
      <c r="AA60" s="203"/>
      <c r="AB60" s="203"/>
      <c r="AC60" s="204"/>
      <c r="AD60" s="205"/>
      <c r="AE60" s="203"/>
      <c r="AF60" s="203"/>
      <c r="AG60" s="204"/>
      <c r="AH60" s="202"/>
      <c r="AI60" s="203"/>
      <c r="AJ60" s="203"/>
      <c r="AK60" s="204"/>
      <c r="AL60" s="205"/>
      <c r="AM60" s="203"/>
      <c r="AN60" s="203"/>
      <c r="AO60" s="204"/>
      <c r="AP60" s="205"/>
      <c r="AQ60" s="203"/>
      <c r="AR60" s="203"/>
      <c r="AS60" s="204"/>
      <c r="AT60" s="203"/>
      <c r="AU60" s="203"/>
      <c r="AV60" s="203"/>
      <c r="AW60" s="204"/>
      <c r="AX60" s="205"/>
      <c r="AY60" s="203"/>
      <c r="AZ60" s="203"/>
      <c r="BA60" s="204"/>
      <c r="BB60" s="205"/>
      <c r="BC60" s="203"/>
      <c r="BD60" s="203"/>
      <c r="BE60" s="204"/>
      <c r="BF60" s="203"/>
      <c r="BG60" s="203"/>
      <c r="BH60" s="203"/>
      <c r="BI60" s="204"/>
      <c r="BJ60" s="205"/>
      <c r="BK60" s="203"/>
      <c r="BL60" s="203"/>
      <c r="BM60" s="204"/>
      <c r="BN60" s="202"/>
      <c r="BO60" s="203"/>
      <c r="BP60" s="203"/>
      <c r="BQ60" s="204"/>
      <c r="BR60" s="205"/>
      <c r="BS60" s="203"/>
      <c r="BT60" s="203"/>
      <c r="BU60" s="204"/>
      <c r="BV60" s="205"/>
      <c r="BW60" s="203"/>
      <c r="BX60" s="203"/>
      <c r="BY60" s="204"/>
      <c r="BZ60" s="203"/>
      <c r="CA60" s="203"/>
      <c r="CB60" s="203"/>
      <c r="CC60" s="204"/>
      <c r="CD60" s="205"/>
      <c r="CE60" s="203"/>
      <c r="CF60" s="203"/>
      <c r="CG60" s="204"/>
      <c r="CH60" s="205"/>
      <c r="CI60" s="203"/>
      <c r="CJ60" s="203"/>
      <c r="CK60" s="204"/>
      <c r="CL60" s="203"/>
      <c r="CM60" s="203"/>
      <c r="CN60" s="203"/>
      <c r="CO60" s="204"/>
      <c r="CP60" s="205"/>
      <c r="CQ60" s="203"/>
      <c r="CR60" s="203"/>
      <c r="CS60" s="204"/>
      <c r="CT60" s="202"/>
      <c r="CU60" s="203"/>
      <c r="CV60" s="203"/>
      <c r="CW60" s="204"/>
      <c r="CX60" s="205"/>
      <c r="CY60" s="203"/>
      <c r="CZ60" s="203"/>
      <c r="DA60" s="204"/>
      <c r="DB60" s="205"/>
      <c r="DC60" s="203"/>
      <c r="DD60" s="203"/>
      <c r="DE60" s="204"/>
      <c r="DF60" s="203"/>
      <c r="DG60" s="203"/>
      <c r="DH60" s="203"/>
      <c r="DI60" s="204"/>
      <c r="DJ60" s="205"/>
      <c r="DK60" s="203"/>
      <c r="DL60" s="203"/>
      <c r="DM60" s="204"/>
      <c r="DN60" s="205"/>
      <c r="DO60" s="203"/>
      <c r="DP60" s="203"/>
      <c r="DQ60" s="204"/>
      <c r="DR60" s="203"/>
      <c r="DS60" s="203"/>
      <c r="DT60" s="203"/>
      <c r="DU60" s="204"/>
      <c r="DV60" s="205"/>
      <c r="DW60" s="203"/>
      <c r="DX60" s="203"/>
      <c r="DY60" s="204"/>
      <c r="DZ60" s="209"/>
      <c r="EA60" s="203"/>
      <c r="EB60" s="203"/>
      <c r="EC60" s="204"/>
      <c r="ED60" s="205"/>
      <c r="EE60" s="203"/>
      <c r="EF60" s="203"/>
      <c r="EG60" s="204"/>
      <c r="EH60" s="205"/>
      <c r="EI60" s="203"/>
      <c r="EJ60" s="203"/>
      <c r="EK60" s="204"/>
      <c r="EL60" s="203"/>
      <c r="EM60" s="203"/>
      <c r="EN60" s="203"/>
      <c r="EO60" s="204"/>
      <c r="EP60" s="205"/>
      <c r="EQ60" s="203"/>
      <c r="ER60" s="203"/>
      <c r="ES60" s="204"/>
      <c r="ET60" s="205"/>
      <c r="EU60" s="203"/>
      <c r="EV60" s="203"/>
      <c r="EW60" s="204"/>
      <c r="EX60" s="203"/>
      <c r="EY60" s="203"/>
      <c r="EZ60" s="203"/>
      <c r="FA60" s="204"/>
      <c r="FB60" s="205"/>
      <c r="FC60" s="203"/>
      <c r="FD60" s="203"/>
      <c r="FE60" s="210"/>
      <c r="FF60" s="14"/>
      <c r="FG60" s="155"/>
      <c r="FH60" s="156"/>
      <c r="FI60" s="80"/>
      <c r="FJ60" s="80"/>
      <c r="FK60" s="65" t="s">
        <v>94</v>
      </c>
      <c r="FL60" s="29">
        <f>SUM(COUNTIF($Z$10:$AC$63,FI54),COUNTIF($BF$10:$BI$63,FI54),COUNTIF($CL$10:$CO$63,FI54),COUNTIF($DR$10:$DU$72,FI54),COUNTIF($EX$10:$FA$63,FI54))+FS60</f>
        <v>4</v>
      </c>
      <c r="FM60" s="57">
        <f t="shared" ca="1" si="0"/>
        <v>5</v>
      </c>
      <c r="FN60" s="45"/>
      <c r="FO60" s="36"/>
      <c r="FP60" s="20" t="str">
        <f>FI54</f>
        <v>理科</v>
      </c>
      <c r="FQ60" s="20" t="s">
        <v>60</v>
      </c>
      <c r="FR60" s="20" t="str">
        <f>FI54&amp;"1/2"</f>
        <v>理科1/2</v>
      </c>
      <c r="FS60" s="20">
        <f>SUM(COUNTIF($Z$10:$AC$63,FR60),COUNTIF($BF$10:$BI$63,FR60),COUNTIF($CL$10:$CO$63,FR60),COUNTIF($DR$10:$DU$72,FR60),COUNTIF($EX$10:$FA$63,FR60))*0.5</f>
        <v>0</v>
      </c>
      <c r="FT60" s="14"/>
      <c r="FU60" s="14"/>
      <c r="FV60" s="20" t="str">
        <f t="shared" ca="1" si="1"/>
        <v>'(1)'!FM60</v>
      </c>
      <c r="FW60" s="20">
        <v>60</v>
      </c>
      <c r="FX60" s="20">
        <f t="shared" ca="1" si="2"/>
        <v>1</v>
      </c>
    </row>
    <row r="61" spans="1:180" ht="7.5" customHeight="1">
      <c r="A61" s="126"/>
      <c r="B61" s="131"/>
      <c r="C61" s="203"/>
      <c r="D61" s="204"/>
      <c r="E61" s="211"/>
      <c r="F61" s="106"/>
      <c r="G61" s="203"/>
      <c r="H61" s="204"/>
      <c r="I61" s="212"/>
      <c r="J61" s="106"/>
      <c r="K61" s="203"/>
      <c r="L61" s="204"/>
      <c r="M61" s="211"/>
      <c r="N61" s="108"/>
      <c r="O61" s="203"/>
      <c r="P61" s="204"/>
      <c r="Q61" s="211"/>
      <c r="R61" s="106"/>
      <c r="S61" s="203"/>
      <c r="T61" s="204"/>
      <c r="U61" s="212"/>
      <c r="V61" s="106"/>
      <c r="W61" s="203"/>
      <c r="X61" s="204"/>
      <c r="Y61" s="211"/>
      <c r="Z61" s="108"/>
      <c r="AA61" s="203"/>
      <c r="AB61" s="204"/>
      <c r="AC61" s="211"/>
      <c r="AD61" s="106"/>
      <c r="AE61" s="203"/>
      <c r="AF61" s="204"/>
      <c r="AG61" s="212"/>
      <c r="AH61" s="131"/>
      <c r="AI61" s="203"/>
      <c r="AJ61" s="204"/>
      <c r="AK61" s="211"/>
      <c r="AL61" s="106"/>
      <c r="AM61" s="203"/>
      <c r="AN61" s="204"/>
      <c r="AO61" s="212"/>
      <c r="AP61" s="106"/>
      <c r="AQ61" s="203"/>
      <c r="AR61" s="204"/>
      <c r="AS61" s="211"/>
      <c r="AT61" s="108"/>
      <c r="AU61" s="203"/>
      <c r="AV61" s="204"/>
      <c r="AW61" s="211"/>
      <c r="AX61" s="106"/>
      <c r="AY61" s="203"/>
      <c r="AZ61" s="204"/>
      <c r="BA61" s="212"/>
      <c r="BB61" s="106"/>
      <c r="BC61" s="203"/>
      <c r="BD61" s="204"/>
      <c r="BE61" s="211"/>
      <c r="BF61" s="108" t="s">
        <v>148</v>
      </c>
      <c r="BG61" s="203"/>
      <c r="BH61" s="204"/>
      <c r="BI61" s="211"/>
      <c r="BJ61" s="106" t="s">
        <v>148</v>
      </c>
      <c r="BK61" s="203"/>
      <c r="BL61" s="204"/>
      <c r="BM61" s="212"/>
      <c r="BN61" s="131"/>
      <c r="BO61" s="203"/>
      <c r="BP61" s="204"/>
      <c r="BQ61" s="211"/>
      <c r="BR61" s="106"/>
      <c r="BS61" s="203"/>
      <c r="BT61" s="204"/>
      <c r="BU61" s="212"/>
      <c r="BV61" s="106"/>
      <c r="BW61" s="203"/>
      <c r="BX61" s="204"/>
      <c r="BY61" s="211"/>
      <c r="BZ61" s="108"/>
      <c r="CA61" s="203"/>
      <c r="CB61" s="204"/>
      <c r="CC61" s="211"/>
      <c r="CD61" s="106"/>
      <c r="CE61" s="203"/>
      <c r="CF61" s="204"/>
      <c r="CG61" s="212"/>
      <c r="CH61" s="106"/>
      <c r="CI61" s="203"/>
      <c r="CJ61" s="204"/>
      <c r="CK61" s="211"/>
      <c r="CL61" s="108"/>
      <c r="CM61" s="203"/>
      <c r="CN61" s="204"/>
      <c r="CO61" s="211"/>
      <c r="CP61" s="106"/>
      <c r="CQ61" s="203"/>
      <c r="CR61" s="204"/>
      <c r="CS61" s="212"/>
      <c r="CT61" s="131"/>
      <c r="CU61" s="203"/>
      <c r="CV61" s="204"/>
      <c r="CW61" s="211"/>
      <c r="CX61" s="106"/>
      <c r="CY61" s="203"/>
      <c r="CZ61" s="204"/>
      <c r="DA61" s="212"/>
      <c r="DB61" s="106"/>
      <c r="DC61" s="203"/>
      <c r="DD61" s="204"/>
      <c r="DE61" s="211"/>
      <c r="DF61" s="108"/>
      <c r="DG61" s="203"/>
      <c r="DH61" s="204"/>
      <c r="DI61" s="211"/>
      <c r="DJ61" s="106"/>
      <c r="DK61" s="203"/>
      <c r="DL61" s="204"/>
      <c r="DM61" s="212"/>
      <c r="DN61" s="106"/>
      <c r="DO61" s="203"/>
      <c r="DP61" s="204"/>
      <c r="DQ61" s="211"/>
      <c r="DR61" s="108" t="s">
        <v>149</v>
      </c>
      <c r="DS61" s="203"/>
      <c r="DT61" s="204"/>
      <c r="DU61" s="211"/>
      <c r="DV61" s="106" t="s">
        <v>149</v>
      </c>
      <c r="DW61" s="203"/>
      <c r="DX61" s="204"/>
      <c r="DY61" s="212"/>
      <c r="DZ61" s="128"/>
      <c r="EA61" s="203"/>
      <c r="EB61" s="204"/>
      <c r="EC61" s="211"/>
      <c r="ED61" s="106"/>
      <c r="EE61" s="203"/>
      <c r="EF61" s="204"/>
      <c r="EG61" s="212"/>
      <c r="EH61" s="106"/>
      <c r="EI61" s="203"/>
      <c r="EJ61" s="204"/>
      <c r="EK61" s="211"/>
      <c r="EL61" s="108"/>
      <c r="EM61" s="203"/>
      <c r="EN61" s="204"/>
      <c r="EO61" s="211"/>
      <c r="EP61" s="106"/>
      <c r="EQ61" s="203"/>
      <c r="ER61" s="204"/>
      <c r="ES61" s="212"/>
      <c r="ET61" s="106"/>
      <c r="EU61" s="203"/>
      <c r="EV61" s="204"/>
      <c r="EW61" s="211"/>
      <c r="EX61" s="108"/>
      <c r="EY61" s="203"/>
      <c r="EZ61" s="204"/>
      <c r="FA61" s="211"/>
      <c r="FB61" s="106"/>
      <c r="FC61" s="203"/>
      <c r="FD61" s="204"/>
      <c r="FE61" s="213"/>
      <c r="FF61" s="14"/>
      <c r="FG61" s="155"/>
      <c r="FH61" s="156"/>
      <c r="FI61" s="80"/>
      <c r="FJ61" s="80"/>
      <c r="FK61" s="66" t="s">
        <v>95</v>
      </c>
      <c r="FL61" s="30">
        <f>SUM(COUNTIF($AD$10:$AG$63,FI54),COUNTIF($BJ$10:$BM$63,FI54),COUNTIF($CP$10:$CS$63,FI54),COUNTIF($DV$10:$DY$72,FI54),COUNTIF($FB$10:$FE$63,FI54))+FS61</f>
        <v>4</v>
      </c>
      <c r="FM61" s="58">
        <f t="shared" ca="1" si="0"/>
        <v>5</v>
      </c>
      <c r="FN61" s="46"/>
      <c r="FO61" s="26"/>
      <c r="FP61" s="20" t="str">
        <f>FI54</f>
        <v>理科</v>
      </c>
      <c r="FQ61" s="25" t="s">
        <v>61</v>
      </c>
      <c r="FR61" s="20" t="str">
        <f>FI54&amp;"1/2"</f>
        <v>理科1/2</v>
      </c>
      <c r="FS61" s="20">
        <f>SUM(COUNTIF($AD$10:$AG$63,FR61),COUNTIF($BJ$10:$BM$63,FR61),COUNTIF($CP$10:$CS$63,FR61),COUNTIF($DV$10:$DY$72,FR61),COUNTIF($FB$10:$FE$63,FR61))*0.5</f>
        <v>0</v>
      </c>
      <c r="FT61" s="20"/>
      <c r="FU61" s="20"/>
      <c r="FV61" s="20" t="str">
        <f t="shared" ca="1" si="1"/>
        <v>'(1)'!FM61</v>
      </c>
      <c r="FW61" s="20">
        <v>61</v>
      </c>
      <c r="FX61" s="20">
        <f t="shared" ca="1" si="2"/>
        <v>1</v>
      </c>
    </row>
    <row r="62" spans="1:180" ht="7.5" customHeight="1">
      <c r="A62" s="126"/>
      <c r="B62" s="202"/>
      <c r="C62" s="203"/>
      <c r="D62" s="204"/>
      <c r="E62" s="204"/>
      <c r="F62" s="205"/>
      <c r="G62" s="203"/>
      <c r="H62" s="204"/>
      <c r="I62" s="214"/>
      <c r="J62" s="205"/>
      <c r="K62" s="203"/>
      <c r="L62" s="204"/>
      <c r="M62" s="204"/>
      <c r="N62" s="203"/>
      <c r="O62" s="203"/>
      <c r="P62" s="204"/>
      <c r="Q62" s="204"/>
      <c r="R62" s="205"/>
      <c r="S62" s="203"/>
      <c r="T62" s="204"/>
      <c r="U62" s="214"/>
      <c r="V62" s="205"/>
      <c r="W62" s="203"/>
      <c r="X62" s="204"/>
      <c r="Y62" s="204"/>
      <c r="Z62" s="203"/>
      <c r="AA62" s="203"/>
      <c r="AB62" s="204"/>
      <c r="AC62" s="204"/>
      <c r="AD62" s="205"/>
      <c r="AE62" s="203"/>
      <c r="AF62" s="204"/>
      <c r="AG62" s="214"/>
      <c r="AH62" s="202"/>
      <c r="AI62" s="203"/>
      <c r="AJ62" s="204"/>
      <c r="AK62" s="204"/>
      <c r="AL62" s="205"/>
      <c r="AM62" s="203"/>
      <c r="AN62" s="204"/>
      <c r="AO62" s="214"/>
      <c r="AP62" s="205"/>
      <c r="AQ62" s="203"/>
      <c r="AR62" s="204"/>
      <c r="AS62" s="204"/>
      <c r="AT62" s="203"/>
      <c r="AU62" s="203"/>
      <c r="AV62" s="204"/>
      <c r="AW62" s="204"/>
      <c r="AX62" s="205"/>
      <c r="AY62" s="203"/>
      <c r="AZ62" s="204"/>
      <c r="BA62" s="214"/>
      <c r="BB62" s="205"/>
      <c r="BC62" s="203"/>
      <c r="BD62" s="204"/>
      <c r="BE62" s="204"/>
      <c r="BF62" s="203"/>
      <c r="BG62" s="203"/>
      <c r="BH62" s="204"/>
      <c r="BI62" s="204"/>
      <c r="BJ62" s="205"/>
      <c r="BK62" s="203"/>
      <c r="BL62" s="204"/>
      <c r="BM62" s="214"/>
      <c r="BN62" s="202"/>
      <c r="BO62" s="203"/>
      <c r="BP62" s="204"/>
      <c r="BQ62" s="204"/>
      <c r="BR62" s="205"/>
      <c r="BS62" s="203"/>
      <c r="BT62" s="204"/>
      <c r="BU62" s="214"/>
      <c r="BV62" s="205"/>
      <c r="BW62" s="203"/>
      <c r="BX62" s="204"/>
      <c r="BY62" s="204"/>
      <c r="BZ62" s="203"/>
      <c r="CA62" s="203"/>
      <c r="CB62" s="204"/>
      <c r="CC62" s="204"/>
      <c r="CD62" s="205"/>
      <c r="CE62" s="203"/>
      <c r="CF62" s="204"/>
      <c r="CG62" s="214"/>
      <c r="CH62" s="205"/>
      <c r="CI62" s="203"/>
      <c r="CJ62" s="204"/>
      <c r="CK62" s="204"/>
      <c r="CL62" s="203"/>
      <c r="CM62" s="203"/>
      <c r="CN62" s="204"/>
      <c r="CO62" s="204"/>
      <c r="CP62" s="205"/>
      <c r="CQ62" s="203"/>
      <c r="CR62" s="204"/>
      <c r="CS62" s="214"/>
      <c r="CT62" s="202"/>
      <c r="CU62" s="203"/>
      <c r="CV62" s="204"/>
      <c r="CW62" s="204"/>
      <c r="CX62" s="205"/>
      <c r="CY62" s="203"/>
      <c r="CZ62" s="204"/>
      <c r="DA62" s="214"/>
      <c r="DB62" s="205"/>
      <c r="DC62" s="203"/>
      <c r="DD62" s="204"/>
      <c r="DE62" s="204"/>
      <c r="DF62" s="203"/>
      <c r="DG62" s="203"/>
      <c r="DH62" s="204"/>
      <c r="DI62" s="204"/>
      <c r="DJ62" s="205"/>
      <c r="DK62" s="203"/>
      <c r="DL62" s="204"/>
      <c r="DM62" s="214"/>
      <c r="DN62" s="205"/>
      <c r="DO62" s="203"/>
      <c r="DP62" s="204"/>
      <c r="DQ62" s="204"/>
      <c r="DR62" s="203"/>
      <c r="DS62" s="203"/>
      <c r="DT62" s="204"/>
      <c r="DU62" s="204"/>
      <c r="DV62" s="205"/>
      <c r="DW62" s="203"/>
      <c r="DX62" s="204"/>
      <c r="DY62" s="214"/>
      <c r="DZ62" s="209"/>
      <c r="EA62" s="203"/>
      <c r="EB62" s="204"/>
      <c r="EC62" s="204"/>
      <c r="ED62" s="205"/>
      <c r="EE62" s="203"/>
      <c r="EF62" s="204"/>
      <c r="EG62" s="214"/>
      <c r="EH62" s="205"/>
      <c r="EI62" s="203"/>
      <c r="EJ62" s="204"/>
      <c r="EK62" s="204"/>
      <c r="EL62" s="203"/>
      <c r="EM62" s="203"/>
      <c r="EN62" s="204"/>
      <c r="EO62" s="204"/>
      <c r="EP62" s="205"/>
      <c r="EQ62" s="203"/>
      <c r="ER62" s="204"/>
      <c r="ES62" s="214"/>
      <c r="ET62" s="205"/>
      <c r="EU62" s="203"/>
      <c r="EV62" s="204"/>
      <c r="EW62" s="204"/>
      <c r="EX62" s="203"/>
      <c r="EY62" s="203"/>
      <c r="EZ62" s="204"/>
      <c r="FA62" s="204"/>
      <c r="FB62" s="205"/>
      <c r="FC62" s="203"/>
      <c r="FD62" s="204"/>
      <c r="FE62" s="215"/>
      <c r="FF62" s="14"/>
      <c r="FG62" s="155"/>
      <c r="FH62" s="156"/>
      <c r="FI62" s="79" t="s">
        <v>17</v>
      </c>
      <c r="FJ62" s="79"/>
      <c r="FK62" s="64" t="s">
        <v>88</v>
      </c>
      <c r="FL62" s="33">
        <f>SUM(COUNTIF($B$10:$E$63,FI62),COUNTIF($AH$10:$AK$63,FI62),COUNTIF($BN$10:$BQ$63,FI62),COUNTIF($CT$10:$CW$72,FI62),COUNTIF($DZ$10:$EC$63,FI62))+FS62</f>
        <v>0</v>
      </c>
      <c r="FM62" s="61">
        <f t="shared" ca="1" si="0"/>
        <v>0</v>
      </c>
      <c r="FN62" s="51"/>
      <c r="FO62" s="40"/>
      <c r="FP62" s="20" t="str">
        <f>FI62</f>
        <v>音楽</v>
      </c>
      <c r="FQ62" s="20" t="s">
        <v>54</v>
      </c>
      <c r="FR62" s="20" t="str">
        <f>FI62&amp;"1/2"</f>
        <v>音楽1/2</v>
      </c>
      <c r="FS62" s="20">
        <f>SUM(COUNTIF($B$10:$E$63,FR62),COUNTIF($AH$10:$AK$63,FR62),COUNTIF($BN$10:$BQ$63,FR62),COUNTIF($CT$10:$CW$72,FR62),COUNTIF($DZ$10:$EC$63,FR62))*0.5</f>
        <v>0</v>
      </c>
      <c r="FT62" s="20"/>
      <c r="FU62" s="20"/>
      <c r="FV62" s="20" t="str">
        <f t="shared" ca="1" si="1"/>
        <v>'(1)'!FM62</v>
      </c>
      <c r="FW62" s="20">
        <v>62</v>
      </c>
      <c r="FX62" s="20">
        <f t="shared" ca="1" si="2"/>
        <v>0</v>
      </c>
    </row>
    <row r="63" spans="1:180" ht="7.5" customHeight="1">
      <c r="A63" s="127"/>
      <c r="B63" s="216"/>
      <c r="C63" s="217"/>
      <c r="D63" s="218"/>
      <c r="E63" s="218"/>
      <c r="F63" s="219"/>
      <c r="G63" s="217"/>
      <c r="H63" s="218"/>
      <c r="I63" s="220"/>
      <c r="J63" s="219"/>
      <c r="K63" s="217"/>
      <c r="L63" s="218"/>
      <c r="M63" s="218"/>
      <c r="N63" s="217"/>
      <c r="O63" s="217"/>
      <c r="P63" s="218"/>
      <c r="Q63" s="218"/>
      <c r="R63" s="219"/>
      <c r="S63" s="217"/>
      <c r="T63" s="218"/>
      <c r="U63" s="220"/>
      <c r="V63" s="219"/>
      <c r="W63" s="217"/>
      <c r="X63" s="218"/>
      <c r="Y63" s="218"/>
      <c r="Z63" s="217"/>
      <c r="AA63" s="217"/>
      <c r="AB63" s="218"/>
      <c r="AC63" s="218"/>
      <c r="AD63" s="219"/>
      <c r="AE63" s="217"/>
      <c r="AF63" s="218"/>
      <c r="AG63" s="220"/>
      <c r="AH63" s="216"/>
      <c r="AI63" s="217"/>
      <c r="AJ63" s="218"/>
      <c r="AK63" s="218"/>
      <c r="AL63" s="219"/>
      <c r="AM63" s="217"/>
      <c r="AN63" s="218"/>
      <c r="AO63" s="220"/>
      <c r="AP63" s="219"/>
      <c r="AQ63" s="217"/>
      <c r="AR63" s="218"/>
      <c r="AS63" s="218"/>
      <c r="AT63" s="217"/>
      <c r="AU63" s="217"/>
      <c r="AV63" s="218"/>
      <c r="AW63" s="218"/>
      <c r="AX63" s="219"/>
      <c r="AY63" s="217"/>
      <c r="AZ63" s="218"/>
      <c r="BA63" s="220"/>
      <c r="BB63" s="219"/>
      <c r="BC63" s="217"/>
      <c r="BD63" s="218"/>
      <c r="BE63" s="218"/>
      <c r="BF63" s="217"/>
      <c r="BG63" s="217"/>
      <c r="BH63" s="218"/>
      <c r="BI63" s="218"/>
      <c r="BJ63" s="219"/>
      <c r="BK63" s="217"/>
      <c r="BL63" s="218"/>
      <c r="BM63" s="220"/>
      <c r="BN63" s="216"/>
      <c r="BO63" s="217"/>
      <c r="BP63" s="218"/>
      <c r="BQ63" s="218"/>
      <c r="BR63" s="219"/>
      <c r="BS63" s="217"/>
      <c r="BT63" s="218"/>
      <c r="BU63" s="220"/>
      <c r="BV63" s="219"/>
      <c r="BW63" s="217"/>
      <c r="BX63" s="218"/>
      <c r="BY63" s="218"/>
      <c r="BZ63" s="217"/>
      <c r="CA63" s="217"/>
      <c r="CB63" s="218"/>
      <c r="CC63" s="218"/>
      <c r="CD63" s="219"/>
      <c r="CE63" s="217"/>
      <c r="CF63" s="218"/>
      <c r="CG63" s="220"/>
      <c r="CH63" s="219"/>
      <c r="CI63" s="217"/>
      <c r="CJ63" s="218"/>
      <c r="CK63" s="218"/>
      <c r="CL63" s="217"/>
      <c r="CM63" s="217"/>
      <c r="CN63" s="218"/>
      <c r="CO63" s="218"/>
      <c r="CP63" s="219"/>
      <c r="CQ63" s="217"/>
      <c r="CR63" s="218"/>
      <c r="CS63" s="220"/>
      <c r="CT63" s="216"/>
      <c r="CU63" s="217"/>
      <c r="CV63" s="218"/>
      <c r="CW63" s="218"/>
      <c r="CX63" s="219"/>
      <c r="CY63" s="217"/>
      <c r="CZ63" s="218"/>
      <c r="DA63" s="220"/>
      <c r="DB63" s="219"/>
      <c r="DC63" s="217"/>
      <c r="DD63" s="218"/>
      <c r="DE63" s="218"/>
      <c r="DF63" s="217"/>
      <c r="DG63" s="217"/>
      <c r="DH63" s="218"/>
      <c r="DI63" s="218"/>
      <c r="DJ63" s="219"/>
      <c r="DK63" s="217"/>
      <c r="DL63" s="218"/>
      <c r="DM63" s="220"/>
      <c r="DN63" s="219"/>
      <c r="DO63" s="217"/>
      <c r="DP63" s="218"/>
      <c r="DQ63" s="218"/>
      <c r="DR63" s="217"/>
      <c r="DS63" s="217"/>
      <c r="DT63" s="218"/>
      <c r="DU63" s="218"/>
      <c r="DV63" s="219"/>
      <c r="DW63" s="217"/>
      <c r="DX63" s="218"/>
      <c r="DY63" s="220"/>
      <c r="DZ63" s="216"/>
      <c r="EA63" s="217"/>
      <c r="EB63" s="218"/>
      <c r="EC63" s="218"/>
      <c r="ED63" s="219"/>
      <c r="EE63" s="217"/>
      <c r="EF63" s="218"/>
      <c r="EG63" s="220"/>
      <c r="EH63" s="219"/>
      <c r="EI63" s="217"/>
      <c r="EJ63" s="218"/>
      <c r="EK63" s="218"/>
      <c r="EL63" s="217"/>
      <c r="EM63" s="217"/>
      <c r="EN63" s="218"/>
      <c r="EO63" s="218"/>
      <c r="EP63" s="219"/>
      <c r="EQ63" s="217"/>
      <c r="ER63" s="218"/>
      <c r="ES63" s="220"/>
      <c r="ET63" s="219"/>
      <c r="EU63" s="217"/>
      <c r="EV63" s="218"/>
      <c r="EW63" s="218"/>
      <c r="EX63" s="217"/>
      <c r="EY63" s="217"/>
      <c r="EZ63" s="218"/>
      <c r="FA63" s="218"/>
      <c r="FB63" s="219"/>
      <c r="FC63" s="217"/>
      <c r="FD63" s="218"/>
      <c r="FE63" s="221"/>
      <c r="FF63" s="14"/>
      <c r="FG63" s="155"/>
      <c r="FH63" s="156"/>
      <c r="FI63" s="79"/>
      <c r="FJ63" s="79"/>
      <c r="FK63" s="65" t="s">
        <v>89</v>
      </c>
      <c r="FL63" s="29">
        <f>SUM(COUNTIF($F$10:$I$63,FI62),COUNTIF($AL$10:$AO$63,FI62),COUNTIF($BR$10:$BU$63,FI62),COUNTIF($CX$10:$DA$72,FI62),COUNTIF($ED$10:$EG$63,FI62))+FS63</f>
        <v>2</v>
      </c>
      <c r="FM63" s="57">
        <f t="shared" ca="1" si="0"/>
        <v>2</v>
      </c>
      <c r="FN63" s="45"/>
      <c r="FO63" s="36"/>
      <c r="FP63" s="20" t="str">
        <f>FI62</f>
        <v>音楽</v>
      </c>
      <c r="FQ63" s="20" t="s">
        <v>55</v>
      </c>
      <c r="FR63" s="20" t="str">
        <f>FI62&amp;"1/2"</f>
        <v>音楽1/2</v>
      </c>
      <c r="FS63" s="20">
        <f>SUM(COUNTIF($F$10:$I$63,FR63),COUNTIF($AL$10:$AO$63,FR63),COUNTIF($BR$10:$BU$63,FR63),COUNTIF($CX$10:$DA$72,FR63),COUNTIF($ED$10:$EG$63,FR63))*0.5</f>
        <v>0</v>
      </c>
      <c r="FT63" s="14"/>
      <c r="FU63" s="14"/>
      <c r="FV63" s="20" t="str">
        <f t="shared" ca="1" si="1"/>
        <v>'(1)'!FM63</v>
      </c>
      <c r="FW63" s="20">
        <v>63</v>
      </c>
      <c r="FX63" s="20">
        <f t="shared" ca="1" si="2"/>
        <v>0</v>
      </c>
    </row>
    <row r="64" spans="1:180" ht="7.5" customHeight="1">
      <c r="A64" s="93" t="s">
        <v>82</v>
      </c>
      <c r="B64" s="225"/>
      <c r="C64" s="193"/>
      <c r="D64" s="194"/>
      <c r="E64" s="195"/>
      <c r="F64" s="225"/>
      <c r="G64" s="193"/>
      <c r="H64" s="194"/>
      <c r="I64" s="195"/>
      <c r="J64" s="196"/>
      <c r="K64" s="197"/>
      <c r="L64" s="198"/>
      <c r="M64" s="199"/>
      <c r="N64" s="200"/>
      <c r="O64" s="193"/>
      <c r="P64" s="194"/>
      <c r="Q64" s="195"/>
      <c r="R64" s="196"/>
      <c r="S64" s="197"/>
      <c r="T64" s="207"/>
      <c r="U64" s="199"/>
      <c r="V64" s="225"/>
      <c r="W64" s="193"/>
      <c r="X64" s="194"/>
      <c r="Y64" s="195"/>
      <c r="Z64" s="225"/>
      <c r="AA64" s="193"/>
      <c r="AB64" s="194"/>
      <c r="AC64" s="195"/>
      <c r="AD64" s="225"/>
      <c r="AE64" s="193"/>
      <c r="AF64" s="207"/>
      <c r="AG64" s="208"/>
      <c r="AH64" s="225"/>
      <c r="AI64" s="193"/>
      <c r="AJ64" s="194"/>
      <c r="AK64" s="195"/>
      <c r="AL64" s="225"/>
      <c r="AM64" s="193"/>
      <c r="AN64" s="194"/>
      <c r="AO64" s="195"/>
      <c r="AP64" s="196"/>
      <c r="AQ64" s="197"/>
      <c r="AR64" s="198"/>
      <c r="AS64" s="199"/>
      <c r="AT64" s="200"/>
      <c r="AU64" s="193"/>
      <c r="AV64" s="194"/>
      <c r="AW64" s="195"/>
      <c r="AX64" s="196"/>
      <c r="AY64" s="197"/>
      <c r="AZ64" s="207"/>
      <c r="BA64" s="199"/>
      <c r="BB64" s="196"/>
      <c r="BC64" s="197"/>
      <c r="BD64" s="198"/>
      <c r="BE64" s="199"/>
      <c r="BF64" s="200"/>
      <c r="BG64" s="193"/>
      <c r="BH64" s="194"/>
      <c r="BI64" s="195"/>
      <c r="BJ64" s="225"/>
      <c r="BK64" s="193"/>
      <c r="BL64" s="207"/>
      <c r="BM64" s="208"/>
      <c r="BN64" s="225"/>
      <c r="BO64" s="193"/>
      <c r="BP64" s="194"/>
      <c r="BQ64" s="195"/>
      <c r="BR64" s="225"/>
      <c r="BS64" s="193"/>
      <c r="BT64" s="194"/>
      <c r="BU64" s="195"/>
      <c r="BV64" s="196"/>
      <c r="BW64" s="197"/>
      <c r="BX64" s="207"/>
      <c r="BY64" s="199"/>
      <c r="BZ64" s="200"/>
      <c r="CA64" s="193"/>
      <c r="CB64" s="194"/>
      <c r="CC64" s="195"/>
      <c r="CD64" s="225"/>
      <c r="CE64" s="193"/>
      <c r="CF64" s="194"/>
      <c r="CG64" s="195"/>
      <c r="CH64" s="196"/>
      <c r="CI64" s="197"/>
      <c r="CJ64" s="207"/>
      <c r="CK64" s="199"/>
      <c r="CL64" s="225"/>
      <c r="CM64" s="193"/>
      <c r="CN64" s="194"/>
      <c r="CO64" s="195"/>
      <c r="CP64" s="196"/>
      <c r="CQ64" s="197"/>
      <c r="CR64" s="198"/>
      <c r="CS64" s="208"/>
      <c r="CT64" s="225"/>
      <c r="CU64" s="193"/>
      <c r="CV64" s="194"/>
      <c r="CW64" s="195"/>
      <c r="CX64" s="225"/>
      <c r="CY64" s="193"/>
      <c r="CZ64" s="194"/>
      <c r="DA64" s="195"/>
      <c r="DB64" s="196"/>
      <c r="DC64" s="197"/>
      <c r="DD64" s="207"/>
      <c r="DE64" s="199"/>
      <c r="DF64" s="225"/>
      <c r="DG64" s="193"/>
      <c r="DH64" s="194"/>
      <c r="DI64" s="195"/>
      <c r="DJ64" s="225"/>
      <c r="DK64" s="193"/>
      <c r="DL64" s="194"/>
      <c r="DM64" s="195"/>
      <c r="DN64" s="196"/>
      <c r="DO64" s="197"/>
      <c r="DP64" s="207"/>
      <c r="DQ64" s="199"/>
      <c r="DR64" s="225"/>
      <c r="DS64" s="193"/>
      <c r="DT64" s="194"/>
      <c r="DU64" s="195"/>
      <c r="DV64" s="196"/>
      <c r="DW64" s="197"/>
      <c r="DX64" s="198"/>
      <c r="DY64" s="208"/>
      <c r="DZ64" s="200"/>
      <c r="EA64" s="197"/>
      <c r="EB64" s="198"/>
      <c r="EC64" s="199"/>
      <c r="ED64" s="200"/>
      <c r="EE64" s="197"/>
      <c r="EF64" s="198"/>
      <c r="EG64" s="199"/>
      <c r="EH64" s="196"/>
      <c r="EI64" s="197"/>
      <c r="EJ64" s="207"/>
      <c r="EK64" s="199"/>
      <c r="EL64" s="200"/>
      <c r="EM64" s="197"/>
      <c r="EN64" s="198"/>
      <c r="EO64" s="199"/>
      <c r="EP64" s="200"/>
      <c r="EQ64" s="197"/>
      <c r="ER64" s="198"/>
      <c r="ES64" s="199"/>
      <c r="ET64" s="196"/>
      <c r="EU64" s="197"/>
      <c r="EV64" s="207"/>
      <c r="EW64" s="199"/>
      <c r="EX64" s="200"/>
      <c r="EY64" s="197"/>
      <c r="EZ64" s="198"/>
      <c r="FA64" s="199"/>
      <c r="FB64" s="200"/>
      <c r="FC64" s="197"/>
      <c r="FD64" s="198"/>
      <c r="FE64" s="208"/>
      <c r="FF64" s="14"/>
      <c r="FG64" s="155"/>
      <c r="FH64" s="156"/>
      <c r="FI64" s="79"/>
      <c r="FJ64" s="79"/>
      <c r="FK64" s="65" t="s">
        <v>90</v>
      </c>
      <c r="FL64" s="28">
        <f>SUM(COUNTIF($J$10:$M$63,FI62),COUNTIF($AP$10:$AS$63,FI62),COUNTIF($BV$10:$BY$63,FI62),COUNTIF($DB$10:$DE$72,FI62),COUNTIF($EH$10:$EK$63,FI62))+FS64</f>
        <v>2</v>
      </c>
      <c r="FM64" s="56">
        <f t="shared" ca="1" si="0"/>
        <v>2</v>
      </c>
      <c r="FN64" s="43"/>
      <c r="FO64" s="9"/>
      <c r="FP64" s="20" t="str">
        <f>FI62</f>
        <v>音楽</v>
      </c>
      <c r="FQ64" s="25" t="s">
        <v>56</v>
      </c>
      <c r="FR64" s="20" t="str">
        <f>FI62&amp;"1/2"</f>
        <v>音楽1/2</v>
      </c>
      <c r="FS64" s="20">
        <f>SUM(COUNTIF($J$10:$M$63,FR64),COUNTIF($AP$10:$AS$63,FR64),COUNTIF($BV$10:$BY$63,FR64),COUNTIF($DB$10:$DE$72,FR64),COUNTIF($EH$10:$EK$63,FR64))*0.5</f>
        <v>0</v>
      </c>
      <c r="FT64" s="20"/>
      <c r="FU64" s="20"/>
      <c r="FV64" s="20" t="str">
        <f t="shared" ca="1" si="1"/>
        <v>'(1)'!FM64</v>
      </c>
      <c r="FW64" s="20">
        <v>64</v>
      </c>
      <c r="FX64" s="20">
        <f t="shared" ca="1" si="2"/>
        <v>0</v>
      </c>
    </row>
    <row r="65" spans="1:180" ht="7.5" customHeight="1">
      <c r="A65" s="126"/>
      <c r="B65" s="203"/>
      <c r="C65" s="203"/>
      <c r="D65" s="203"/>
      <c r="E65" s="204"/>
      <c r="F65" s="203"/>
      <c r="G65" s="203"/>
      <c r="H65" s="203"/>
      <c r="I65" s="204"/>
      <c r="J65" s="205"/>
      <c r="K65" s="203"/>
      <c r="L65" s="203"/>
      <c r="M65" s="204"/>
      <c r="N65" s="203"/>
      <c r="O65" s="203"/>
      <c r="P65" s="203"/>
      <c r="Q65" s="204"/>
      <c r="R65" s="205"/>
      <c r="S65" s="203"/>
      <c r="T65" s="203"/>
      <c r="U65" s="204"/>
      <c r="V65" s="203"/>
      <c r="W65" s="203"/>
      <c r="X65" s="203"/>
      <c r="Y65" s="204"/>
      <c r="Z65" s="203"/>
      <c r="AA65" s="203"/>
      <c r="AB65" s="203"/>
      <c r="AC65" s="204"/>
      <c r="AD65" s="203"/>
      <c r="AE65" s="203"/>
      <c r="AF65" s="203"/>
      <c r="AG65" s="210"/>
      <c r="AH65" s="203"/>
      <c r="AI65" s="203"/>
      <c r="AJ65" s="203"/>
      <c r="AK65" s="204"/>
      <c r="AL65" s="203"/>
      <c r="AM65" s="203"/>
      <c r="AN65" s="203"/>
      <c r="AO65" s="204"/>
      <c r="AP65" s="205"/>
      <c r="AQ65" s="203"/>
      <c r="AR65" s="203"/>
      <c r="AS65" s="204"/>
      <c r="AT65" s="203"/>
      <c r="AU65" s="203"/>
      <c r="AV65" s="203"/>
      <c r="AW65" s="204"/>
      <c r="AX65" s="205"/>
      <c r="AY65" s="203"/>
      <c r="AZ65" s="203"/>
      <c r="BA65" s="204"/>
      <c r="BB65" s="205"/>
      <c r="BC65" s="203"/>
      <c r="BD65" s="203"/>
      <c r="BE65" s="204"/>
      <c r="BF65" s="203"/>
      <c r="BG65" s="203"/>
      <c r="BH65" s="203"/>
      <c r="BI65" s="204"/>
      <c r="BJ65" s="203"/>
      <c r="BK65" s="203"/>
      <c r="BL65" s="203"/>
      <c r="BM65" s="210"/>
      <c r="BN65" s="203"/>
      <c r="BO65" s="203"/>
      <c r="BP65" s="203"/>
      <c r="BQ65" s="204"/>
      <c r="BR65" s="203"/>
      <c r="BS65" s="203"/>
      <c r="BT65" s="203"/>
      <c r="BU65" s="204"/>
      <c r="BV65" s="205"/>
      <c r="BW65" s="203"/>
      <c r="BX65" s="203"/>
      <c r="BY65" s="204"/>
      <c r="BZ65" s="203"/>
      <c r="CA65" s="203"/>
      <c r="CB65" s="203"/>
      <c r="CC65" s="204"/>
      <c r="CD65" s="203"/>
      <c r="CE65" s="203"/>
      <c r="CF65" s="203"/>
      <c r="CG65" s="204"/>
      <c r="CH65" s="205"/>
      <c r="CI65" s="203"/>
      <c r="CJ65" s="203"/>
      <c r="CK65" s="204"/>
      <c r="CL65" s="203"/>
      <c r="CM65" s="203"/>
      <c r="CN65" s="203"/>
      <c r="CO65" s="204"/>
      <c r="CP65" s="205"/>
      <c r="CQ65" s="203"/>
      <c r="CR65" s="203"/>
      <c r="CS65" s="210"/>
      <c r="CT65" s="203"/>
      <c r="CU65" s="203"/>
      <c r="CV65" s="203"/>
      <c r="CW65" s="204"/>
      <c r="CX65" s="203"/>
      <c r="CY65" s="203"/>
      <c r="CZ65" s="203"/>
      <c r="DA65" s="204"/>
      <c r="DB65" s="205"/>
      <c r="DC65" s="203"/>
      <c r="DD65" s="203"/>
      <c r="DE65" s="204"/>
      <c r="DF65" s="203"/>
      <c r="DG65" s="203"/>
      <c r="DH65" s="203"/>
      <c r="DI65" s="204"/>
      <c r="DJ65" s="203"/>
      <c r="DK65" s="203"/>
      <c r="DL65" s="203"/>
      <c r="DM65" s="204"/>
      <c r="DN65" s="205"/>
      <c r="DO65" s="203"/>
      <c r="DP65" s="203"/>
      <c r="DQ65" s="204"/>
      <c r="DR65" s="203"/>
      <c r="DS65" s="203"/>
      <c r="DT65" s="203"/>
      <c r="DU65" s="204"/>
      <c r="DV65" s="205"/>
      <c r="DW65" s="203"/>
      <c r="DX65" s="203"/>
      <c r="DY65" s="210"/>
      <c r="DZ65" s="203"/>
      <c r="EA65" s="203"/>
      <c r="EB65" s="203"/>
      <c r="EC65" s="204"/>
      <c r="ED65" s="203"/>
      <c r="EE65" s="203"/>
      <c r="EF65" s="203"/>
      <c r="EG65" s="204"/>
      <c r="EH65" s="205"/>
      <c r="EI65" s="203"/>
      <c r="EJ65" s="203"/>
      <c r="EK65" s="204"/>
      <c r="EL65" s="203"/>
      <c r="EM65" s="203"/>
      <c r="EN65" s="203"/>
      <c r="EO65" s="204"/>
      <c r="EP65" s="203"/>
      <c r="EQ65" s="203"/>
      <c r="ER65" s="203"/>
      <c r="ES65" s="204"/>
      <c r="ET65" s="205"/>
      <c r="EU65" s="203"/>
      <c r="EV65" s="203"/>
      <c r="EW65" s="204"/>
      <c r="EX65" s="203"/>
      <c r="EY65" s="203"/>
      <c r="EZ65" s="203"/>
      <c r="FA65" s="204"/>
      <c r="FB65" s="203"/>
      <c r="FC65" s="203"/>
      <c r="FD65" s="203"/>
      <c r="FE65" s="210"/>
      <c r="FF65" s="14"/>
      <c r="FG65" s="155"/>
      <c r="FH65" s="156"/>
      <c r="FI65" s="79"/>
      <c r="FJ65" s="79"/>
      <c r="FK65" s="65" t="s">
        <v>91</v>
      </c>
      <c r="FL65" s="28">
        <f>SUM(COUNTIF($N$10:$Q$63,FI62),COUNTIF($AT$10:$AW$63,FI62),COUNTIF($BZ$10:$CC$63,FI62),COUNTIF($DF$10:$DI$72,FI62),COUNTIF($EL$10:$EO$63,FI62))+FS65</f>
        <v>2</v>
      </c>
      <c r="FM65" s="56">
        <f t="shared" ca="1" si="0"/>
        <v>2</v>
      </c>
      <c r="FN65" s="44"/>
      <c r="FO65" s="35"/>
      <c r="FP65" s="20" t="str">
        <f>FI62</f>
        <v>音楽</v>
      </c>
      <c r="FQ65" s="20" t="s">
        <v>57</v>
      </c>
      <c r="FR65" s="20" t="str">
        <f>FI62&amp;"1/2"</f>
        <v>音楽1/2</v>
      </c>
      <c r="FS65" s="20">
        <f>SUM(COUNTIF($N$10:$Q$63,FR65),COUNTIF($AT$10:$AW$63,FR65),COUNTIF($BZ$10:$CC$63,FR65),COUNTIF($DF$10:$DI$72,FR65),COUNTIF($EL$10:$EO$63,FR65))*0.5</f>
        <v>0</v>
      </c>
      <c r="FT65" s="20"/>
      <c r="FU65" s="20"/>
      <c r="FV65" s="20" t="str">
        <f t="shared" ca="1" si="1"/>
        <v>'(1)'!FM65</v>
      </c>
      <c r="FW65" s="20">
        <v>65</v>
      </c>
      <c r="FX65" s="20">
        <f t="shared" ca="1" si="2"/>
        <v>0</v>
      </c>
    </row>
    <row r="66" spans="1:180" ht="7.5" customHeight="1">
      <c r="A66" s="126"/>
      <c r="B66" s="203"/>
      <c r="C66" s="203"/>
      <c r="D66" s="203"/>
      <c r="E66" s="204"/>
      <c r="F66" s="203"/>
      <c r="G66" s="203"/>
      <c r="H66" s="203"/>
      <c r="I66" s="204"/>
      <c r="J66" s="205"/>
      <c r="K66" s="203"/>
      <c r="L66" s="203"/>
      <c r="M66" s="204"/>
      <c r="N66" s="203"/>
      <c r="O66" s="203"/>
      <c r="P66" s="203"/>
      <c r="Q66" s="204"/>
      <c r="R66" s="205"/>
      <c r="S66" s="203"/>
      <c r="T66" s="203"/>
      <c r="U66" s="204"/>
      <c r="V66" s="203"/>
      <c r="W66" s="203"/>
      <c r="X66" s="203"/>
      <c r="Y66" s="204"/>
      <c r="Z66" s="203"/>
      <c r="AA66" s="203"/>
      <c r="AB66" s="203"/>
      <c r="AC66" s="204"/>
      <c r="AD66" s="203"/>
      <c r="AE66" s="203"/>
      <c r="AF66" s="203"/>
      <c r="AG66" s="210"/>
      <c r="AH66" s="203"/>
      <c r="AI66" s="203"/>
      <c r="AJ66" s="203"/>
      <c r="AK66" s="204"/>
      <c r="AL66" s="203"/>
      <c r="AM66" s="203"/>
      <c r="AN66" s="203"/>
      <c r="AO66" s="204"/>
      <c r="AP66" s="205"/>
      <c r="AQ66" s="203"/>
      <c r="AR66" s="203"/>
      <c r="AS66" s="204"/>
      <c r="AT66" s="203"/>
      <c r="AU66" s="203"/>
      <c r="AV66" s="203"/>
      <c r="AW66" s="204"/>
      <c r="AX66" s="205"/>
      <c r="AY66" s="203"/>
      <c r="AZ66" s="203"/>
      <c r="BA66" s="204"/>
      <c r="BB66" s="205"/>
      <c r="BC66" s="203"/>
      <c r="BD66" s="203"/>
      <c r="BE66" s="204"/>
      <c r="BF66" s="203"/>
      <c r="BG66" s="203"/>
      <c r="BH66" s="203"/>
      <c r="BI66" s="204"/>
      <c r="BJ66" s="203"/>
      <c r="BK66" s="203"/>
      <c r="BL66" s="203"/>
      <c r="BM66" s="210"/>
      <c r="BN66" s="203"/>
      <c r="BO66" s="203"/>
      <c r="BP66" s="203"/>
      <c r="BQ66" s="204"/>
      <c r="BR66" s="203"/>
      <c r="BS66" s="203"/>
      <c r="BT66" s="203"/>
      <c r="BU66" s="204"/>
      <c r="BV66" s="205"/>
      <c r="BW66" s="203"/>
      <c r="BX66" s="203"/>
      <c r="BY66" s="204"/>
      <c r="BZ66" s="203"/>
      <c r="CA66" s="203"/>
      <c r="CB66" s="203"/>
      <c r="CC66" s="204"/>
      <c r="CD66" s="203"/>
      <c r="CE66" s="203"/>
      <c r="CF66" s="203"/>
      <c r="CG66" s="204"/>
      <c r="CH66" s="205"/>
      <c r="CI66" s="203"/>
      <c r="CJ66" s="203"/>
      <c r="CK66" s="204"/>
      <c r="CL66" s="203"/>
      <c r="CM66" s="203"/>
      <c r="CN66" s="203"/>
      <c r="CO66" s="204"/>
      <c r="CP66" s="205"/>
      <c r="CQ66" s="203"/>
      <c r="CR66" s="203"/>
      <c r="CS66" s="210"/>
      <c r="CT66" s="203"/>
      <c r="CU66" s="203"/>
      <c r="CV66" s="203"/>
      <c r="CW66" s="204"/>
      <c r="CX66" s="203"/>
      <c r="CY66" s="203"/>
      <c r="CZ66" s="203"/>
      <c r="DA66" s="204"/>
      <c r="DB66" s="205"/>
      <c r="DC66" s="203"/>
      <c r="DD66" s="203"/>
      <c r="DE66" s="204"/>
      <c r="DF66" s="203"/>
      <c r="DG66" s="203"/>
      <c r="DH66" s="203"/>
      <c r="DI66" s="204"/>
      <c r="DJ66" s="203"/>
      <c r="DK66" s="203"/>
      <c r="DL66" s="203"/>
      <c r="DM66" s="204"/>
      <c r="DN66" s="205"/>
      <c r="DO66" s="203"/>
      <c r="DP66" s="203"/>
      <c r="DQ66" s="204"/>
      <c r="DR66" s="203"/>
      <c r="DS66" s="203"/>
      <c r="DT66" s="203"/>
      <c r="DU66" s="204"/>
      <c r="DV66" s="205"/>
      <c r="DW66" s="203"/>
      <c r="DX66" s="203"/>
      <c r="DY66" s="210"/>
      <c r="DZ66" s="203"/>
      <c r="EA66" s="203"/>
      <c r="EB66" s="203"/>
      <c r="EC66" s="204"/>
      <c r="ED66" s="203"/>
      <c r="EE66" s="203"/>
      <c r="EF66" s="203"/>
      <c r="EG66" s="204"/>
      <c r="EH66" s="205"/>
      <c r="EI66" s="203"/>
      <c r="EJ66" s="203"/>
      <c r="EK66" s="204"/>
      <c r="EL66" s="203"/>
      <c r="EM66" s="203"/>
      <c r="EN66" s="203"/>
      <c r="EO66" s="204"/>
      <c r="EP66" s="203"/>
      <c r="EQ66" s="203"/>
      <c r="ER66" s="203"/>
      <c r="ES66" s="204"/>
      <c r="ET66" s="205"/>
      <c r="EU66" s="203"/>
      <c r="EV66" s="203"/>
      <c r="EW66" s="204"/>
      <c r="EX66" s="203"/>
      <c r="EY66" s="203"/>
      <c r="EZ66" s="203"/>
      <c r="FA66" s="204"/>
      <c r="FB66" s="203"/>
      <c r="FC66" s="203"/>
      <c r="FD66" s="203"/>
      <c r="FE66" s="210"/>
      <c r="FF66" s="14"/>
      <c r="FG66" s="155"/>
      <c r="FH66" s="156"/>
      <c r="FI66" s="79"/>
      <c r="FJ66" s="79"/>
      <c r="FK66" s="65" t="s">
        <v>92</v>
      </c>
      <c r="FL66" s="29">
        <f>SUM(COUNTIF($R$10:$U$63,FI62),COUNTIF($AX$10:$BA$63,FI62),COUNTIF($CD$10:$CG$63,FI62),COUNTIF($DJ$10:$DM$72,FI62),COUNTIF($EP$10:$ES$63,FI62))+FS66</f>
        <v>2</v>
      </c>
      <c r="FM66" s="57">
        <f t="shared" ca="1" si="0"/>
        <v>2</v>
      </c>
      <c r="FN66" s="45"/>
      <c r="FO66" s="36"/>
      <c r="FP66" s="20" t="str">
        <f>FI62</f>
        <v>音楽</v>
      </c>
      <c r="FQ66" s="20" t="s">
        <v>58</v>
      </c>
      <c r="FR66" s="20" t="str">
        <f>FI62&amp;"1/2"</f>
        <v>音楽1/2</v>
      </c>
      <c r="FS66" s="20">
        <f>SUM(COUNTIF($R$10:$U$63,FR66),COUNTIF($AX$10:$BA$63,FR66),COUNTIF($CD$10:$CG$63,FR66),COUNTIF($DJ$10:$DM$72,FR66),COUNTIF($EP$10:$ES$63,FR66))*0.5</f>
        <v>0</v>
      </c>
      <c r="FT66" s="14"/>
      <c r="FU66" s="14"/>
      <c r="FV66" s="20" t="str">
        <f t="shared" ca="1" si="1"/>
        <v>'(1)'!FM66</v>
      </c>
      <c r="FW66" s="20">
        <v>66</v>
      </c>
      <c r="FX66" s="20">
        <f t="shared" ca="1" si="2"/>
        <v>0</v>
      </c>
    </row>
    <row r="67" spans="1:180" ht="7.5" customHeight="1">
      <c r="A67" s="126"/>
      <c r="B67" s="116"/>
      <c r="C67" s="203"/>
      <c r="D67" s="203"/>
      <c r="E67" s="204"/>
      <c r="F67" s="116"/>
      <c r="G67" s="203"/>
      <c r="H67" s="203"/>
      <c r="I67" s="204"/>
      <c r="J67" s="116"/>
      <c r="K67" s="203"/>
      <c r="L67" s="203"/>
      <c r="M67" s="204"/>
      <c r="N67" s="116"/>
      <c r="O67" s="203"/>
      <c r="P67" s="203"/>
      <c r="Q67" s="204"/>
      <c r="R67" s="117"/>
      <c r="S67" s="203"/>
      <c r="T67" s="203"/>
      <c r="U67" s="204"/>
      <c r="V67" s="116"/>
      <c r="W67" s="203"/>
      <c r="X67" s="203"/>
      <c r="Y67" s="204"/>
      <c r="Z67" s="116"/>
      <c r="AA67" s="203"/>
      <c r="AB67" s="203"/>
      <c r="AC67" s="204"/>
      <c r="AD67" s="119"/>
      <c r="AE67" s="203"/>
      <c r="AF67" s="203"/>
      <c r="AG67" s="210"/>
      <c r="AH67" s="116"/>
      <c r="AI67" s="203"/>
      <c r="AJ67" s="203"/>
      <c r="AK67" s="204"/>
      <c r="AL67" s="116"/>
      <c r="AM67" s="203"/>
      <c r="AN67" s="203"/>
      <c r="AO67" s="204"/>
      <c r="AP67" s="118"/>
      <c r="AQ67" s="203"/>
      <c r="AR67" s="203"/>
      <c r="AS67" s="204"/>
      <c r="AT67" s="116"/>
      <c r="AU67" s="203"/>
      <c r="AV67" s="203"/>
      <c r="AW67" s="204"/>
      <c r="AX67" s="117"/>
      <c r="AY67" s="203"/>
      <c r="AZ67" s="203"/>
      <c r="BA67" s="204"/>
      <c r="BB67" s="118"/>
      <c r="BC67" s="203"/>
      <c r="BD67" s="203"/>
      <c r="BE67" s="204"/>
      <c r="BF67" s="116"/>
      <c r="BG67" s="203"/>
      <c r="BH67" s="203"/>
      <c r="BI67" s="204"/>
      <c r="BJ67" s="119"/>
      <c r="BK67" s="203"/>
      <c r="BL67" s="203"/>
      <c r="BM67" s="210"/>
      <c r="BN67" s="116"/>
      <c r="BO67" s="203"/>
      <c r="BP67" s="203"/>
      <c r="BQ67" s="204"/>
      <c r="BR67" s="116"/>
      <c r="BS67" s="203"/>
      <c r="BT67" s="203"/>
      <c r="BU67" s="204"/>
      <c r="BV67" s="117"/>
      <c r="BW67" s="203"/>
      <c r="BX67" s="203"/>
      <c r="BY67" s="204"/>
      <c r="BZ67" s="116"/>
      <c r="CA67" s="203"/>
      <c r="CB67" s="203"/>
      <c r="CC67" s="204"/>
      <c r="CD67" s="116"/>
      <c r="CE67" s="203"/>
      <c r="CF67" s="203"/>
      <c r="CG67" s="204"/>
      <c r="CH67" s="117"/>
      <c r="CI67" s="203"/>
      <c r="CJ67" s="203"/>
      <c r="CK67" s="204"/>
      <c r="CL67" s="116"/>
      <c r="CM67" s="203"/>
      <c r="CN67" s="203"/>
      <c r="CO67" s="204"/>
      <c r="CP67" s="118"/>
      <c r="CQ67" s="203"/>
      <c r="CR67" s="203"/>
      <c r="CS67" s="210"/>
      <c r="CT67" s="116"/>
      <c r="CU67" s="203"/>
      <c r="CV67" s="203"/>
      <c r="CW67" s="204"/>
      <c r="CX67" s="116"/>
      <c r="CY67" s="203"/>
      <c r="CZ67" s="203"/>
      <c r="DA67" s="204"/>
      <c r="DB67" s="117"/>
      <c r="DC67" s="203"/>
      <c r="DD67" s="203"/>
      <c r="DE67" s="204"/>
      <c r="DF67" s="116"/>
      <c r="DG67" s="203"/>
      <c r="DH67" s="203"/>
      <c r="DI67" s="204"/>
      <c r="DJ67" s="116"/>
      <c r="DK67" s="203"/>
      <c r="DL67" s="203"/>
      <c r="DM67" s="204"/>
      <c r="DN67" s="117"/>
      <c r="DO67" s="203"/>
      <c r="DP67" s="203"/>
      <c r="DQ67" s="204"/>
      <c r="DR67" s="116"/>
      <c r="DS67" s="203"/>
      <c r="DT67" s="203"/>
      <c r="DU67" s="204"/>
      <c r="DV67" s="118"/>
      <c r="DW67" s="203"/>
      <c r="DX67" s="203"/>
      <c r="DY67" s="210"/>
      <c r="DZ67" s="116"/>
      <c r="EA67" s="203"/>
      <c r="EB67" s="203"/>
      <c r="EC67" s="204"/>
      <c r="ED67" s="116"/>
      <c r="EE67" s="203"/>
      <c r="EF67" s="203"/>
      <c r="EG67" s="204"/>
      <c r="EH67" s="117"/>
      <c r="EI67" s="203"/>
      <c r="EJ67" s="203"/>
      <c r="EK67" s="204"/>
      <c r="EL67" s="116"/>
      <c r="EM67" s="203"/>
      <c r="EN67" s="203"/>
      <c r="EO67" s="204"/>
      <c r="EP67" s="116"/>
      <c r="EQ67" s="203"/>
      <c r="ER67" s="203"/>
      <c r="ES67" s="204"/>
      <c r="ET67" s="117"/>
      <c r="EU67" s="203"/>
      <c r="EV67" s="203"/>
      <c r="EW67" s="204"/>
      <c r="EX67" s="116"/>
      <c r="EY67" s="203"/>
      <c r="EZ67" s="203"/>
      <c r="FA67" s="204"/>
      <c r="FB67" s="116"/>
      <c r="FC67" s="203"/>
      <c r="FD67" s="203"/>
      <c r="FE67" s="210"/>
      <c r="FF67" s="14"/>
      <c r="FG67" s="155"/>
      <c r="FH67" s="156"/>
      <c r="FI67" s="79"/>
      <c r="FJ67" s="79"/>
      <c r="FK67" s="65" t="s">
        <v>93</v>
      </c>
      <c r="FL67" s="28">
        <f>SUM(COUNTIF($V$10:$Y$63,FI62),COUNTIF($BB$10:$BE$63,FI62),COUNTIF($CH$10:$CK$63,FI62),COUNTIF($DN$10:$DQ$72,FI62),COUNTIF($ET$10:$EW$63,FI62))+FS67</f>
        <v>1</v>
      </c>
      <c r="FM67" s="56">
        <f t="shared" ca="1" si="0"/>
        <v>1</v>
      </c>
      <c r="FN67" s="43"/>
      <c r="FO67" s="9"/>
      <c r="FP67" s="20" t="str">
        <f>FI62</f>
        <v>音楽</v>
      </c>
      <c r="FQ67" s="25" t="s">
        <v>59</v>
      </c>
      <c r="FR67" s="20" t="str">
        <f>FI62&amp;"1/2"</f>
        <v>音楽1/2</v>
      </c>
      <c r="FS67" s="20">
        <f>SUM(COUNTIF($V$10:$Y$63,FR67),COUNTIF($BB$10:$BE$63,FR67),COUNTIF($CH$10:$CK$63,FR67),COUNTIF($DN$10:$DQ$72,FR67),COUNTIF($ET$10:$EW$63,FR67))*0.5</f>
        <v>0</v>
      </c>
      <c r="FT67" s="20"/>
      <c r="FU67" s="20"/>
      <c r="FV67" s="20" t="str">
        <f t="shared" ca="1" si="1"/>
        <v>'(1)'!FM67</v>
      </c>
      <c r="FW67" s="20">
        <v>67</v>
      </c>
      <c r="FX67" s="20">
        <f t="shared" ca="1" si="2"/>
        <v>0</v>
      </c>
    </row>
    <row r="68" spans="1:180" ht="7.5" customHeight="1">
      <c r="A68" s="126"/>
      <c r="B68" s="203"/>
      <c r="C68" s="203"/>
      <c r="D68" s="203"/>
      <c r="E68" s="204"/>
      <c r="F68" s="203"/>
      <c r="G68" s="203"/>
      <c r="H68" s="203"/>
      <c r="I68" s="204"/>
      <c r="J68" s="203"/>
      <c r="K68" s="203"/>
      <c r="L68" s="203"/>
      <c r="M68" s="204"/>
      <c r="N68" s="203"/>
      <c r="O68" s="203"/>
      <c r="P68" s="203"/>
      <c r="Q68" s="204"/>
      <c r="R68" s="205"/>
      <c r="S68" s="203"/>
      <c r="T68" s="203"/>
      <c r="U68" s="204"/>
      <c r="V68" s="203"/>
      <c r="W68" s="203"/>
      <c r="X68" s="203"/>
      <c r="Y68" s="204"/>
      <c r="Z68" s="203"/>
      <c r="AA68" s="203"/>
      <c r="AB68" s="203"/>
      <c r="AC68" s="204"/>
      <c r="AD68" s="203"/>
      <c r="AE68" s="203"/>
      <c r="AF68" s="203"/>
      <c r="AG68" s="210"/>
      <c r="AH68" s="203"/>
      <c r="AI68" s="203"/>
      <c r="AJ68" s="203"/>
      <c r="AK68" s="204"/>
      <c r="AL68" s="203"/>
      <c r="AM68" s="203"/>
      <c r="AN68" s="203"/>
      <c r="AO68" s="204"/>
      <c r="AP68" s="205"/>
      <c r="AQ68" s="203"/>
      <c r="AR68" s="203"/>
      <c r="AS68" s="204"/>
      <c r="AT68" s="203"/>
      <c r="AU68" s="203"/>
      <c r="AV68" s="203"/>
      <c r="AW68" s="204"/>
      <c r="AX68" s="205"/>
      <c r="AY68" s="203"/>
      <c r="AZ68" s="203"/>
      <c r="BA68" s="204"/>
      <c r="BB68" s="205"/>
      <c r="BC68" s="203"/>
      <c r="BD68" s="203"/>
      <c r="BE68" s="204"/>
      <c r="BF68" s="203"/>
      <c r="BG68" s="203"/>
      <c r="BH68" s="203"/>
      <c r="BI68" s="204"/>
      <c r="BJ68" s="203"/>
      <c r="BK68" s="203"/>
      <c r="BL68" s="203"/>
      <c r="BM68" s="210"/>
      <c r="BN68" s="203"/>
      <c r="BO68" s="203"/>
      <c r="BP68" s="203"/>
      <c r="BQ68" s="204"/>
      <c r="BR68" s="203"/>
      <c r="BS68" s="203"/>
      <c r="BT68" s="203"/>
      <c r="BU68" s="204"/>
      <c r="BV68" s="205"/>
      <c r="BW68" s="203"/>
      <c r="BX68" s="203"/>
      <c r="BY68" s="204"/>
      <c r="BZ68" s="203"/>
      <c r="CA68" s="203"/>
      <c r="CB68" s="203"/>
      <c r="CC68" s="204"/>
      <c r="CD68" s="203"/>
      <c r="CE68" s="203"/>
      <c r="CF68" s="203"/>
      <c r="CG68" s="204"/>
      <c r="CH68" s="205"/>
      <c r="CI68" s="203"/>
      <c r="CJ68" s="203"/>
      <c r="CK68" s="204"/>
      <c r="CL68" s="203"/>
      <c r="CM68" s="203"/>
      <c r="CN68" s="203"/>
      <c r="CO68" s="204"/>
      <c r="CP68" s="205"/>
      <c r="CQ68" s="203"/>
      <c r="CR68" s="203"/>
      <c r="CS68" s="210"/>
      <c r="CT68" s="203"/>
      <c r="CU68" s="203"/>
      <c r="CV68" s="203"/>
      <c r="CW68" s="204"/>
      <c r="CX68" s="203"/>
      <c r="CY68" s="203"/>
      <c r="CZ68" s="203"/>
      <c r="DA68" s="204"/>
      <c r="DB68" s="205"/>
      <c r="DC68" s="203"/>
      <c r="DD68" s="203"/>
      <c r="DE68" s="204"/>
      <c r="DF68" s="203"/>
      <c r="DG68" s="203"/>
      <c r="DH68" s="203"/>
      <c r="DI68" s="204"/>
      <c r="DJ68" s="203"/>
      <c r="DK68" s="203"/>
      <c r="DL68" s="203"/>
      <c r="DM68" s="204"/>
      <c r="DN68" s="205"/>
      <c r="DO68" s="203"/>
      <c r="DP68" s="203"/>
      <c r="DQ68" s="204"/>
      <c r="DR68" s="203"/>
      <c r="DS68" s="203"/>
      <c r="DT68" s="203"/>
      <c r="DU68" s="204"/>
      <c r="DV68" s="205"/>
      <c r="DW68" s="203"/>
      <c r="DX68" s="203"/>
      <c r="DY68" s="210"/>
      <c r="DZ68" s="203"/>
      <c r="EA68" s="203"/>
      <c r="EB68" s="203"/>
      <c r="EC68" s="204"/>
      <c r="ED68" s="203"/>
      <c r="EE68" s="203"/>
      <c r="EF68" s="203"/>
      <c r="EG68" s="204"/>
      <c r="EH68" s="205"/>
      <c r="EI68" s="203"/>
      <c r="EJ68" s="203"/>
      <c r="EK68" s="204"/>
      <c r="EL68" s="203"/>
      <c r="EM68" s="203"/>
      <c r="EN68" s="203"/>
      <c r="EO68" s="204"/>
      <c r="EP68" s="203"/>
      <c r="EQ68" s="203"/>
      <c r="ER68" s="203"/>
      <c r="ES68" s="204"/>
      <c r="ET68" s="205"/>
      <c r="EU68" s="203"/>
      <c r="EV68" s="203"/>
      <c r="EW68" s="204"/>
      <c r="EX68" s="203"/>
      <c r="EY68" s="203"/>
      <c r="EZ68" s="203"/>
      <c r="FA68" s="204"/>
      <c r="FB68" s="203"/>
      <c r="FC68" s="203"/>
      <c r="FD68" s="203"/>
      <c r="FE68" s="210"/>
      <c r="FF68" s="14"/>
      <c r="FG68" s="155"/>
      <c r="FH68" s="156"/>
      <c r="FI68" s="79"/>
      <c r="FJ68" s="79"/>
      <c r="FK68" s="65" t="s">
        <v>94</v>
      </c>
      <c r="FL68" s="28">
        <f>SUM(COUNTIF($Z$10:$AC$63,FI62),COUNTIF($BF$10:$BI$63,FI62),COUNTIF($CL$10:$CO$63,FI62),COUNTIF($DR$10:$DU$72,FI62),COUNTIF($EX$10:$FA$63,FI62))+FS68</f>
        <v>1</v>
      </c>
      <c r="FM68" s="56">
        <f t="shared" ca="1" si="0"/>
        <v>1</v>
      </c>
      <c r="FN68" s="44"/>
      <c r="FO68" s="35"/>
      <c r="FP68" s="20" t="str">
        <f>FI62</f>
        <v>音楽</v>
      </c>
      <c r="FQ68" s="20" t="s">
        <v>60</v>
      </c>
      <c r="FR68" s="20" t="str">
        <f>FI62&amp;"1/2"</f>
        <v>音楽1/2</v>
      </c>
      <c r="FS68" s="20">
        <f>SUM(COUNTIF($Z$10:$AC$63,FR68),COUNTIF($BF$10:$BI$63,FR68),COUNTIF($CL$10:$CO$63,FR68),COUNTIF($DR$10:$DU$72,FR68),COUNTIF($EX$10:$FA$63,FR68))*0.5</f>
        <v>0</v>
      </c>
      <c r="FT68" s="20"/>
      <c r="FU68" s="20"/>
      <c r="FV68" s="20" t="str">
        <f t="shared" ca="1" si="1"/>
        <v>'(1)'!FM68</v>
      </c>
      <c r="FW68" s="20">
        <v>68</v>
      </c>
      <c r="FX68" s="20">
        <f t="shared" ca="1" si="2"/>
        <v>0</v>
      </c>
    </row>
    <row r="69" spans="1:180" ht="7.5" customHeight="1">
      <c r="A69" s="126"/>
      <c r="B69" s="203"/>
      <c r="C69" s="203"/>
      <c r="D69" s="203"/>
      <c r="E69" s="204"/>
      <c r="F69" s="203"/>
      <c r="G69" s="203"/>
      <c r="H69" s="203"/>
      <c r="I69" s="204"/>
      <c r="J69" s="203"/>
      <c r="K69" s="203"/>
      <c r="L69" s="203"/>
      <c r="M69" s="204"/>
      <c r="N69" s="203"/>
      <c r="O69" s="203"/>
      <c r="P69" s="203"/>
      <c r="Q69" s="204"/>
      <c r="R69" s="205"/>
      <c r="S69" s="203"/>
      <c r="T69" s="203"/>
      <c r="U69" s="204"/>
      <c r="V69" s="203"/>
      <c r="W69" s="203"/>
      <c r="X69" s="203"/>
      <c r="Y69" s="204"/>
      <c r="Z69" s="203"/>
      <c r="AA69" s="203"/>
      <c r="AB69" s="203"/>
      <c r="AC69" s="204"/>
      <c r="AD69" s="203"/>
      <c r="AE69" s="203"/>
      <c r="AF69" s="203"/>
      <c r="AG69" s="210"/>
      <c r="AH69" s="203"/>
      <c r="AI69" s="203"/>
      <c r="AJ69" s="203"/>
      <c r="AK69" s="204"/>
      <c r="AL69" s="203"/>
      <c r="AM69" s="203"/>
      <c r="AN69" s="203"/>
      <c r="AO69" s="204"/>
      <c r="AP69" s="205"/>
      <c r="AQ69" s="203"/>
      <c r="AR69" s="203"/>
      <c r="AS69" s="204"/>
      <c r="AT69" s="203"/>
      <c r="AU69" s="203"/>
      <c r="AV69" s="203"/>
      <c r="AW69" s="204"/>
      <c r="AX69" s="205"/>
      <c r="AY69" s="203"/>
      <c r="AZ69" s="203"/>
      <c r="BA69" s="204"/>
      <c r="BB69" s="205"/>
      <c r="BC69" s="203"/>
      <c r="BD69" s="203"/>
      <c r="BE69" s="204"/>
      <c r="BF69" s="203"/>
      <c r="BG69" s="203"/>
      <c r="BH69" s="203"/>
      <c r="BI69" s="204"/>
      <c r="BJ69" s="203"/>
      <c r="BK69" s="203"/>
      <c r="BL69" s="203"/>
      <c r="BM69" s="210"/>
      <c r="BN69" s="203"/>
      <c r="BO69" s="203"/>
      <c r="BP69" s="203"/>
      <c r="BQ69" s="204"/>
      <c r="BR69" s="203"/>
      <c r="BS69" s="203"/>
      <c r="BT69" s="203"/>
      <c r="BU69" s="204"/>
      <c r="BV69" s="205"/>
      <c r="BW69" s="203"/>
      <c r="BX69" s="203"/>
      <c r="BY69" s="204"/>
      <c r="BZ69" s="203"/>
      <c r="CA69" s="203"/>
      <c r="CB69" s="203"/>
      <c r="CC69" s="204"/>
      <c r="CD69" s="203"/>
      <c r="CE69" s="203"/>
      <c r="CF69" s="203"/>
      <c r="CG69" s="204"/>
      <c r="CH69" s="205"/>
      <c r="CI69" s="203"/>
      <c r="CJ69" s="203"/>
      <c r="CK69" s="204"/>
      <c r="CL69" s="203"/>
      <c r="CM69" s="203"/>
      <c r="CN69" s="203"/>
      <c r="CO69" s="204"/>
      <c r="CP69" s="205"/>
      <c r="CQ69" s="203"/>
      <c r="CR69" s="203"/>
      <c r="CS69" s="210"/>
      <c r="CT69" s="203"/>
      <c r="CU69" s="203"/>
      <c r="CV69" s="203"/>
      <c r="CW69" s="204"/>
      <c r="CX69" s="203"/>
      <c r="CY69" s="203"/>
      <c r="CZ69" s="203"/>
      <c r="DA69" s="204"/>
      <c r="DB69" s="205"/>
      <c r="DC69" s="203"/>
      <c r="DD69" s="203"/>
      <c r="DE69" s="204"/>
      <c r="DF69" s="203"/>
      <c r="DG69" s="203"/>
      <c r="DH69" s="203"/>
      <c r="DI69" s="204"/>
      <c r="DJ69" s="203"/>
      <c r="DK69" s="203"/>
      <c r="DL69" s="203"/>
      <c r="DM69" s="204"/>
      <c r="DN69" s="205"/>
      <c r="DO69" s="203"/>
      <c r="DP69" s="203"/>
      <c r="DQ69" s="204"/>
      <c r="DR69" s="203"/>
      <c r="DS69" s="203"/>
      <c r="DT69" s="203"/>
      <c r="DU69" s="204"/>
      <c r="DV69" s="205"/>
      <c r="DW69" s="203"/>
      <c r="DX69" s="203"/>
      <c r="DY69" s="210"/>
      <c r="DZ69" s="203"/>
      <c r="EA69" s="203"/>
      <c r="EB69" s="203"/>
      <c r="EC69" s="204"/>
      <c r="ED69" s="203"/>
      <c r="EE69" s="203"/>
      <c r="EF69" s="203"/>
      <c r="EG69" s="204"/>
      <c r="EH69" s="205"/>
      <c r="EI69" s="203"/>
      <c r="EJ69" s="203"/>
      <c r="EK69" s="204"/>
      <c r="EL69" s="203"/>
      <c r="EM69" s="203"/>
      <c r="EN69" s="203"/>
      <c r="EO69" s="204"/>
      <c r="EP69" s="203"/>
      <c r="EQ69" s="203"/>
      <c r="ER69" s="203"/>
      <c r="ES69" s="204"/>
      <c r="ET69" s="205"/>
      <c r="EU69" s="203"/>
      <c r="EV69" s="203"/>
      <c r="EW69" s="204"/>
      <c r="EX69" s="203"/>
      <c r="EY69" s="203"/>
      <c r="EZ69" s="203"/>
      <c r="FA69" s="204"/>
      <c r="FB69" s="203"/>
      <c r="FC69" s="203"/>
      <c r="FD69" s="203"/>
      <c r="FE69" s="210"/>
      <c r="FF69" s="14"/>
      <c r="FG69" s="155"/>
      <c r="FH69" s="156"/>
      <c r="FI69" s="79"/>
      <c r="FJ69" s="79"/>
      <c r="FK69" s="66" t="s">
        <v>95</v>
      </c>
      <c r="FL69" s="34">
        <f>SUM(COUNTIF($AD$10:$AG$63,FI62),COUNTIF($BJ$10:$BM$63,FI62),COUNTIF($CP$10:$CS$63,FI62),COUNTIF($DV$10:$DY$72,FI62),COUNTIF($FB$10:$FE$63,FI62))+FS69</f>
        <v>1</v>
      </c>
      <c r="FM69" s="62">
        <f t="shared" ca="1" si="0"/>
        <v>1</v>
      </c>
      <c r="FN69" s="52"/>
      <c r="FO69" s="41"/>
      <c r="FP69" s="20" t="str">
        <f>FI62</f>
        <v>音楽</v>
      </c>
      <c r="FQ69" s="20" t="s">
        <v>61</v>
      </c>
      <c r="FR69" s="20" t="str">
        <f>FI62&amp;"1/2"</f>
        <v>音楽1/2</v>
      </c>
      <c r="FS69" s="20">
        <f>SUM(COUNTIF($AD$10:$AG$63,FR69),COUNTIF($BJ$10:$BM$63,FR69),COUNTIF($CP$10:$CS$63,FR69),COUNTIF($DV$10:$DY$72,FR69),COUNTIF($FB$10:$FE$63,FR69))*0.5</f>
        <v>0</v>
      </c>
      <c r="FT69" s="14"/>
      <c r="FU69" s="14"/>
      <c r="FV69" s="20" t="str">
        <f t="shared" ca="1" si="1"/>
        <v>'(1)'!FM69</v>
      </c>
      <c r="FW69" s="20">
        <v>69</v>
      </c>
      <c r="FX69" s="20">
        <f t="shared" ca="1" si="2"/>
        <v>0</v>
      </c>
    </row>
    <row r="70" spans="1:180" ht="7.5" customHeight="1">
      <c r="A70" s="126"/>
      <c r="B70" s="108"/>
      <c r="C70" s="203"/>
      <c r="D70" s="204"/>
      <c r="E70" s="212"/>
      <c r="F70" s="108"/>
      <c r="G70" s="203"/>
      <c r="H70" s="204"/>
      <c r="I70" s="212"/>
      <c r="J70" s="108"/>
      <c r="K70" s="203"/>
      <c r="L70" s="204"/>
      <c r="M70" s="212"/>
      <c r="N70" s="108"/>
      <c r="O70" s="203"/>
      <c r="P70" s="204"/>
      <c r="Q70" s="212"/>
      <c r="R70" s="106"/>
      <c r="S70" s="203"/>
      <c r="T70" s="204"/>
      <c r="U70" s="211"/>
      <c r="V70" s="108"/>
      <c r="W70" s="203"/>
      <c r="X70" s="204"/>
      <c r="Y70" s="212"/>
      <c r="Z70" s="108"/>
      <c r="AA70" s="203"/>
      <c r="AB70" s="204"/>
      <c r="AC70" s="212"/>
      <c r="AD70" s="108"/>
      <c r="AE70" s="203"/>
      <c r="AF70" s="204"/>
      <c r="AG70" s="226"/>
      <c r="AH70" s="108"/>
      <c r="AI70" s="203"/>
      <c r="AJ70" s="204"/>
      <c r="AK70" s="212"/>
      <c r="AL70" s="108"/>
      <c r="AM70" s="203"/>
      <c r="AN70" s="204"/>
      <c r="AO70" s="212"/>
      <c r="AP70" s="106"/>
      <c r="AQ70" s="203"/>
      <c r="AR70" s="204"/>
      <c r="AS70" s="212"/>
      <c r="AT70" s="108"/>
      <c r="AU70" s="203"/>
      <c r="AV70" s="204"/>
      <c r="AW70" s="212"/>
      <c r="AX70" s="106"/>
      <c r="AY70" s="203"/>
      <c r="AZ70" s="204"/>
      <c r="BA70" s="211"/>
      <c r="BB70" s="106"/>
      <c r="BC70" s="203"/>
      <c r="BD70" s="204"/>
      <c r="BE70" s="212"/>
      <c r="BF70" s="108"/>
      <c r="BG70" s="203"/>
      <c r="BH70" s="204"/>
      <c r="BI70" s="212"/>
      <c r="BJ70" s="108"/>
      <c r="BK70" s="203"/>
      <c r="BL70" s="204"/>
      <c r="BM70" s="226"/>
      <c r="BN70" s="108"/>
      <c r="BO70" s="203"/>
      <c r="BP70" s="204"/>
      <c r="BQ70" s="212"/>
      <c r="BR70" s="108"/>
      <c r="BS70" s="203"/>
      <c r="BT70" s="204"/>
      <c r="BU70" s="212"/>
      <c r="BV70" s="106"/>
      <c r="BW70" s="203"/>
      <c r="BX70" s="204"/>
      <c r="BY70" s="211"/>
      <c r="BZ70" s="108"/>
      <c r="CA70" s="203"/>
      <c r="CB70" s="204"/>
      <c r="CC70" s="212"/>
      <c r="CD70" s="108"/>
      <c r="CE70" s="203"/>
      <c r="CF70" s="204"/>
      <c r="CG70" s="212"/>
      <c r="CH70" s="106"/>
      <c r="CI70" s="203"/>
      <c r="CJ70" s="204"/>
      <c r="CK70" s="211"/>
      <c r="CL70" s="108"/>
      <c r="CM70" s="203"/>
      <c r="CN70" s="204"/>
      <c r="CO70" s="212"/>
      <c r="CP70" s="106"/>
      <c r="CQ70" s="203"/>
      <c r="CR70" s="204"/>
      <c r="CS70" s="213"/>
      <c r="CT70" s="108"/>
      <c r="CU70" s="203"/>
      <c r="CV70" s="204"/>
      <c r="CW70" s="212"/>
      <c r="CX70" s="108"/>
      <c r="CY70" s="203"/>
      <c r="CZ70" s="204"/>
      <c r="DA70" s="212"/>
      <c r="DB70" s="106"/>
      <c r="DC70" s="203"/>
      <c r="DD70" s="204"/>
      <c r="DE70" s="211"/>
      <c r="DF70" s="108"/>
      <c r="DG70" s="203"/>
      <c r="DH70" s="204"/>
      <c r="DI70" s="212"/>
      <c r="DJ70" s="108"/>
      <c r="DK70" s="203"/>
      <c r="DL70" s="204"/>
      <c r="DM70" s="212"/>
      <c r="DN70" s="106"/>
      <c r="DO70" s="203"/>
      <c r="DP70" s="204"/>
      <c r="DQ70" s="211"/>
      <c r="DR70" s="108"/>
      <c r="DS70" s="203"/>
      <c r="DT70" s="204"/>
      <c r="DU70" s="212"/>
      <c r="DV70" s="106"/>
      <c r="DW70" s="203"/>
      <c r="DX70" s="204"/>
      <c r="DY70" s="213"/>
      <c r="DZ70" s="108"/>
      <c r="EA70" s="203"/>
      <c r="EB70" s="204"/>
      <c r="EC70" s="212"/>
      <c r="ED70" s="108"/>
      <c r="EE70" s="203"/>
      <c r="EF70" s="204"/>
      <c r="EG70" s="212"/>
      <c r="EH70" s="106"/>
      <c r="EI70" s="203"/>
      <c r="EJ70" s="204"/>
      <c r="EK70" s="211"/>
      <c r="EL70" s="108"/>
      <c r="EM70" s="203"/>
      <c r="EN70" s="204"/>
      <c r="EO70" s="212"/>
      <c r="EP70" s="108"/>
      <c r="EQ70" s="203"/>
      <c r="ER70" s="204"/>
      <c r="ES70" s="212"/>
      <c r="ET70" s="106"/>
      <c r="EU70" s="203"/>
      <c r="EV70" s="204"/>
      <c r="EW70" s="211"/>
      <c r="EX70" s="108"/>
      <c r="EY70" s="203"/>
      <c r="EZ70" s="204"/>
      <c r="FA70" s="212"/>
      <c r="FB70" s="108"/>
      <c r="FC70" s="203"/>
      <c r="FD70" s="204"/>
      <c r="FE70" s="213"/>
      <c r="FF70" s="14"/>
      <c r="FG70" s="155"/>
      <c r="FH70" s="156"/>
      <c r="FI70" s="79" t="s">
        <v>18</v>
      </c>
      <c r="FJ70" s="79"/>
      <c r="FK70" s="64" t="s">
        <v>88</v>
      </c>
      <c r="FL70" s="33">
        <f>SUM(COUNTIF($B$10:$E$63,FI70),COUNTIF($AH$10:$AK$63,FI70),COUNTIF($BN$10:$BQ$63,FI70),COUNTIF($CT$10:$CW$72,FI70),COUNTIF($DZ$10:$EC$63,FI70))+FS70</f>
        <v>4</v>
      </c>
      <c r="FM70" s="61">
        <f t="shared" ref="FM70:FM133" ca="1" si="3">IFERROR(FL70,0)+IFERROR(FX70,0)</f>
        <v>4</v>
      </c>
      <c r="FN70" s="49"/>
      <c r="FO70" s="10"/>
      <c r="FP70" s="20" t="str">
        <f>FI70</f>
        <v>美術</v>
      </c>
      <c r="FQ70" s="25" t="s">
        <v>54</v>
      </c>
      <c r="FR70" s="20" t="str">
        <f>FI70&amp;"1/2"</f>
        <v>美術1/2</v>
      </c>
      <c r="FS70" s="20">
        <f>SUM(COUNTIF($B$10:$E$63,FR70),COUNTIF($AH$10:$AK$63,FR70),COUNTIF($BN$10:$BQ$63,FR70),COUNTIF($CT$10:$CW$72,FR70),COUNTIF($DZ$10:$EC$63,FR70))*0.5</f>
        <v>0</v>
      </c>
      <c r="FT70" s="20"/>
      <c r="FU70" s="20"/>
      <c r="FV70" s="20" t="str">
        <f t="shared" ref="FV70:FV133" ca="1" si="4">"'("&amp;$FU$16&amp;")'!"&amp;"FM"&amp;FW70</f>
        <v>'(1)'!FM70</v>
      </c>
      <c r="FW70" s="20">
        <v>70</v>
      </c>
      <c r="FX70" s="20">
        <f t="shared" ref="FX70:FX133" ca="1" si="5">IFERROR(INDIRECT(FV70),0)</f>
        <v>0</v>
      </c>
    </row>
    <row r="71" spans="1:180" ht="7.5" customHeight="1">
      <c r="A71" s="126"/>
      <c r="B71" s="203"/>
      <c r="C71" s="203"/>
      <c r="D71" s="204"/>
      <c r="E71" s="214"/>
      <c r="F71" s="203"/>
      <c r="G71" s="203"/>
      <c r="H71" s="204"/>
      <c r="I71" s="214"/>
      <c r="J71" s="203"/>
      <c r="K71" s="203"/>
      <c r="L71" s="204"/>
      <c r="M71" s="214"/>
      <c r="N71" s="203"/>
      <c r="O71" s="203"/>
      <c r="P71" s="204"/>
      <c r="Q71" s="214"/>
      <c r="R71" s="205"/>
      <c r="S71" s="203"/>
      <c r="T71" s="204"/>
      <c r="U71" s="204"/>
      <c r="V71" s="203"/>
      <c r="W71" s="203"/>
      <c r="X71" s="204"/>
      <c r="Y71" s="214"/>
      <c r="Z71" s="203"/>
      <c r="AA71" s="203"/>
      <c r="AB71" s="204"/>
      <c r="AC71" s="214"/>
      <c r="AD71" s="203"/>
      <c r="AE71" s="203"/>
      <c r="AF71" s="204"/>
      <c r="AG71" s="210"/>
      <c r="AH71" s="203"/>
      <c r="AI71" s="203"/>
      <c r="AJ71" s="204"/>
      <c r="AK71" s="214"/>
      <c r="AL71" s="203"/>
      <c r="AM71" s="203"/>
      <c r="AN71" s="204"/>
      <c r="AO71" s="214"/>
      <c r="AP71" s="205"/>
      <c r="AQ71" s="203"/>
      <c r="AR71" s="204"/>
      <c r="AS71" s="214"/>
      <c r="AT71" s="203"/>
      <c r="AU71" s="203"/>
      <c r="AV71" s="204"/>
      <c r="AW71" s="214"/>
      <c r="AX71" s="205"/>
      <c r="AY71" s="203"/>
      <c r="AZ71" s="204"/>
      <c r="BA71" s="204"/>
      <c r="BB71" s="205"/>
      <c r="BC71" s="203"/>
      <c r="BD71" s="204"/>
      <c r="BE71" s="214"/>
      <c r="BF71" s="203"/>
      <c r="BG71" s="203"/>
      <c r="BH71" s="204"/>
      <c r="BI71" s="214"/>
      <c r="BJ71" s="203"/>
      <c r="BK71" s="203"/>
      <c r="BL71" s="204"/>
      <c r="BM71" s="210"/>
      <c r="BN71" s="203"/>
      <c r="BO71" s="203"/>
      <c r="BP71" s="204"/>
      <c r="BQ71" s="214"/>
      <c r="BR71" s="203"/>
      <c r="BS71" s="203"/>
      <c r="BT71" s="204"/>
      <c r="BU71" s="214"/>
      <c r="BV71" s="205"/>
      <c r="BW71" s="203"/>
      <c r="BX71" s="204"/>
      <c r="BY71" s="204"/>
      <c r="BZ71" s="203"/>
      <c r="CA71" s="203"/>
      <c r="CB71" s="204"/>
      <c r="CC71" s="214"/>
      <c r="CD71" s="203"/>
      <c r="CE71" s="203"/>
      <c r="CF71" s="204"/>
      <c r="CG71" s="214"/>
      <c r="CH71" s="205"/>
      <c r="CI71" s="203"/>
      <c r="CJ71" s="204"/>
      <c r="CK71" s="204"/>
      <c r="CL71" s="203"/>
      <c r="CM71" s="203"/>
      <c r="CN71" s="204"/>
      <c r="CO71" s="214"/>
      <c r="CP71" s="205"/>
      <c r="CQ71" s="203"/>
      <c r="CR71" s="204"/>
      <c r="CS71" s="215"/>
      <c r="CT71" s="203"/>
      <c r="CU71" s="203"/>
      <c r="CV71" s="204"/>
      <c r="CW71" s="214"/>
      <c r="CX71" s="203"/>
      <c r="CY71" s="203"/>
      <c r="CZ71" s="204"/>
      <c r="DA71" s="214"/>
      <c r="DB71" s="205"/>
      <c r="DC71" s="203"/>
      <c r="DD71" s="204"/>
      <c r="DE71" s="204"/>
      <c r="DF71" s="203"/>
      <c r="DG71" s="203"/>
      <c r="DH71" s="204"/>
      <c r="DI71" s="214"/>
      <c r="DJ71" s="203"/>
      <c r="DK71" s="203"/>
      <c r="DL71" s="204"/>
      <c r="DM71" s="214"/>
      <c r="DN71" s="205"/>
      <c r="DO71" s="203"/>
      <c r="DP71" s="204"/>
      <c r="DQ71" s="204"/>
      <c r="DR71" s="203"/>
      <c r="DS71" s="203"/>
      <c r="DT71" s="204"/>
      <c r="DU71" s="214"/>
      <c r="DV71" s="205"/>
      <c r="DW71" s="203"/>
      <c r="DX71" s="204"/>
      <c r="DY71" s="215"/>
      <c r="DZ71" s="203"/>
      <c r="EA71" s="203"/>
      <c r="EB71" s="204"/>
      <c r="EC71" s="214"/>
      <c r="ED71" s="203"/>
      <c r="EE71" s="203"/>
      <c r="EF71" s="204"/>
      <c r="EG71" s="214"/>
      <c r="EH71" s="205"/>
      <c r="EI71" s="203"/>
      <c r="EJ71" s="204"/>
      <c r="EK71" s="204"/>
      <c r="EL71" s="203"/>
      <c r="EM71" s="203"/>
      <c r="EN71" s="204"/>
      <c r="EO71" s="214"/>
      <c r="EP71" s="203"/>
      <c r="EQ71" s="203"/>
      <c r="ER71" s="204"/>
      <c r="ES71" s="214"/>
      <c r="ET71" s="205"/>
      <c r="EU71" s="203"/>
      <c r="EV71" s="204"/>
      <c r="EW71" s="204"/>
      <c r="EX71" s="203"/>
      <c r="EY71" s="203"/>
      <c r="EZ71" s="204"/>
      <c r="FA71" s="214"/>
      <c r="FB71" s="203"/>
      <c r="FC71" s="203"/>
      <c r="FD71" s="204"/>
      <c r="FE71" s="215"/>
      <c r="FF71" s="14"/>
      <c r="FG71" s="155"/>
      <c r="FH71" s="156"/>
      <c r="FI71" s="79"/>
      <c r="FJ71" s="79"/>
      <c r="FK71" s="65" t="s">
        <v>89</v>
      </c>
      <c r="FL71" s="28">
        <f>SUM(COUNTIF($F$10:$I$63,FI70),COUNTIF($AL$10:$AO$63,FI70),COUNTIF($BR$10:$BU$63,FI70),COUNTIF($CX$10:$DA$72,FI70),COUNTIF($ED$10:$EG$63,FI70))+FS71</f>
        <v>1</v>
      </c>
      <c r="FM71" s="56">
        <f t="shared" ca="1" si="3"/>
        <v>1</v>
      </c>
      <c r="FN71" s="44"/>
      <c r="FO71" s="35"/>
      <c r="FP71" s="20" t="str">
        <f>FI70</f>
        <v>美術</v>
      </c>
      <c r="FQ71" s="20" t="s">
        <v>55</v>
      </c>
      <c r="FR71" s="20" t="str">
        <f>FI70&amp;"1/2"</f>
        <v>美術1/2</v>
      </c>
      <c r="FS71" s="20">
        <f>SUM(COUNTIF($F$10:$I$63,FR71),COUNTIF($AL$10:$AO$63,FR71),COUNTIF($BR$10:$BU$63,FR71),COUNTIF($CX$10:$DA$72,FR71),COUNTIF($ED$10:$EG$63,FR71))*0.5</f>
        <v>0</v>
      </c>
      <c r="FT71" s="20"/>
      <c r="FU71" s="20"/>
      <c r="FV71" s="20" t="str">
        <f t="shared" ca="1" si="4"/>
        <v>'(1)'!FM71</v>
      </c>
      <c r="FW71" s="20">
        <v>71</v>
      </c>
      <c r="FX71" s="20">
        <f t="shared" ca="1" si="5"/>
        <v>0</v>
      </c>
    </row>
    <row r="72" spans="1:180" ht="7.5" customHeight="1">
      <c r="A72" s="126"/>
      <c r="B72" s="217"/>
      <c r="C72" s="217"/>
      <c r="D72" s="218"/>
      <c r="E72" s="220"/>
      <c r="F72" s="217"/>
      <c r="G72" s="217"/>
      <c r="H72" s="218"/>
      <c r="I72" s="220"/>
      <c r="J72" s="217"/>
      <c r="K72" s="217"/>
      <c r="L72" s="218"/>
      <c r="M72" s="220"/>
      <c r="N72" s="217"/>
      <c r="O72" s="217"/>
      <c r="P72" s="218"/>
      <c r="Q72" s="220"/>
      <c r="R72" s="219"/>
      <c r="S72" s="217"/>
      <c r="T72" s="218"/>
      <c r="U72" s="218"/>
      <c r="V72" s="217"/>
      <c r="W72" s="217"/>
      <c r="X72" s="218"/>
      <c r="Y72" s="220"/>
      <c r="Z72" s="217"/>
      <c r="AA72" s="217"/>
      <c r="AB72" s="218"/>
      <c r="AC72" s="220"/>
      <c r="AD72" s="217"/>
      <c r="AE72" s="217"/>
      <c r="AF72" s="218"/>
      <c r="AG72" s="227"/>
      <c r="AH72" s="217"/>
      <c r="AI72" s="217"/>
      <c r="AJ72" s="218"/>
      <c r="AK72" s="220"/>
      <c r="AL72" s="217"/>
      <c r="AM72" s="217"/>
      <c r="AN72" s="218"/>
      <c r="AO72" s="220"/>
      <c r="AP72" s="219"/>
      <c r="AQ72" s="217"/>
      <c r="AR72" s="218"/>
      <c r="AS72" s="220"/>
      <c r="AT72" s="217"/>
      <c r="AU72" s="217"/>
      <c r="AV72" s="218"/>
      <c r="AW72" s="220"/>
      <c r="AX72" s="219"/>
      <c r="AY72" s="217"/>
      <c r="AZ72" s="218"/>
      <c r="BA72" s="218"/>
      <c r="BB72" s="219"/>
      <c r="BC72" s="217"/>
      <c r="BD72" s="218"/>
      <c r="BE72" s="220"/>
      <c r="BF72" s="217"/>
      <c r="BG72" s="217"/>
      <c r="BH72" s="218"/>
      <c r="BI72" s="220"/>
      <c r="BJ72" s="217"/>
      <c r="BK72" s="217"/>
      <c r="BL72" s="218"/>
      <c r="BM72" s="227"/>
      <c r="BN72" s="217"/>
      <c r="BO72" s="217"/>
      <c r="BP72" s="218"/>
      <c r="BQ72" s="220"/>
      <c r="BR72" s="217"/>
      <c r="BS72" s="217"/>
      <c r="BT72" s="218"/>
      <c r="BU72" s="220"/>
      <c r="BV72" s="219"/>
      <c r="BW72" s="217"/>
      <c r="BX72" s="218"/>
      <c r="BY72" s="218"/>
      <c r="BZ72" s="217"/>
      <c r="CA72" s="217"/>
      <c r="CB72" s="218"/>
      <c r="CC72" s="220"/>
      <c r="CD72" s="217"/>
      <c r="CE72" s="217"/>
      <c r="CF72" s="218"/>
      <c r="CG72" s="220"/>
      <c r="CH72" s="219"/>
      <c r="CI72" s="217"/>
      <c r="CJ72" s="218"/>
      <c r="CK72" s="218"/>
      <c r="CL72" s="217"/>
      <c r="CM72" s="217"/>
      <c r="CN72" s="218"/>
      <c r="CO72" s="220"/>
      <c r="CP72" s="219"/>
      <c r="CQ72" s="217"/>
      <c r="CR72" s="218"/>
      <c r="CS72" s="221"/>
      <c r="CT72" s="217"/>
      <c r="CU72" s="217"/>
      <c r="CV72" s="218"/>
      <c r="CW72" s="220"/>
      <c r="CX72" s="217"/>
      <c r="CY72" s="217"/>
      <c r="CZ72" s="218"/>
      <c r="DA72" s="220"/>
      <c r="DB72" s="219"/>
      <c r="DC72" s="217"/>
      <c r="DD72" s="218"/>
      <c r="DE72" s="218"/>
      <c r="DF72" s="217"/>
      <c r="DG72" s="217"/>
      <c r="DH72" s="218"/>
      <c r="DI72" s="220"/>
      <c r="DJ72" s="217"/>
      <c r="DK72" s="217"/>
      <c r="DL72" s="218"/>
      <c r="DM72" s="220"/>
      <c r="DN72" s="219"/>
      <c r="DO72" s="217"/>
      <c r="DP72" s="218"/>
      <c r="DQ72" s="218"/>
      <c r="DR72" s="217"/>
      <c r="DS72" s="217"/>
      <c r="DT72" s="218"/>
      <c r="DU72" s="220"/>
      <c r="DV72" s="219"/>
      <c r="DW72" s="217"/>
      <c r="DX72" s="218"/>
      <c r="DY72" s="221"/>
      <c r="DZ72" s="217"/>
      <c r="EA72" s="217"/>
      <c r="EB72" s="218"/>
      <c r="EC72" s="220"/>
      <c r="ED72" s="217"/>
      <c r="EE72" s="217"/>
      <c r="EF72" s="218"/>
      <c r="EG72" s="220"/>
      <c r="EH72" s="219"/>
      <c r="EI72" s="217"/>
      <c r="EJ72" s="218"/>
      <c r="EK72" s="218"/>
      <c r="EL72" s="217"/>
      <c r="EM72" s="217"/>
      <c r="EN72" s="218"/>
      <c r="EO72" s="220"/>
      <c r="EP72" s="217"/>
      <c r="EQ72" s="217"/>
      <c r="ER72" s="218"/>
      <c r="ES72" s="220"/>
      <c r="ET72" s="219"/>
      <c r="EU72" s="217"/>
      <c r="EV72" s="218"/>
      <c r="EW72" s="218"/>
      <c r="EX72" s="217"/>
      <c r="EY72" s="217"/>
      <c r="EZ72" s="218"/>
      <c r="FA72" s="220"/>
      <c r="FB72" s="217"/>
      <c r="FC72" s="217"/>
      <c r="FD72" s="218"/>
      <c r="FE72" s="221"/>
      <c r="FF72" s="14"/>
      <c r="FG72" s="155"/>
      <c r="FH72" s="156"/>
      <c r="FI72" s="79"/>
      <c r="FJ72" s="79"/>
      <c r="FK72" s="65" t="s">
        <v>90</v>
      </c>
      <c r="FL72" s="29">
        <f>SUM(COUNTIF($J$10:$M$63,FI70),COUNTIF($AP$10:$AS$63,FI70),COUNTIF($BV$10:$BY$63,FI70),COUNTIF($DB$10:$DE$72,FI70),COUNTIF($EH$10:$EK$63,FI70))+FS72</f>
        <v>1</v>
      </c>
      <c r="FM72" s="57">
        <f t="shared" ca="1" si="3"/>
        <v>1</v>
      </c>
      <c r="FN72" s="45"/>
      <c r="FO72" s="36"/>
      <c r="FP72" s="20" t="str">
        <f>FI70</f>
        <v>美術</v>
      </c>
      <c r="FQ72" s="20" t="s">
        <v>56</v>
      </c>
      <c r="FR72" s="20" t="str">
        <f>FI70&amp;"1/2"</f>
        <v>美術1/2</v>
      </c>
      <c r="FS72" s="20">
        <f>SUM(COUNTIF($J$10:$M$63,FR72),COUNTIF($AP$10:$AS$63,FR72),COUNTIF($BV$10:$BY$63,FR72),COUNTIF($DB$10:$DE$72,FR72),COUNTIF($EH$10:$EK$63,FR72))*0.5</f>
        <v>0</v>
      </c>
      <c r="FT72" s="14"/>
      <c r="FU72" s="14"/>
      <c r="FV72" s="20" t="str">
        <f t="shared" ca="1" si="4"/>
        <v>'(1)'!FM72</v>
      </c>
      <c r="FW72" s="20">
        <v>72</v>
      </c>
      <c r="FX72" s="20">
        <f t="shared" ca="1" si="5"/>
        <v>0</v>
      </c>
    </row>
    <row r="73" spans="1:180" ht="7.5" customHeight="1">
      <c r="A73" s="126"/>
      <c r="B73" s="101"/>
      <c r="C73" s="193"/>
      <c r="D73" s="193"/>
      <c r="E73" s="195"/>
      <c r="F73" s="101"/>
      <c r="G73" s="193"/>
      <c r="H73" s="193"/>
      <c r="I73" s="195"/>
      <c r="J73" s="101"/>
      <c r="K73" s="193"/>
      <c r="L73" s="193"/>
      <c r="M73" s="195"/>
      <c r="N73" s="101"/>
      <c r="O73" s="193"/>
      <c r="P73" s="193"/>
      <c r="Q73" s="195"/>
      <c r="R73" s="98"/>
      <c r="S73" s="197"/>
      <c r="T73" s="197"/>
      <c r="U73" s="199"/>
      <c r="V73" s="101"/>
      <c r="W73" s="193"/>
      <c r="X73" s="193"/>
      <c r="Y73" s="195"/>
      <c r="Z73" s="101"/>
      <c r="AA73" s="193"/>
      <c r="AB73" s="193"/>
      <c r="AC73" s="195"/>
      <c r="AD73" s="105"/>
      <c r="AE73" s="193"/>
      <c r="AF73" s="193"/>
      <c r="AG73" s="208"/>
      <c r="AH73" s="101"/>
      <c r="AI73" s="193"/>
      <c r="AJ73" s="193"/>
      <c r="AK73" s="195"/>
      <c r="AL73" s="101"/>
      <c r="AM73" s="193"/>
      <c r="AN73" s="193"/>
      <c r="AO73" s="195"/>
      <c r="AP73" s="101"/>
      <c r="AQ73" s="193"/>
      <c r="AR73" s="193"/>
      <c r="AS73" s="195"/>
      <c r="AT73" s="101"/>
      <c r="AU73" s="193"/>
      <c r="AV73" s="193"/>
      <c r="AW73" s="195"/>
      <c r="AX73" s="98"/>
      <c r="AY73" s="197"/>
      <c r="AZ73" s="197"/>
      <c r="BA73" s="199"/>
      <c r="BB73" s="101"/>
      <c r="BC73" s="193"/>
      <c r="BD73" s="193"/>
      <c r="BE73" s="195"/>
      <c r="BF73" s="101"/>
      <c r="BG73" s="193"/>
      <c r="BH73" s="193"/>
      <c r="BI73" s="195"/>
      <c r="BJ73" s="105"/>
      <c r="BK73" s="193"/>
      <c r="BL73" s="193"/>
      <c r="BM73" s="208"/>
      <c r="BN73" s="101"/>
      <c r="BO73" s="193"/>
      <c r="BP73" s="193"/>
      <c r="BQ73" s="195"/>
      <c r="BR73" s="101"/>
      <c r="BS73" s="193"/>
      <c r="BT73" s="193"/>
      <c r="BU73" s="195"/>
      <c r="BV73" s="98"/>
      <c r="BW73" s="197"/>
      <c r="BX73" s="197"/>
      <c r="BY73" s="199"/>
      <c r="BZ73" s="101"/>
      <c r="CA73" s="193"/>
      <c r="CB73" s="193"/>
      <c r="CC73" s="195"/>
      <c r="CD73" s="101"/>
      <c r="CE73" s="193"/>
      <c r="CF73" s="193"/>
      <c r="CG73" s="195"/>
      <c r="CH73" s="98"/>
      <c r="CI73" s="197"/>
      <c r="CJ73" s="197"/>
      <c r="CK73" s="199"/>
      <c r="CL73" s="101"/>
      <c r="CM73" s="193"/>
      <c r="CN73" s="193"/>
      <c r="CO73" s="195"/>
      <c r="CP73" s="104"/>
      <c r="CQ73" s="197"/>
      <c r="CR73" s="197"/>
      <c r="CS73" s="208"/>
      <c r="CT73" s="101"/>
      <c r="CU73" s="193"/>
      <c r="CV73" s="193"/>
      <c r="CW73" s="195"/>
      <c r="CX73" s="101"/>
      <c r="CY73" s="193"/>
      <c r="CZ73" s="193"/>
      <c r="DA73" s="195"/>
      <c r="DB73" s="98"/>
      <c r="DC73" s="197"/>
      <c r="DD73" s="197"/>
      <c r="DE73" s="199"/>
      <c r="DF73" s="101"/>
      <c r="DG73" s="193"/>
      <c r="DH73" s="193"/>
      <c r="DI73" s="195"/>
      <c r="DJ73" s="101"/>
      <c r="DK73" s="193"/>
      <c r="DL73" s="193"/>
      <c r="DM73" s="195"/>
      <c r="DN73" s="98"/>
      <c r="DO73" s="197"/>
      <c r="DP73" s="197"/>
      <c r="DQ73" s="199"/>
      <c r="DR73" s="101"/>
      <c r="DS73" s="193"/>
      <c r="DT73" s="193"/>
      <c r="DU73" s="195"/>
      <c r="DV73" s="104"/>
      <c r="DW73" s="197"/>
      <c r="DX73" s="197"/>
      <c r="DY73" s="208"/>
      <c r="DZ73" s="86"/>
      <c r="EA73" s="197"/>
      <c r="EB73" s="197"/>
      <c r="EC73" s="199"/>
      <c r="ED73" s="86"/>
      <c r="EE73" s="197"/>
      <c r="EF73" s="197"/>
      <c r="EG73" s="199"/>
      <c r="EH73" s="98"/>
      <c r="EI73" s="197"/>
      <c r="EJ73" s="197"/>
      <c r="EK73" s="199"/>
      <c r="EL73" s="86"/>
      <c r="EM73" s="197"/>
      <c r="EN73" s="197"/>
      <c r="EO73" s="199"/>
      <c r="EP73" s="86"/>
      <c r="EQ73" s="197"/>
      <c r="ER73" s="197"/>
      <c r="ES73" s="199"/>
      <c r="ET73" s="98"/>
      <c r="EU73" s="197"/>
      <c r="EV73" s="197"/>
      <c r="EW73" s="199"/>
      <c r="EX73" s="86"/>
      <c r="EY73" s="197"/>
      <c r="EZ73" s="197"/>
      <c r="FA73" s="199"/>
      <c r="FB73" s="86"/>
      <c r="FC73" s="197"/>
      <c r="FD73" s="197"/>
      <c r="FE73" s="208"/>
      <c r="FF73" s="14"/>
      <c r="FG73" s="155"/>
      <c r="FH73" s="156"/>
      <c r="FI73" s="79"/>
      <c r="FJ73" s="79"/>
      <c r="FK73" s="65" t="s">
        <v>91</v>
      </c>
      <c r="FL73" s="28">
        <f>SUM(COUNTIF($N$10:$Q$63,FI70),COUNTIF($AT$10:$AW$63,FI70),COUNTIF($BZ$10:$CC$63,FI70),COUNTIF($DF$10:$DI$72,FI70),COUNTIF($EL$10:$EO$63,FI70))+FS73</f>
        <v>1</v>
      </c>
      <c r="FM73" s="56">
        <f t="shared" ca="1" si="3"/>
        <v>1</v>
      </c>
      <c r="FN73" s="43"/>
      <c r="FO73" s="9"/>
      <c r="FP73" s="20" t="str">
        <f>FI70</f>
        <v>美術</v>
      </c>
      <c r="FQ73" s="25" t="s">
        <v>57</v>
      </c>
      <c r="FR73" s="20" t="str">
        <f>FI70&amp;"1/2"</f>
        <v>美術1/2</v>
      </c>
      <c r="FS73" s="20">
        <f>SUM(COUNTIF($N$10:$Q$63,FR73),COUNTIF($AT$10:$AW$63,FR73),COUNTIF($BZ$10:$CC$63,FR73),COUNTIF($DF$10:$DI$72,FR73),COUNTIF($EL$10:$EO$63,FR73))*0.5</f>
        <v>0</v>
      </c>
      <c r="FT73" s="20"/>
      <c r="FU73" s="20"/>
      <c r="FV73" s="20" t="str">
        <f t="shared" ca="1" si="4"/>
        <v>'(1)'!FM73</v>
      </c>
      <c r="FW73" s="20">
        <v>73</v>
      </c>
      <c r="FX73" s="20">
        <f t="shared" ca="1" si="5"/>
        <v>0</v>
      </c>
    </row>
    <row r="74" spans="1:180" ht="7.5" customHeight="1">
      <c r="A74" s="126"/>
      <c r="B74" s="203"/>
      <c r="C74" s="203"/>
      <c r="D74" s="203"/>
      <c r="E74" s="204"/>
      <c r="F74" s="203"/>
      <c r="G74" s="203"/>
      <c r="H74" s="203"/>
      <c r="I74" s="204"/>
      <c r="J74" s="203"/>
      <c r="K74" s="203"/>
      <c r="L74" s="203"/>
      <c r="M74" s="204"/>
      <c r="N74" s="203"/>
      <c r="O74" s="203"/>
      <c r="P74" s="203"/>
      <c r="Q74" s="204"/>
      <c r="R74" s="205"/>
      <c r="S74" s="203"/>
      <c r="T74" s="203"/>
      <c r="U74" s="204"/>
      <c r="V74" s="203"/>
      <c r="W74" s="203"/>
      <c r="X74" s="203"/>
      <c r="Y74" s="204"/>
      <c r="Z74" s="203"/>
      <c r="AA74" s="203"/>
      <c r="AB74" s="203"/>
      <c r="AC74" s="204"/>
      <c r="AD74" s="203"/>
      <c r="AE74" s="203"/>
      <c r="AF74" s="203"/>
      <c r="AG74" s="210"/>
      <c r="AH74" s="203"/>
      <c r="AI74" s="203"/>
      <c r="AJ74" s="203"/>
      <c r="AK74" s="204"/>
      <c r="AL74" s="203"/>
      <c r="AM74" s="203"/>
      <c r="AN74" s="203"/>
      <c r="AO74" s="204"/>
      <c r="AP74" s="203"/>
      <c r="AQ74" s="203"/>
      <c r="AR74" s="203"/>
      <c r="AS74" s="204"/>
      <c r="AT74" s="203"/>
      <c r="AU74" s="203"/>
      <c r="AV74" s="203"/>
      <c r="AW74" s="204"/>
      <c r="AX74" s="205"/>
      <c r="AY74" s="203"/>
      <c r="AZ74" s="203"/>
      <c r="BA74" s="204"/>
      <c r="BB74" s="203"/>
      <c r="BC74" s="203"/>
      <c r="BD74" s="203"/>
      <c r="BE74" s="204"/>
      <c r="BF74" s="203"/>
      <c r="BG74" s="203"/>
      <c r="BH74" s="203"/>
      <c r="BI74" s="204"/>
      <c r="BJ74" s="203"/>
      <c r="BK74" s="203"/>
      <c r="BL74" s="203"/>
      <c r="BM74" s="210"/>
      <c r="BN74" s="203"/>
      <c r="BO74" s="203"/>
      <c r="BP74" s="203"/>
      <c r="BQ74" s="204"/>
      <c r="BR74" s="203"/>
      <c r="BS74" s="203"/>
      <c r="BT74" s="203"/>
      <c r="BU74" s="204"/>
      <c r="BV74" s="205"/>
      <c r="BW74" s="203"/>
      <c r="BX74" s="203"/>
      <c r="BY74" s="204"/>
      <c r="BZ74" s="203"/>
      <c r="CA74" s="203"/>
      <c r="CB74" s="203"/>
      <c r="CC74" s="204"/>
      <c r="CD74" s="203"/>
      <c r="CE74" s="203"/>
      <c r="CF74" s="203"/>
      <c r="CG74" s="204"/>
      <c r="CH74" s="205"/>
      <c r="CI74" s="203"/>
      <c r="CJ74" s="203"/>
      <c r="CK74" s="204"/>
      <c r="CL74" s="203"/>
      <c r="CM74" s="203"/>
      <c r="CN74" s="203"/>
      <c r="CO74" s="204"/>
      <c r="CP74" s="205"/>
      <c r="CQ74" s="203"/>
      <c r="CR74" s="203"/>
      <c r="CS74" s="210"/>
      <c r="CT74" s="203"/>
      <c r="CU74" s="203"/>
      <c r="CV74" s="203"/>
      <c r="CW74" s="204"/>
      <c r="CX74" s="203"/>
      <c r="CY74" s="203"/>
      <c r="CZ74" s="203"/>
      <c r="DA74" s="204"/>
      <c r="DB74" s="205"/>
      <c r="DC74" s="203"/>
      <c r="DD74" s="203"/>
      <c r="DE74" s="204"/>
      <c r="DF74" s="203"/>
      <c r="DG74" s="203"/>
      <c r="DH74" s="203"/>
      <c r="DI74" s="204"/>
      <c r="DJ74" s="203"/>
      <c r="DK74" s="203"/>
      <c r="DL74" s="203"/>
      <c r="DM74" s="204"/>
      <c r="DN74" s="205"/>
      <c r="DO74" s="203"/>
      <c r="DP74" s="203"/>
      <c r="DQ74" s="204"/>
      <c r="DR74" s="203"/>
      <c r="DS74" s="203"/>
      <c r="DT74" s="203"/>
      <c r="DU74" s="204"/>
      <c r="DV74" s="205"/>
      <c r="DW74" s="203"/>
      <c r="DX74" s="203"/>
      <c r="DY74" s="210"/>
      <c r="DZ74" s="203"/>
      <c r="EA74" s="203"/>
      <c r="EB74" s="203"/>
      <c r="EC74" s="204"/>
      <c r="ED74" s="203"/>
      <c r="EE74" s="203"/>
      <c r="EF74" s="203"/>
      <c r="EG74" s="204"/>
      <c r="EH74" s="205"/>
      <c r="EI74" s="203"/>
      <c r="EJ74" s="203"/>
      <c r="EK74" s="204"/>
      <c r="EL74" s="203"/>
      <c r="EM74" s="203"/>
      <c r="EN74" s="203"/>
      <c r="EO74" s="204"/>
      <c r="EP74" s="203"/>
      <c r="EQ74" s="203"/>
      <c r="ER74" s="203"/>
      <c r="ES74" s="204"/>
      <c r="ET74" s="205"/>
      <c r="EU74" s="203"/>
      <c r="EV74" s="203"/>
      <c r="EW74" s="204"/>
      <c r="EX74" s="203"/>
      <c r="EY74" s="203"/>
      <c r="EZ74" s="203"/>
      <c r="FA74" s="204"/>
      <c r="FB74" s="203"/>
      <c r="FC74" s="203"/>
      <c r="FD74" s="203"/>
      <c r="FE74" s="210"/>
      <c r="FF74" s="14"/>
      <c r="FG74" s="155"/>
      <c r="FH74" s="156"/>
      <c r="FI74" s="79"/>
      <c r="FJ74" s="79"/>
      <c r="FK74" s="65" t="s">
        <v>92</v>
      </c>
      <c r="FL74" s="28">
        <f>SUM(COUNTIF($R$10:$U$63,FI70),COUNTIF($AX$10:$BA$63,FI70),COUNTIF($CD$10:$CG$63,FI70),COUNTIF($DJ$10:$DM$72,FI70),COUNTIF($EP$10:$ES$63,FI70))+FS74</f>
        <v>1</v>
      </c>
      <c r="FM74" s="56">
        <f t="shared" ca="1" si="3"/>
        <v>1</v>
      </c>
      <c r="FN74" s="44"/>
      <c r="FO74" s="35"/>
      <c r="FP74" s="20" t="str">
        <f>FI70</f>
        <v>美術</v>
      </c>
      <c r="FQ74" s="20" t="s">
        <v>58</v>
      </c>
      <c r="FR74" s="20" t="str">
        <f>FI70&amp;"1/2"</f>
        <v>美術1/2</v>
      </c>
      <c r="FS74" s="20">
        <f>SUM(COUNTIF($R$10:$U$63,FR74),COUNTIF($AX$10:$BA$63,FR74),COUNTIF($CD$10:$CG$63,FR74),COUNTIF($DJ$10:$DM$72,FR74),COUNTIF($EP$10:$ES$63,FR74))*0.5</f>
        <v>0</v>
      </c>
      <c r="FT74" s="20"/>
      <c r="FU74" s="20"/>
      <c r="FV74" s="20" t="str">
        <f t="shared" ca="1" si="4"/>
        <v>'(1)'!FM74</v>
      </c>
      <c r="FW74" s="20">
        <v>74</v>
      </c>
      <c r="FX74" s="20">
        <f t="shared" ca="1" si="5"/>
        <v>0</v>
      </c>
    </row>
    <row r="75" spans="1:180" ht="7.5" customHeight="1">
      <c r="A75" s="126"/>
      <c r="B75" s="203"/>
      <c r="C75" s="203"/>
      <c r="D75" s="203"/>
      <c r="E75" s="204"/>
      <c r="F75" s="203"/>
      <c r="G75" s="203"/>
      <c r="H75" s="203"/>
      <c r="I75" s="204"/>
      <c r="J75" s="203"/>
      <c r="K75" s="203"/>
      <c r="L75" s="203"/>
      <c r="M75" s="204"/>
      <c r="N75" s="203"/>
      <c r="O75" s="203"/>
      <c r="P75" s="203"/>
      <c r="Q75" s="204"/>
      <c r="R75" s="205"/>
      <c r="S75" s="203"/>
      <c r="T75" s="203"/>
      <c r="U75" s="204"/>
      <c r="V75" s="203"/>
      <c r="W75" s="203"/>
      <c r="X75" s="203"/>
      <c r="Y75" s="204"/>
      <c r="Z75" s="203"/>
      <c r="AA75" s="203"/>
      <c r="AB75" s="203"/>
      <c r="AC75" s="204"/>
      <c r="AD75" s="203"/>
      <c r="AE75" s="203"/>
      <c r="AF75" s="203"/>
      <c r="AG75" s="210"/>
      <c r="AH75" s="203"/>
      <c r="AI75" s="203"/>
      <c r="AJ75" s="203"/>
      <c r="AK75" s="204"/>
      <c r="AL75" s="203"/>
      <c r="AM75" s="203"/>
      <c r="AN75" s="203"/>
      <c r="AO75" s="204"/>
      <c r="AP75" s="203"/>
      <c r="AQ75" s="203"/>
      <c r="AR75" s="203"/>
      <c r="AS75" s="204"/>
      <c r="AT75" s="203"/>
      <c r="AU75" s="203"/>
      <c r="AV75" s="203"/>
      <c r="AW75" s="204"/>
      <c r="AX75" s="205"/>
      <c r="AY75" s="203"/>
      <c r="AZ75" s="203"/>
      <c r="BA75" s="204"/>
      <c r="BB75" s="203"/>
      <c r="BC75" s="203"/>
      <c r="BD75" s="203"/>
      <c r="BE75" s="204"/>
      <c r="BF75" s="203"/>
      <c r="BG75" s="203"/>
      <c r="BH75" s="203"/>
      <c r="BI75" s="204"/>
      <c r="BJ75" s="203"/>
      <c r="BK75" s="203"/>
      <c r="BL75" s="203"/>
      <c r="BM75" s="210"/>
      <c r="BN75" s="203"/>
      <c r="BO75" s="203"/>
      <c r="BP75" s="203"/>
      <c r="BQ75" s="204"/>
      <c r="BR75" s="203"/>
      <c r="BS75" s="203"/>
      <c r="BT75" s="203"/>
      <c r="BU75" s="204"/>
      <c r="BV75" s="205"/>
      <c r="BW75" s="203"/>
      <c r="BX75" s="203"/>
      <c r="BY75" s="204"/>
      <c r="BZ75" s="203"/>
      <c r="CA75" s="203"/>
      <c r="CB75" s="203"/>
      <c r="CC75" s="204"/>
      <c r="CD75" s="203"/>
      <c r="CE75" s="203"/>
      <c r="CF75" s="203"/>
      <c r="CG75" s="204"/>
      <c r="CH75" s="205"/>
      <c r="CI75" s="203"/>
      <c r="CJ75" s="203"/>
      <c r="CK75" s="204"/>
      <c r="CL75" s="203"/>
      <c r="CM75" s="203"/>
      <c r="CN75" s="203"/>
      <c r="CO75" s="204"/>
      <c r="CP75" s="205"/>
      <c r="CQ75" s="203"/>
      <c r="CR75" s="203"/>
      <c r="CS75" s="210"/>
      <c r="CT75" s="203"/>
      <c r="CU75" s="203"/>
      <c r="CV75" s="203"/>
      <c r="CW75" s="204"/>
      <c r="CX75" s="203"/>
      <c r="CY75" s="203"/>
      <c r="CZ75" s="203"/>
      <c r="DA75" s="204"/>
      <c r="DB75" s="205"/>
      <c r="DC75" s="203"/>
      <c r="DD75" s="203"/>
      <c r="DE75" s="204"/>
      <c r="DF75" s="203"/>
      <c r="DG75" s="203"/>
      <c r="DH75" s="203"/>
      <c r="DI75" s="204"/>
      <c r="DJ75" s="203"/>
      <c r="DK75" s="203"/>
      <c r="DL75" s="203"/>
      <c r="DM75" s="204"/>
      <c r="DN75" s="205"/>
      <c r="DO75" s="203"/>
      <c r="DP75" s="203"/>
      <c r="DQ75" s="204"/>
      <c r="DR75" s="203"/>
      <c r="DS75" s="203"/>
      <c r="DT75" s="203"/>
      <c r="DU75" s="204"/>
      <c r="DV75" s="205"/>
      <c r="DW75" s="203"/>
      <c r="DX75" s="203"/>
      <c r="DY75" s="210"/>
      <c r="DZ75" s="203"/>
      <c r="EA75" s="203"/>
      <c r="EB75" s="203"/>
      <c r="EC75" s="204"/>
      <c r="ED75" s="203"/>
      <c r="EE75" s="203"/>
      <c r="EF75" s="203"/>
      <c r="EG75" s="204"/>
      <c r="EH75" s="205"/>
      <c r="EI75" s="203"/>
      <c r="EJ75" s="203"/>
      <c r="EK75" s="204"/>
      <c r="EL75" s="203"/>
      <c r="EM75" s="203"/>
      <c r="EN75" s="203"/>
      <c r="EO75" s="204"/>
      <c r="EP75" s="203"/>
      <c r="EQ75" s="203"/>
      <c r="ER75" s="203"/>
      <c r="ES75" s="204"/>
      <c r="ET75" s="205"/>
      <c r="EU75" s="203"/>
      <c r="EV75" s="203"/>
      <c r="EW75" s="204"/>
      <c r="EX75" s="203"/>
      <c r="EY75" s="203"/>
      <c r="EZ75" s="203"/>
      <c r="FA75" s="204"/>
      <c r="FB75" s="203"/>
      <c r="FC75" s="203"/>
      <c r="FD75" s="203"/>
      <c r="FE75" s="210"/>
      <c r="FF75" s="14"/>
      <c r="FG75" s="155"/>
      <c r="FH75" s="156"/>
      <c r="FI75" s="79"/>
      <c r="FJ75" s="79"/>
      <c r="FK75" s="65" t="s">
        <v>93</v>
      </c>
      <c r="FL75" s="29">
        <f>SUM(COUNTIF($V$10:$Y$63,FI70),COUNTIF($BB$10:$BE$63,FI70),COUNTIF($CH$10:$CK$63,FI70),COUNTIF($DN$10:$DQ$72,FI70),COUNTIF($ET$10:$EW$63,FI70))+FS75</f>
        <v>0</v>
      </c>
      <c r="FM75" s="57">
        <f t="shared" ca="1" si="3"/>
        <v>0</v>
      </c>
      <c r="FN75" s="45"/>
      <c r="FO75" s="36"/>
      <c r="FP75" s="20" t="str">
        <f>FI70</f>
        <v>美術</v>
      </c>
      <c r="FQ75" s="20" t="s">
        <v>59</v>
      </c>
      <c r="FR75" s="20" t="str">
        <f>FI70&amp;"1/2"</f>
        <v>美術1/2</v>
      </c>
      <c r="FS75" s="20">
        <f>SUM(COUNTIF($V$10:$Y$63,FR75),COUNTIF($BB$10:$BE$63,FR75),COUNTIF($CH$10:$CK$63,FR75),COUNTIF($DN$10:$DQ$72,FR75),COUNTIF($ET$10:$EW$63,FR75))*0.5</f>
        <v>0</v>
      </c>
      <c r="FT75" s="14"/>
      <c r="FU75" s="14"/>
      <c r="FV75" s="20" t="str">
        <f t="shared" ca="1" si="4"/>
        <v>'(1)'!FM75</v>
      </c>
      <c r="FW75" s="20">
        <v>75</v>
      </c>
      <c r="FX75" s="20">
        <f t="shared" ca="1" si="5"/>
        <v>0</v>
      </c>
    </row>
    <row r="76" spans="1:180" ht="7.5" customHeight="1">
      <c r="A76" s="126"/>
      <c r="B76" s="203"/>
      <c r="C76" s="203"/>
      <c r="D76" s="203"/>
      <c r="E76" s="204"/>
      <c r="F76" s="203"/>
      <c r="G76" s="203"/>
      <c r="H76" s="203"/>
      <c r="I76" s="204"/>
      <c r="J76" s="203"/>
      <c r="K76" s="203"/>
      <c r="L76" s="203"/>
      <c r="M76" s="204"/>
      <c r="N76" s="203"/>
      <c r="O76" s="203"/>
      <c r="P76" s="203"/>
      <c r="Q76" s="204"/>
      <c r="R76" s="205"/>
      <c r="S76" s="203"/>
      <c r="T76" s="203"/>
      <c r="U76" s="204"/>
      <c r="V76" s="203"/>
      <c r="W76" s="203"/>
      <c r="X76" s="203"/>
      <c r="Y76" s="204"/>
      <c r="Z76" s="203"/>
      <c r="AA76" s="203"/>
      <c r="AB76" s="203"/>
      <c r="AC76" s="204"/>
      <c r="AD76" s="203"/>
      <c r="AE76" s="203"/>
      <c r="AF76" s="203"/>
      <c r="AG76" s="210"/>
      <c r="AH76" s="203"/>
      <c r="AI76" s="203"/>
      <c r="AJ76" s="203"/>
      <c r="AK76" s="204"/>
      <c r="AL76" s="203"/>
      <c r="AM76" s="203"/>
      <c r="AN76" s="203"/>
      <c r="AO76" s="204"/>
      <c r="AP76" s="203"/>
      <c r="AQ76" s="203"/>
      <c r="AR76" s="203"/>
      <c r="AS76" s="204"/>
      <c r="AT76" s="203"/>
      <c r="AU76" s="203"/>
      <c r="AV76" s="203"/>
      <c r="AW76" s="204"/>
      <c r="AX76" s="205"/>
      <c r="AY76" s="203"/>
      <c r="AZ76" s="203"/>
      <c r="BA76" s="204"/>
      <c r="BB76" s="203"/>
      <c r="BC76" s="203"/>
      <c r="BD76" s="203"/>
      <c r="BE76" s="204"/>
      <c r="BF76" s="203"/>
      <c r="BG76" s="203"/>
      <c r="BH76" s="203"/>
      <c r="BI76" s="204"/>
      <c r="BJ76" s="203"/>
      <c r="BK76" s="203"/>
      <c r="BL76" s="203"/>
      <c r="BM76" s="210"/>
      <c r="BN76" s="203"/>
      <c r="BO76" s="203"/>
      <c r="BP76" s="203"/>
      <c r="BQ76" s="204"/>
      <c r="BR76" s="203"/>
      <c r="BS76" s="203"/>
      <c r="BT76" s="203"/>
      <c r="BU76" s="204"/>
      <c r="BV76" s="205"/>
      <c r="BW76" s="203"/>
      <c r="BX76" s="203"/>
      <c r="BY76" s="204"/>
      <c r="BZ76" s="203"/>
      <c r="CA76" s="203"/>
      <c r="CB76" s="203"/>
      <c r="CC76" s="204"/>
      <c r="CD76" s="203"/>
      <c r="CE76" s="203"/>
      <c r="CF76" s="203"/>
      <c r="CG76" s="204"/>
      <c r="CH76" s="205"/>
      <c r="CI76" s="203"/>
      <c r="CJ76" s="203"/>
      <c r="CK76" s="204"/>
      <c r="CL76" s="203"/>
      <c r="CM76" s="203"/>
      <c r="CN76" s="203"/>
      <c r="CO76" s="204"/>
      <c r="CP76" s="205"/>
      <c r="CQ76" s="203"/>
      <c r="CR76" s="203"/>
      <c r="CS76" s="210"/>
      <c r="CT76" s="203"/>
      <c r="CU76" s="203"/>
      <c r="CV76" s="203"/>
      <c r="CW76" s="204"/>
      <c r="CX76" s="203"/>
      <c r="CY76" s="203"/>
      <c r="CZ76" s="203"/>
      <c r="DA76" s="204"/>
      <c r="DB76" s="205"/>
      <c r="DC76" s="203"/>
      <c r="DD76" s="203"/>
      <c r="DE76" s="204"/>
      <c r="DF76" s="203"/>
      <c r="DG76" s="203"/>
      <c r="DH76" s="203"/>
      <c r="DI76" s="204"/>
      <c r="DJ76" s="203"/>
      <c r="DK76" s="203"/>
      <c r="DL76" s="203"/>
      <c r="DM76" s="204"/>
      <c r="DN76" s="205"/>
      <c r="DO76" s="203"/>
      <c r="DP76" s="203"/>
      <c r="DQ76" s="204"/>
      <c r="DR76" s="203"/>
      <c r="DS76" s="203"/>
      <c r="DT76" s="203"/>
      <c r="DU76" s="204"/>
      <c r="DV76" s="205"/>
      <c r="DW76" s="203"/>
      <c r="DX76" s="203"/>
      <c r="DY76" s="210"/>
      <c r="DZ76" s="203"/>
      <c r="EA76" s="203"/>
      <c r="EB76" s="203"/>
      <c r="EC76" s="204"/>
      <c r="ED76" s="203"/>
      <c r="EE76" s="203"/>
      <c r="EF76" s="203"/>
      <c r="EG76" s="204"/>
      <c r="EH76" s="205"/>
      <c r="EI76" s="203"/>
      <c r="EJ76" s="203"/>
      <c r="EK76" s="204"/>
      <c r="EL76" s="203"/>
      <c r="EM76" s="203"/>
      <c r="EN76" s="203"/>
      <c r="EO76" s="204"/>
      <c r="EP76" s="203"/>
      <c r="EQ76" s="203"/>
      <c r="ER76" s="203"/>
      <c r="ES76" s="204"/>
      <c r="ET76" s="205"/>
      <c r="EU76" s="203"/>
      <c r="EV76" s="203"/>
      <c r="EW76" s="204"/>
      <c r="EX76" s="203"/>
      <c r="EY76" s="203"/>
      <c r="EZ76" s="203"/>
      <c r="FA76" s="204"/>
      <c r="FB76" s="203"/>
      <c r="FC76" s="203"/>
      <c r="FD76" s="203"/>
      <c r="FE76" s="210"/>
      <c r="FF76" s="14"/>
      <c r="FG76" s="155"/>
      <c r="FH76" s="156"/>
      <c r="FI76" s="79"/>
      <c r="FJ76" s="79"/>
      <c r="FK76" s="65" t="s">
        <v>94</v>
      </c>
      <c r="FL76" s="28">
        <f>SUM(COUNTIF($Z$10:$AC$63,FI70),COUNTIF($BF$10:$BI$63,FI70),COUNTIF($CL$10:$CO$63,FI70),COUNTIF($DR$10:$DU$72,FI70),COUNTIF($EX$10:$FA$63,FI70))+FS76</f>
        <v>1</v>
      </c>
      <c r="FM76" s="56">
        <f t="shared" ca="1" si="3"/>
        <v>1</v>
      </c>
      <c r="FN76" s="43"/>
      <c r="FO76" s="9"/>
      <c r="FP76" s="20" t="str">
        <f>FI70</f>
        <v>美術</v>
      </c>
      <c r="FQ76" s="25" t="s">
        <v>60</v>
      </c>
      <c r="FR76" s="20" t="str">
        <f>FI70&amp;"1/2"</f>
        <v>美術1/2</v>
      </c>
      <c r="FS76" s="20">
        <f>SUM(COUNTIF($Z$10:$AC$63,FR76),COUNTIF($BF$10:$BI$63,FR76),COUNTIF($CL$10:$CO$63,FR76),COUNTIF($DR$10:$DU$72,FR76),COUNTIF($EX$10:$FA$63,FR76))*0.5</f>
        <v>0</v>
      </c>
      <c r="FT76" s="20"/>
      <c r="FU76" s="20"/>
      <c r="FV76" s="20" t="str">
        <f t="shared" ca="1" si="4"/>
        <v>'(1)'!FM76</v>
      </c>
      <c r="FW76" s="20">
        <v>76</v>
      </c>
      <c r="FX76" s="20">
        <f t="shared" ca="1" si="5"/>
        <v>0</v>
      </c>
    </row>
    <row r="77" spans="1:180" ht="7.5" customHeight="1">
      <c r="A77" s="126"/>
      <c r="B77" s="203"/>
      <c r="C77" s="203"/>
      <c r="D77" s="203"/>
      <c r="E77" s="204"/>
      <c r="F77" s="203"/>
      <c r="G77" s="203"/>
      <c r="H77" s="203"/>
      <c r="I77" s="204"/>
      <c r="J77" s="203"/>
      <c r="K77" s="203"/>
      <c r="L77" s="203"/>
      <c r="M77" s="204"/>
      <c r="N77" s="203"/>
      <c r="O77" s="203"/>
      <c r="P77" s="203"/>
      <c r="Q77" s="204"/>
      <c r="R77" s="205"/>
      <c r="S77" s="203"/>
      <c r="T77" s="203"/>
      <c r="U77" s="204"/>
      <c r="V77" s="203"/>
      <c r="W77" s="203"/>
      <c r="X77" s="203"/>
      <c r="Y77" s="204"/>
      <c r="Z77" s="203"/>
      <c r="AA77" s="203"/>
      <c r="AB77" s="203"/>
      <c r="AC77" s="204"/>
      <c r="AD77" s="203"/>
      <c r="AE77" s="203"/>
      <c r="AF77" s="203"/>
      <c r="AG77" s="210"/>
      <c r="AH77" s="203"/>
      <c r="AI77" s="203"/>
      <c r="AJ77" s="203"/>
      <c r="AK77" s="204"/>
      <c r="AL77" s="203"/>
      <c r="AM77" s="203"/>
      <c r="AN77" s="203"/>
      <c r="AO77" s="204"/>
      <c r="AP77" s="203"/>
      <c r="AQ77" s="203"/>
      <c r="AR77" s="203"/>
      <c r="AS77" s="204"/>
      <c r="AT77" s="203"/>
      <c r="AU77" s="203"/>
      <c r="AV77" s="203"/>
      <c r="AW77" s="204"/>
      <c r="AX77" s="205"/>
      <c r="AY77" s="203"/>
      <c r="AZ77" s="203"/>
      <c r="BA77" s="204"/>
      <c r="BB77" s="203"/>
      <c r="BC77" s="203"/>
      <c r="BD77" s="203"/>
      <c r="BE77" s="204"/>
      <c r="BF77" s="203"/>
      <c r="BG77" s="203"/>
      <c r="BH77" s="203"/>
      <c r="BI77" s="204"/>
      <c r="BJ77" s="203"/>
      <c r="BK77" s="203"/>
      <c r="BL77" s="203"/>
      <c r="BM77" s="210"/>
      <c r="BN77" s="203"/>
      <c r="BO77" s="203"/>
      <c r="BP77" s="203"/>
      <c r="BQ77" s="204"/>
      <c r="BR77" s="203"/>
      <c r="BS77" s="203"/>
      <c r="BT77" s="203"/>
      <c r="BU77" s="204"/>
      <c r="BV77" s="205"/>
      <c r="BW77" s="203"/>
      <c r="BX77" s="203"/>
      <c r="BY77" s="204"/>
      <c r="BZ77" s="203"/>
      <c r="CA77" s="203"/>
      <c r="CB77" s="203"/>
      <c r="CC77" s="204"/>
      <c r="CD77" s="203"/>
      <c r="CE77" s="203"/>
      <c r="CF77" s="203"/>
      <c r="CG77" s="204"/>
      <c r="CH77" s="205"/>
      <c r="CI77" s="203"/>
      <c r="CJ77" s="203"/>
      <c r="CK77" s="204"/>
      <c r="CL77" s="203"/>
      <c r="CM77" s="203"/>
      <c r="CN77" s="203"/>
      <c r="CO77" s="204"/>
      <c r="CP77" s="205"/>
      <c r="CQ77" s="203"/>
      <c r="CR77" s="203"/>
      <c r="CS77" s="210"/>
      <c r="CT77" s="203"/>
      <c r="CU77" s="203"/>
      <c r="CV77" s="203"/>
      <c r="CW77" s="204"/>
      <c r="CX77" s="203"/>
      <c r="CY77" s="203"/>
      <c r="CZ77" s="203"/>
      <c r="DA77" s="204"/>
      <c r="DB77" s="205"/>
      <c r="DC77" s="203"/>
      <c r="DD77" s="203"/>
      <c r="DE77" s="204"/>
      <c r="DF77" s="203"/>
      <c r="DG77" s="203"/>
      <c r="DH77" s="203"/>
      <c r="DI77" s="204"/>
      <c r="DJ77" s="203"/>
      <c r="DK77" s="203"/>
      <c r="DL77" s="203"/>
      <c r="DM77" s="204"/>
      <c r="DN77" s="205"/>
      <c r="DO77" s="203"/>
      <c r="DP77" s="203"/>
      <c r="DQ77" s="204"/>
      <c r="DR77" s="203"/>
      <c r="DS77" s="203"/>
      <c r="DT77" s="203"/>
      <c r="DU77" s="204"/>
      <c r="DV77" s="205"/>
      <c r="DW77" s="203"/>
      <c r="DX77" s="203"/>
      <c r="DY77" s="210"/>
      <c r="DZ77" s="203"/>
      <c r="EA77" s="203"/>
      <c r="EB77" s="203"/>
      <c r="EC77" s="204"/>
      <c r="ED77" s="203"/>
      <c r="EE77" s="203"/>
      <c r="EF77" s="203"/>
      <c r="EG77" s="204"/>
      <c r="EH77" s="205"/>
      <c r="EI77" s="203"/>
      <c r="EJ77" s="203"/>
      <c r="EK77" s="204"/>
      <c r="EL77" s="203"/>
      <c r="EM77" s="203"/>
      <c r="EN77" s="203"/>
      <c r="EO77" s="204"/>
      <c r="EP77" s="203"/>
      <c r="EQ77" s="203"/>
      <c r="ER77" s="203"/>
      <c r="ES77" s="204"/>
      <c r="ET77" s="205"/>
      <c r="EU77" s="203"/>
      <c r="EV77" s="203"/>
      <c r="EW77" s="204"/>
      <c r="EX77" s="203"/>
      <c r="EY77" s="203"/>
      <c r="EZ77" s="203"/>
      <c r="FA77" s="204"/>
      <c r="FB77" s="203"/>
      <c r="FC77" s="203"/>
      <c r="FD77" s="203"/>
      <c r="FE77" s="210"/>
      <c r="FF77" s="14"/>
      <c r="FG77" s="155"/>
      <c r="FH77" s="156"/>
      <c r="FI77" s="79"/>
      <c r="FJ77" s="79"/>
      <c r="FK77" s="66" t="s">
        <v>95</v>
      </c>
      <c r="FL77" s="30">
        <f>SUM(COUNTIF($AD$10:$AG$63,FI70),COUNTIF($BJ$10:$BM$63,FI70),COUNTIF($CP$10:$CS$63,FI70),COUNTIF($DV$10:$DY$72,FI70),COUNTIF($FB$10:$FE$63,FI70))+FS77</f>
        <v>1</v>
      </c>
      <c r="FM77" s="58">
        <f t="shared" ca="1" si="3"/>
        <v>1</v>
      </c>
      <c r="FN77" s="50"/>
      <c r="FO77" s="39"/>
      <c r="FP77" s="20" t="str">
        <f>FI70</f>
        <v>美術</v>
      </c>
      <c r="FQ77" s="20" t="s">
        <v>61</v>
      </c>
      <c r="FR77" s="20" t="str">
        <f>FI70&amp;"1/2"</f>
        <v>美術1/2</v>
      </c>
      <c r="FS77" s="20">
        <f>SUM(COUNTIF($AD$10:$AG$63,FR77),COUNTIF($BJ$10:$BM$63,FR77),COUNTIF($CP$10:$CS$63,FR77),COUNTIF($DV$10:$DY$72,FR77),COUNTIF($FB$10:$FE$63,FR77))*0.5</f>
        <v>0</v>
      </c>
      <c r="FT77" s="20"/>
      <c r="FU77" s="20"/>
      <c r="FV77" s="20" t="str">
        <f t="shared" ca="1" si="4"/>
        <v>'(1)'!FM77</v>
      </c>
      <c r="FW77" s="20">
        <v>77</v>
      </c>
      <c r="FX77" s="20">
        <f t="shared" ca="1" si="5"/>
        <v>0</v>
      </c>
    </row>
    <row r="78" spans="1:180" ht="7.5" customHeight="1">
      <c r="A78" s="126"/>
      <c r="B78" s="203"/>
      <c r="C78" s="203"/>
      <c r="D78" s="203"/>
      <c r="E78" s="204"/>
      <c r="F78" s="203"/>
      <c r="G78" s="203"/>
      <c r="H78" s="203"/>
      <c r="I78" s="204"/>
      <c r="J78" s="203"/>
      <c r="K78" s="203"/>
      <c r="L78" s="203"/>
      <c r="M78" s="204"/>
      <c r="N78" s="203"/>
      <c r="O78" s="203"/>
      <c r="P78" s="203"/>
      <c r="Q78" s="204"/>
      <c r="R78" s="205"/>
      <c r="S78" s="203"/>
      <c r="T78" s="203"/>
      <c r="U78" s="204"/>
      <c r="V78" s="203"/>
      <c r="W78" s="203"/>
      <c r="X78" s="203"/>
      <c r="Y78" s="204"/>
      <c r="Z78" s="203"/>
      <c r="AA78" s="203"/>
      <c r="AB78" s="203"/>
      <c r="AC78" s="204"/>
      <c r="AD78" s="203"/>
      <c r="AE78" s="203"/>
      <c r="AF78" s="203"/>
      <c r="AG78" s="210"/>
      <c r="AH78" s="203"/>
      <c r="AI78" s="203"/>
      <c r="AJ78" s="203"/>
      <c r="AK78" s="204"/>
      <c r="AL78" s="203"/>
      <c r="AM78" s="203"/>
      <c r="AN78" s="203"/>
      <c r="AO78" s="204"/>
      <c r="AP78" s="203"/>
      <c r="AQ78" s="203"/>
      <c r="AR78" s="203"/>
      <c r="AS78" s="204"/>
      <c r="AT78" s="203"/>
      <c r="AU78" s="203"/>
      <c r="AV78" s="203"/>
      <c r="AW78" s="204"/>
      <c r="AX78" s="205"/>
      <c r="AY78" s="203"/>
      <c r="AZ78" s="203"/>
      <c r="BA78" s="204"/>
      <c r="BB78" s="203"/>
      <c r="BC78" s="203"/>
      <c r="BD78" s="203"/>
      <c r="BE78" s="204"/>
      <c r="BF78" s="203"/>
      <c r="BG78" s="203"/>
      <c r="BH78" s="203"/>
      <c r="BI78" s="204"/>
      <c r="BJ78" s="203"/>
      <c r="BK78" s="203"/>
      <c r="BL78" s="203"/>
      <c r="BM78" s="210"/>
      <c r="BN78" s="203"/>
      <c r="BO78" s="203"/>
      <c r="BP78" s="203"/>
      <c r="BQ78" s="204"/>
      <c r="BR78" s="203"/>
      <c r="BS78" s="203"/>
      <c r="BT78" s="203"/>
      <c r="BU78" s="204"/>
      <c r="BV78" s="205"/>
      <c r="BW78" s="203"/>
      <c r="BX78" s="203"/>
      <c r="BY78" s="204"/>
      <c r="BZ78" s="203"/>
      <c r="CA78" s="203"/>
      <c r="CB78" s="203"/>
      <c r="CC78" s="204"/>
      <c r="CD78" s="203"/>
      <c r="CE78" s="203"/>
      <c r="CF78" s="203"/>
      <c r="CG78" s="204"/>
      <c r="CH78" s="205"/>
      <c r="CI78" s="203"/>
      <c r="CJ78" s="203"/>
      <c r="CK78" s="204"/>
      <c r="CL78" s="203"/>
      <c r="CM78" s="203"/>
      <c r="CN78" s="203"/>
      <c r="CO78" s="204"/>
      <c r="CP78" s="205"/>
      <c r="CQ78" s="203"/>
      <c r="CR78" s="203"/>
      <c r="CS78" s="210"/>
      <c r="CT78" s="203"/>
      <c r="CU78" s="203"/>
      <c r="CV78" s="203"/>
      <c r="CW78" s="204"/>
      <c r="CX78" s="203"/>
      <c r="CY78" s="203"/>
      <c r="CZ78" s="203"/>
      <c r="DA78" s="204"/>
      <c r="DB78" s="205"/>
      <c r="DC78" s="203"/>
      <c r="DD78" s="203"/>
      <c r="DE78" s="204"/>
      <c r="DF78" s="203"/>
      <c r="DG78" s="203"/>
      <c r="DH78" s="203"/>
      <c r="DI78" s="204"/>
      <c r="DJ78" s="203"/>
      <c r="DK78" s="203"/>
      <c r="DL78" s="203"/>
      <c r="DM78" s="204"/>
      <c r="DN78" s="205"/>
      <c r="DO78" s="203"/>
      <c r="DP78" s="203"/>
      <c r="DQ78" s="204"/>
      <c r="DR78" s="203"/>
      <c r="DS78" s="203"/>
      <c r="DT78" s="203"/>
      <c r="DU78" s="204"/>
      <c r="DV78" s="205"/>
      <c r="DW78" s="203"/>
      <c r="DX78" s="203"/>
      <c r="DY78" s="210"/>
      <c r="DZ78" s="203"/>
      <c r="EA78" s="203"/>
      <c r="EB78" s="203"/>
      <c r="EC78" s="204"/>
      <c r="ED78" s="203"/>
      <c r="EE78" s="203"/>
      <c r="EF78" s="203"/>
      <c r="EG78" s="204"/>
      <c r="EH78" s="205"/>
      <c r="EI78" s="203"/>
      <c r="EJ78" s="203"/>
      <c r="EK78" s="204"/>
      <c r="EL78" s="203"/>
      <c r="EM78" s="203"/>
      <c r="EN78" s="203"/>
      <c r="EO78" s="204"/>
      <c r="EP78" s="203"/>
      <c r="EQ78" s="203"/>
      <c r="ER78" s="203"/>
      <c r="ES78" s="204"/>
      <c r="ET78" s="205"/>
      <c r="EU78" s="203"/>
      <c r="EV78" s="203"/>
      <c r="EW78" s="204"/>
      <c r="EX78" s="203"/>
      <c r="EY78" s="203"/>
      <c r="EZ78" s="203"/>
      <c r="FA78" s="204"/>
      <c r="FB78" s="203"/>
      <c r="FC78" s="203"/>
      <c r="FD78" s="203"/>
      <c r="FE78" s="210"/>
      <c r="FF78" s="14"/>
      <c r="FG78" s="155"/>
      <c r="FH78" s="156"/>
      <c r="FI78" s="80" t="s">
        <v>19</v>
      </c>
      <c r="FJ78" s="80"/>
      <c r="FK78" s="64" t="s">
        <v>88</v>
      </c>
      <c r="FL78" s="27">
        <f>SUM(COUNTIF($B$10:$E$63,FI78),COUNTIF($AH$10:$AK$63,FI78),COUNTIF($BN$10:$BQ$63,FI78),COUNTIF($CT$10:$CW$72,FI78),COUNTIF($DZ$10:$EC$63,FI78))+FS78</f>
        <v>0</v>
      </c>
      <c r="FM78" s="55">
        <f t="shared" ca="1" si="3"/>
        <v>0</v>
      </c>
      <c r="FN78" s="42"/>
      <c r="FO78" s="8"/>
      <c r="FP78" s="20" t="str">
        <f>FI78</f>
        <v>技家</v>
      </c>
      <c r="FQ78" s="20" t="s">
        <v>54</v>
      </c>
      <c r="FR78" s="20" t="str">
        <f>FI78&amp;"1/2"</f>
        <v>技家1/2</v>
      </c>
      <c r="FS78" s="20">
        <f>SUM(COUNTIF($B$10:$E$63,FR78),COUNTIF($AH$10:$AK$63,FR78),COUNTIF($BN$10:$BQ$63,FR78),COUNTIF($CT$10:$CW$72,FR78),COUNTIF($DZ$10:$EC$63,FR78))*0.5</f>
        <v>0</v>
      </c>
      <c r="FT78" s="14"/>
      <c r="FU78" s="14"/>
      <c r="FV78" s="20" t="str">
        <f t="shared" ca="1" si="4"/>
        <v>'(1)'!FM78</v>
      </c>
      <c r="FW78" s="20">
        <v>78</v>
      </c>
      <c r="FX78" s="20">
        <f t="shared" ca="1" si="5"/>
        <v>0</v>
      </c>
    </row>
    <row r="79" spans="1:180" ht="7.5" customHeight="1">
      <c r="A79" s="126"/>
      <c r="B79" s="203"/>
      <c r="C79" s="203"/>
      <c r="D79" s="203"/>
      <c r="E79" s="204"/>
      <c r="F79" s="203"/>
      <c r="G79" s="203"/>
      <c r="H79" s="203"/>
      <c r="I79" s="204"/>
      <c r="J79" s="203"/>
      <c r="K79" s="203"/>
      <c r="L79" s="203"/>
      <c r="M79" s="204"/>
      <c r="N79" s="203"/>
      <c r="O79" s="203"/>
      <c r="P79" s="203"/>
      <c r="Q79" s="204"/>
      <c r="R79" s="205"/>
      <c r="S79" s="203"/>
      <c r="T79" s="203"/>
      <c r="U79" s="204"/>
      <c r="V79" s="203"/>
      <c r="W79" s="203"/>
      <c r="X79" s="203"/>
      <c r="Y79" s="204"/>
      <c r="Z79" s="203"/>
      <c r="AA79" s="203"/>
      <c r="AB79" s="203"/>
      <c r="AC79" s="204"/>
      <c r="AD79" s="203"/>
      <c r="AE79" s="203"/>
      <c r="AF79" s="203"/>
      <c r="AG79" s="210"/>
      <c r="AH79" s="203"/>
      <c r="AI79" s="203"/>
      <c r="AJ79" s="203"/>
      <c r="AK79" s="204"/>
      <c r="AL79" s="203"/>
      <c r="AM79" s="203"/>
      <c r="AN79" s="203"/>
      <c r="AO79" s="204"/>
      <c r="AP79" s="203"/>
      <c r="AQ79" s="203"/>
      <c r="AR79" s="203"/>
      <c r="AS79" s="204"/>
      <c r="AT79" s="203"/>
      <c r="AU79" s="203"/>
      <c r="AV79" s="203"/>
      <c r="AW79" s="204"/>
      <c r="AX79" s="205"/>
      <c r="AY79" s="203"/>
      <c r="AZ79" s="203"/>
      <c r="BA79" s="204"/>
      <c r="BB79" s="203"/>
      <c r="BC79" s="203"/>
      <c r="BD79" s="203"/>
      <c r="BE79" s="204"/>
      <c r="BF79" s="203"/>
      <c r="BG79" s="203"/>
      <c r="BH79" s="203"/>
      <c r="BI79" s="204"/>
      <c r="BJ79" s="203"/>
      <c r="BK79" s="203"/>
      <c r="BL79" s="203"/>
      <c r="BM79" s="210"/>
      <c r="BN79" s="203"/>
      <c r="BO79" s="203"/>
      <c r="BP79" s="203"/>
      <c r="BQ79" s="204"/>
      <c r="BR79" s="203"/>
      <c r="BS79" s="203"/>
      <c r="BT79" s="203"/>
      <c r="BU79" s="204"/>
      <c r="BV79" s="205"/>
      <c r="BW79" s="203"/>
      <c r="BX79" s="203"/>
      <c r="BY79" s="204"/>
      <c r="BZ79" s="203"/>
      <c r="CA79" s="203"/>
      <c r="CB79" s="203"/>
      <c r="CC79" s="204"/>
      <c r="CD79" s="203"/>
      <c r="CE79" s="203"/>
      <c r="CF79" s="203"/>
      <c r="CG79" s="204"/>
      <c r="CH79" s="205"/>
      <c r="CI79" s="203"/>
      <c r="CJ79" s="203"/>
      <c r="CK79" s="204"/>
      <c r="CL79" s="203"/>
      <c r="CM79" s="203"/>
      <c r="CN79" s="203"/>
      <c r="CO79" s="204"/>
      <c r="CP79" s="205"/>
      <c r="CQ79" s="203"/>
      <c r="CR79" s="203"/>
      <c r="CS79" s="210"/>
      <c r="CT79" s="203"/>
      <c r="CU79" s="203"/>
      <c r="CV79" s="203"/>
      <c r="CW79" s="204"/>
      <c r="CX79" s="203"/>
      <c r="CY79" s="203"/>
      <c r="CZ79" s="203"/>
      <c r="DA79" s="204"/>
      <c r="DB79" s="205"/>
      <c r="DC79" s="203"/>
      <c r="DD79" s="203"/>
      <c r="DE79" s="204"/>
      <c r="DF79" s="203"/>
      <c r="DG79" s="203"/>
      <c r="DH79" s="203"/>
      <c r="DI79" s="204"/>
      <c r="DJ79" s="203"/>
      <c r="DK79" s="203"/>
      <c r="DL79" s="203"/>
      <c r="DM79" s="204"/>
      <c r="DN79" s="205"/>
      <c r="DO79" s="203"/>
      <c r="DP79" s="203"/>
      <c r="DQ79" s="204"/>
      <c r="DR79" s="203"/>
      <c r="DS79" s="203"/>
      <c r="DT79" s="203"/>
      <c r="DU79" s="204"/>
      <c r="DV79" s="205"/>
      <c r="DW79" s="203"/>
      <c r="DX79" s="203"/>
      <c r="DY79" s="210"/>
      <c r="DZ79" s="203"/>
      <c r="EA79" s="203"/>
      <c r="EB79" s="203"/>
      <c r="EC79" s="204"/>
      <c r="ED79" s="203"/>
      <c r="EE79" s="203"/>
      <c r="EF79" s="203"/>
      <c r="EG79" s="204"/>
      <c r="EH79" s="205"/>
      <c r="EI79" s="203"/>
      <c r="EJ79" s="203"/>
      <c r="EK79" s="204"/>
      <c r="EL79" s="203"/>
      <c r="EM79" s="203"/>
      <c r="EN79" s="203"/>
      <c r="EO79" s="204"/>
      <c r="EP79" s="203"/>
      <c r="EQ79" s="203"/>
      <c r="ER79" s="203"/>
      <c r="ES79" s="204"/>
      <c r="ET79" s="205"/>
      <c r="EU79" s="203"/>
      <c r="EV79" s="203"/>
      <c r="EW79" s="204"/>
      <c r="EX79" s="203"/>
      <c r="EY79" s="203"/>
      <c r="EZ79" s="203"/>
      <c r="FA79" s="204"/>
      <c r="FB79" s="203"/>
      <c r="FC79" s="203"/>
      <c r="FD79" s="203"/>
      <c r="FE79" s="210"/>
      <c r="FF79" s="14"/>
      <c r="FG79" s="155"/>
      <c r="FH79" s="156"/>
      <c r="FI79" s="80"/>
      <c r="FJ79" s="80"/>
      <c r="FK79" s="65" t="s">
        <v>89</v>
      </c>
      <c r="FL79" s="28">
        <f>SUM(COUNTIF($F$10:$I$63,FI78),COUNTIF($AL$10:$AO$63,FI78),COUNTIF($BR$10:$BU$63,FI78),COUNTIF($CX$10:$DA$72,FI78),COUNTIF($ED$10:$EG$63,FI78))+FS79</f>
        <v>0</v>
      </c>
      <c r="FM79" s="56">
        <f t="shared" ca="1" si="3"/>
        <v>0</v>
      </c>
      <c r="FN79" s="43"/>
      <c r="FO79" s="9"/>
      <c r="FP79" s="20" t="str">
        <f>FI78</f>
        <v>技家</v>
      </c>
      <c r="FQ79" s="25" t="s">
        <v>55</v>
      </c>
      <c r="FR79" s="20" t="str">
        <f>FI78&amp;"1/2"</f>
        <v>技家1/2</v>
      </c>
      <c r="FS79" s="20">
        <f>SUM(COUNTIF($F$10:$I$63,FR79),COUNTIF($AL$10:$AO$63,FR79),COUNTIF($BR$10:$BU$63,FR79),COUNTIF($CX$10:$DA$72,FR79),COUNTIF($ED$10:$EG$63,FR79))*0.5</f>
        <v>0</v>
      </c>
      <c r="FT79" s="20"/>
      <c r="FU79" s="20"/>
      <c r="FV79" s="20" t="str">
        <f t="shared" ca="1" si="4"/>
        <v>'(1)'!FM79</v>
      </c>
      <c r="FW79" s="20">
        <v>79</v>
      </c>
      <c r="FX79" s="20">
        <f t="shared" ca="1" si="5"/>
        <v>0</v>
      </c>
    </row>
    <row r="80" spans="1:180" ht="7.5" customHeight="1">
      <c r="A80" s="126"/>
      <c r="B80" s="203"/>
      <c r="C80" s="203"/>
      <c r="D80" s="203"/>
      <c r="E80" s="204"/>
      <c r="F80" s="203"/>
      <c r="G80" s="203"/>
      <c r="H80" s="203"/>
      <c r="I80" s="204"/>
      <c r="J80" s="203"/>
      <c r="K80" s="203"/>
      <c r="L80" s="203"/>
      <c r="M80" s="204"/>
      <c r="N80" s="203"/>
      <c r="O80" s="203"/>
      <c r="P80" s="203"/>
      <c r="Q80" s="204"/>
      <c r="R80" s="205"/>
      <c r="S80" s="203"/>
      <c r="T80" s="203"/>
      <c r="U80" s="204"/>
      <c r="V80" s="203"/>
      <c r="W80" s="203"/>
      <c r="X80" s="203"/>
      <c r="Y80" s="204"/>
      <c r="Z80" s="203"/>
      <c r="AA80" s="203"/>
      <c r="AB80" s="203"/>
      <c r="AC80" s="204"/>
      <c r="AD80" s="203"/>
      <c r="AE80" s="203"/>
      <c r="AF80" s="203"/>
      <c r="AG80" s="210"/>
      <c r="AH80" s="203"/>
      <c r="AI80" s="203"/>
      <c r="AJ80" s="203"/>
      <c r="AK80" s="204"/>
      <c r="AL80" s="203"/>
      <c r="AM80" s="203"/>
      <c r="AN80" s="203"/>
      <c r="AO80" s="204"/>
      <c r="AP80" s="203"/>
      <c r="AQ80" s="203"/>
      <c r="AR80" s="203"/>
      <c r="AS80" s="204"/>
      <c r="AT80" s="203"/>
      <c r="AU80" s="203"/>
      <c r="AV80" s="203"/>
      <c r="AW80" s="204"/>
      <c r="AX80" s="205"/>
      <c r="AY80" s="203"/>
      <c r="AZ80" s="203"/>
      <c r="BA80" s="204"/>
      <c r="BB80" s="203"/>
      <c r="BC80" s="203"/>
      <c r="BD80" s="203"/>
      <c r="BE80" s="204"/>
      <c r="BF80" s="203"/>
      <c r="BG80" s="203"/>
      <c r="BH80" s="203"/>
      <c r="BI80" s="204"/>
      <c r="BJ80" s="203"/>
      <c r="BK80" s="203"/>
      <c r="BL80" s="203"/>
      <c r="BM80" s="210"/>
      <c r="BN80" s="203"/>
      <c r="BO80" s="203"/>
      <c r="BP80" s="203"/>
      <c r="BQ80" s="204"/>
      <c r="BR80" s="203"/>
      <c r="BS80" s="203"/>
      <c r="BT80" s="203"/>
      <c r="BU80" s="204"/>
      <c r="BV80" s="205"/>
      <c r="BW80" s="203"/>
      <c r="BX80" s="203"/>
      <c r="BY80" s="204"/>
      <c r="BZ80" s="203"/>
      <c r="CA80" s="203"/>
      <c r="CB80" s="203"/>
      <c r="CC80" s="204"/>
      <c r="CD80" s="203"/>
      <c r="CE80" s="203"/>
      <c r="CF80" s="203"/>
      <c r="CG80" s="204"/>
      <c r="CH80" s="205"/>
      <c r="CI80" s="203"/>
      <c r="CJ80" s="203"/>
      <c r="CK80" s="204"/>
      <c r="CL80" s="203"/>
      <c r="CM80" s="203"/>
      <c r="CN80" s="203"/>
      <c r="CO80" s="204"/>
      <c r="CP80" s="205"/>
      <c r="CQ80" s="203"/>
      <c r="CR80" s="203"/>
      <c r="CS80" s="210"/>
      <c r="CT80" s="203"/>
      <c r="CU80" s="203"/>
      <c r="CV80" s="203"/>
      <c r="CW80" s="204"/>
      <c r="CX80" s="203"/>
      <c r="CY80" s="203"/>
      <c r="CZ80" s="203"/>
      <c r="DA80" s="204"/>
      <c r="DB80" s="205"/>
      <c r="DC80" s="203"/>
      <c r="DD80" s="203"/>
      <c r="DE80" s="204"/>
      <c r="DF80" s="203"/>
      <c r="DG80" s="203"/>
      <c r="DH80" s="203"/>
      <c r="DI80" s="204"/>
      <c r="DJ80" s="203"/>
      <c r="DK80" s="203"/>
      <c r="DL80" s="203"/>
      <c r="DM80" s="204"/>
      <c r="DN80" s="205"/>
      <c r="DO80" s="203"/>
      <c r="DP80" s="203"/>
      <c r="DQ80" s="204"/>
      <c r="DR80" s="203"/>
      <c r="DS80" s="203"/>
      <c r="DT80" s="203"/>
      <c r="DU80" s="204"/>
      <c r="DV80" s="205"/>
      <c r="DW80" s="203"/>
      <c r="DX80" s="203"/>
      <c r="DY80" s="210"/>
      <c r="DZ80" s="203"/>
      <c r="EA80" s="203"/>
      <c r="EB80" s="203"/>
      <c r="EC80" s="204"/>
      <c r="ED80" s="203"/>
      <c r="EE80" s="203"/>
      <c r="EF80" s="203"/>
      <c r="EG80" s="204"/>
      <c r="EH80" s="205"/>
      <c r="EI80" s="203"/>
      <c r="EJ80" s="203"/>
      <c r="EK80" s="204"/>
      <c r="EL80" s="203"/>
      <c r="EM80" s="203"/>
      <c r="EN80" s="203"/>
      <c r="EO80" s="204"/>
      <c r="EP80" s="203"/>
      <c r="EQ80" s="203"/>
      <c r="ER80" s="203"/>
      <c r="ES80" s="204"/>
      <c r="ET80" s="205"/>
      <c r="EU80" s="203"/>
      <c r="EV80" s="203"/>
      <c r="EW80" s="204"/>
      <c r="EX80" s="203"/>
      <c r="EY80" s="203"/>
      <c r="EZ80" s="203"/>
      <c r="FA80" s="204"/>
      <c r="FB80" s="203"/>
      <c r="FC80" s="203"/>
      <c r="FD80" s="203"/>
      <c r="FE80" s="210"/>
      <c r="FF80" s="14"/>
      <c r="FG80" s="155"/>
      <c r="FH80" s="156"/>
      <c r="FI80" s="80"/>
      <c r="FJ80" s="80"/>
      <c r="FK80" s="65" t="s">
        <v>90</v>
      </c>
      <c r="FL80" s="28">
        <f>SUM(COUNTIF($J$10:$M$63,FI78),COUNTIF($AP$10:$AS$63,FI78),COUNTIF($BV$10:$BY$63,FI78),COUNTIF($DB$10:$DE$72,FI78),COUNTIF($EH$10:$EK$63,FI78))+FS80</f>
        <v>0</v>
      </c>
      <c r="FM80" s="56">
        <f t="shared" ca="1" si="3"/>
        <v>0</v>
      </c>
      <c r="FN80" s="44"/>
      <c r="FO80" s="35"/>
      <c r="FP80" s="20" t="str">
        <f>FI78</f>
        <v>技家</v>
      </c>
      <c r="FQ80" s="20" t="s">
        <v>56</v>
      </c>
      <c r="FR80" s="20" t="str">
        <f>FI78&amp;"1/2"</f>
        <v>技家1/2</v>
      </c>
      <c r="FS80" s="20">
        <f>SUM(COUNTIF($J$10:$M$63,FR80),COUNTIF($AP$10:$AS$63,FR80),COUNTIF($BV$10:$BY$63,FR80),COUNTIF($DB$10:$DE$72,FR80),COUNTIF($EH$10:$EK$63,FR80))*0.5</f>
        <v>0</v>
      </c>
      <c r="FT80" s="20"/>
      <c r="FU80" s="20"/>
      <c r="FV80" s="20" t="str">
        <f t="shared" ca="1" si="4"/>
        <v>'(1)'!FM80</v>
      </c>
      <c r="FW80" s="20">
        <v>80</v>
      </c>
      <c r="FX80" s="20">
        <f t="shared" ca="1" si="5"/>
        <v>0</v>
      </c>
    </row>
    <row r="81" spans="1:180" ht="7.5" customHeight="1">
      <c r="A81" s="127"/>
      <c r="B81" s="217"/>
      <c r="C81" s="217"/>
      <c r="D81" s="217"/>
      <c r="E81" s="218"/>
      <c r="F81" s="217"/>
      <c r="G81" s="217"/>
      <c r="H81" s="217"/>
      <c r="I81" s="218"/>
      <c r="J81" s="217"/>
      <c r="K81" s="217"/>
      <c r="L81" s="217"/>
      <c r="M81" s="218"/>
      <c r="N81" s="217"/>
      <c r="O81" s="217"/>
      <c r="P81" s="217"/>
      <c r="Q81" s="218"/>
      <c r="R81" s="219"/>
      <c r="S81" s="217"/>
      <c r="T81" s="217"/>
      <c r="U81" s="218"/>
      <c r="V81" s="217"/>
      <c r="W81" s="217"/>
      <c r="X81" s="217"/>
      <c r="Y81" s="218"/>
      <c r="Z81" s="217"/>
      <c r="AA81" s="217"/>
      <c r="AB81" s="217"/>
      <c r="AC81" s="218"/>
      <c r="AD81" s="203"/>
      <c r="AE81" s="203"/>
      <c r="AF81" s="203"/>
      <c r="AG81" s="210"/>
      <c r="AH81" s="217"/>
      <c r="AI81" s="217"/>
      <c r="AJ81" s="217"/>
      <c r="AK81" s="218"/>
      <c r="AL81" s="217"/>
      <c r="AM81" s="217"/>
      <c r="AN81" s="217"/>
      <c r="AO81" s="218"/>
      <c r="AP81" s="217"/>
      <c r="AQ81" s="217"/>
      <c r="AR81" s="217"/>
      <c r="AS81" s="218"/>
      <c r="AT81" s="217"/>
      <c r="AU81" s="217"/>
      <c r="AV81" s="217"/>
      <c r="AW81" s="218"/>
      <c r="AX81" s="219"/>
      <c r="AY81" s="217"/>
      <c r="AZ81" s="217"/>
      <c r="BA81" s="218"/>
      <c r="BB81" s="217"/>
      <c r="BC81" s="217"/>
      <c r="BD81" s="217"/>
      <c r="BE81" s="218"/>
      <c r="BF81" s="217"/>
      <c r="BG81" s="217"/>
      <c r="BH81" s="217"/>
      <c r="BI81" s="218"/>
      <c r="BJ81" s="203"/>
      <c r="BK81" s="203"/>
      <c r="BL81" s="203"/>
      <c r="BM81" s="210"/>
      <c r="BN81" s="217"/>
      <c r="BO81" s="217"/>
      <c r="BP81" s="217"/>
      <c r="BQ81" s="218"/>
      <c r="BR81" s="217"/>
      <c r="BS81" s="217"/>
      <c r="BT81" s="217"/>
      <c r="BU81" s="218"/>
      <c r="BV81" s="219"/>
      <c r="BW81" s="217"/>
      <c r="BX81" s="217"/>
      <c r="BY81" s="218"/>
      <c r="BZ81" s="217"/>
      <c r="CA81" s="217"/>
      <c r="CB81" s="217"/>
      <c r="CC81" s="218"/>
      <c r="CD81" s="217"/>
      <c r="CE81" s="217"/>
      <c r="CF81" s="217"/>
      <c r="CG81" s="218"/>
      <c r="CH81" s="219"/>
      <c r="CI81" s="217"/>
      <c r="CJ81" s="217"/>
      <c r="CK81" s="218"/>
      <c r="CL81" s="217"/>
      <c r="CM81" s="217"/>
      <c r="CN81" s="217"/>
      <c r="CO81" s="218"/>
      <c r="CP81" s="219"/>
      <c r="CQ81" s="217"/>
      <c r="CR81" s="217"/>
      <c r="CS81" s="227"/>
      <c r="CT81" s="217"/>
      <c r="CU81" s="217"/>
      <c r="CV81" s="217"/>
      <c r="CW81" s="218"/>
      <c r="CX81" s="217"/>
      <c r="CY81" s="217"/>
      <c r="CZ81" s="217"/>
      <c r="DA81" s="218"/>
      <c r="DB81" s="219"/>
      <c r="DC81" s="217"/>
      <c r="DD81" s="217"/>
      <c r="DE81" s="218"/>
      <c r="DF81" s="217"/>
      <c r="DG81" s="217"/>
      <c r="DH81" s="217"/>
      <c r="DI81" s="218"/>
      <c r="DJ81" s="217"/>
      <c r="DK81" s="217"/>
      <c r="DL81" s="217"/>
      <c r="DM81" s="218"/>
      <c r="DN81" s="219"/>
      <c r="DO81" s="217"/>
      <c r="DP81" s="217"/>
      <c r="DQ81" s="218"/>
      <c r="DR81" s="217"/>
      <c r="DS81" s="217"/>
      <c r="DT81" s="217"/>
      <c r="DU81" s="218"/>
      <c r="DV81" s="219"/>
      <c r="DW81" s="217"/>
      <c r="DX81" s="217"/>
      <c r="DY81" s="227"/>
      <c r="DZ81" s="217"/>
      <c r="EA81" s="217"/>
      <c r="EB81" s="217"/>
      <c r="EC81" s="218"/>
      <c r="ED81" s="217"/>
      <c r="EE81" s="217"/>
      <c r="EF81" s="217"/>
      <c r="EG81" s="218"/>
      <c r="EH81" s="219"/>
      <c r="EI81" s="217"/>
      <c r="EJ81" s="217"/>
      <c r="EK81" s="218"/>
      <c r="EL81" s="217"/>
      <c r="EM81" s="217"/>
      <c r="EN81" s="217"/>
      <c r="EO81" s="218"/>
      <c r="EP81" s="217"/>
      <c r="EQ81" s="217"/>
      <c r="ER81" s="217"/>
      <c r="ES81" s="218"/>
      <c r="ET81" s="219"/>
      <c r="EU81" s="217"/>
      <c r="EV81" s="217"/>
      <c r="EW81" s="218"/>
      <c r="EX81" s="217"/>
      <c r="EY81" s="217"/>
      <c r="EZ81" s="217"/>
      <c r="FA81" s="218"/>
      <c r="FB81" s="217"/>
      <c r="FC81" s="217"/>
      <c r="FD81" s="217"/>
      <c r="FE81" s="227"/>
      <c r="FF81" s="14"/>
      <c r="FG81" s="155"/>
      <c r="FH81" s="156"/>
      <c r="FI81" s="80"/>
      <c r="FJ81" s="80"/>
      <c r="FK81" s="65" t="s">
        <v>91</v>
      </c>
      <c r="FL81" s="29">
        <f>SUM(COUNTIF($N$10:$Q$63,FI78),COUNTIF($AT$10:$AW$63,FI78),COUNTIF($BZ$10:$CC$63,FI78),COUNTIF($DF$10:$DI$72,FI78),COUNTIF($EL$10:$EO$63,FI78))+FS81</f>
        <v>0</v>
      </c>
      <c r="FM81" s="57">
        <f t="shared" ca="1" si="3"/>
        <v>0</v>
      </c>
      <c r="FN81" s="45"/>
      <c r="FO81" s="36"/>
      <c r="FP81" s="20" t="str">
        <f>FI78</f>
        <v>技家</v>
      </c>
      <c r="FQ81" s="20" t="s">
        <v>57</v>
      </c>
      <c r="FR81" s="20" t="str">
        <f>FI78&amp;"1/2"</f>
        <v>技家1/2</v>
      </c>
      <c r="FS81" s="20">
        <f>SUM(COUNTIF($N$10:$Q$63,FR81),COUNTIF($AT$10:$AW$63,FR81),COUNTIF($BZ$10:$CC$63,FR81),COUNTIF($DF$10:$DI$72,FR81),COUNTIF($EL$10:$EO$63,FR81))*0.5</f>
        <v>0</v>
      </c>
      <c r="FT81" s="14"/>
      <c r="FU81" s="14"/>
      <c r="FV81" s="20" t="str">
        <f t="shared" ca="1" si="4"/>
        <v>'(1)'!FM81</v>
      </c>
      <c r="FW81" s="20">
        <v>81</v>
      </c>
      <c r="FX81" s="20">
        <f t="shared" ca="1" si="5"/>
        <v>0</v>
      </c>
    </row>
    <row r="82" spans="1:180" ht="7.5" customHeight="1">
      <c r="A82" s="93"/>
      <c r="B82" s="228" t="s">
        <v>83</v>
      </c>
      <c r="C82" s="228"/>
      <c r="D82" s="228"/>
      <c r="E82" s="228"/>
      <c r="F82" s="228"/>
      <c r="G82" s="228"/>
      <c r="H82" s="228"/>
      <c r="I82" s="228"/>
      <c r="J82" s="228"/>
      <c r="K82" s="228"/>
      <c r="L82" s="228"/>
      <c r="M82" s="228"/>
      <c r="N82" s="228"/>
      <c r="O82" s="228"/>
      <c r="P82" s="228"/>
      <c r="Q82" s="228"/>
      <c r="R82" s="228"/>
      <c r="S82" s="228"/>
      <c r="T82" s="228"/>
      <c r="U82" s="228"/>
      <c r="V82" s="228"/>
      <c r="W82" s="228"/>
      <c r="X82" s="228"/>
      <c r="Y82" s="228"/>
      <c r="Z82" s="228"/>
      <c r="AA82" s="228"/>
      <c r="AB82" s="228"/>
      <c r="AC82" s="228"/>
      <c r="AD82" s="228"/>
      <c r="AE82" s="228"/>
      <c r="AF82" s="228"/>
      <c r="AG82" s="228"/>
      <c r="AH82" s="228" t="s">
        <v>83</v>
      </c>
      <c r="AI82" s="228"/>
      <c r="AJ82" s="228"/>
      <c r="AK82" s="228"/>
      <c r="AL82" s="228"/>
      <c r="AM82" s="228"/>
      <c r="AN82" s="228"/>
      <c r="AO82" s="228"/>
      <c r="AP82" s="228"/>
      <c r="AQ82" s="228"/>
      <c r="AR82" s="228"/>
      <c r="AS82" s="228"/>
      <c r="AT82" s="228"/>
      <c r="AU82" s="228"/>
      <c r="AV82" s="228"/>
      <c r="AW82" s="228"/>
      <c r="AX82" s="228"/>
      <c r="AY82" s="228"/>
      <c r="AZ82" s="228"/>
      <c r="BA82" s="228"/>
      <c r="BB82" s="228"/>
      <c r="BC82" s="228"/>
      <c r="BD82" s="228"/>
      <c r="BE82" s="228"/>
      <c r="BF82" s="228"/>
      <c r="BG82" s="228"/>
      <c r="BH82" s="228"/>
      <c r="BI82" s="228"/>
      <c r="BJ82" s="228"/>
      <c r="BK82" s="228"/>
      <c r="BL82" s="228"/>
      <c r="BM82" s="228"/>
      <c r="BN82" s="228" t="s">
        <v>83</v>
      </c>
      <c r="BO82" s="228"/>
      <c r="BP82" s="228"/>
      <c r="BQ82" s="228"/>
      <c r="BR82" s="228"/>
      <c r="BS82" s="228"/>
      <c r="BT82" s="228"/>
      <c r="BU82" s="228"/>
      <c r="BV82" s="228"/>
      <c r="BW82" s="228"/>
      <c r="BX82" s="228"/>
      <c r="BY82" s="228"/>
      <c r="BZ82" s="228"/>
      <c r="CA82" s="228"/>
      <c r="CB82" s="228"/>
      <c r="CC82" s="228"/>
      <c r="CD82" s="228"/>
      <c r="CE82" s="228"/>
      <c r="CF82" s="228"/>
      <c r="CG82" s="228"/>
      <c r="CH82" s="228"/>
      <c r="CI82" s="228"/>
      <c r="CJ82" s="228"/>
      <c r="CK82" s="228"/>
      <c r="CL82" s="228"/>
      <c r="CM82" s="228"/>
      <c r="CN82" s="228"/>
      <c r="CO82" s="228"/>
      <c r="CP82" s="228"/>
      <c r="CQ82" s="228"/>
      <c r="CR82" s="228"/>
      <c r="CS82" s="228"/>
      <c r="CT82" s="228" t="s">
        <v>83</v>
      </c>
      <c r="CU82" s="228"/>
      <c r="CV82" s="228"/>
      <c r="CW82" s="228"/>
      <c r="CX82" s="228"/>
      <c r="CY82" s="228"/>
      <c r="CZ82" s="228"/>
      <c r="DA82" s="228"/>
      <c r="DB82" s="228"/>
      <c r="DC82" s="228"/>
      <c r="DD82" s="228"/>
      <c r="DE82" s="228"/>
      <c r="DF82" s="228"/>
      <c r="DG82" s="228"/>
      <c r="DH82" s="228"/>
      <c r="DI82" s="228"/>
      <c r="DJ82" s="228"/>
      <c r="DK82" s="228"/>
      <c r="DL82" s="228"/>
      <c r="DM82" s="228"/>
      <c r="DN82" s="228"/>
      <c r="DO82" s="228"/>
      <c r="DP82" s="228"/>
      <c r="DQ82" s="228"/>
      <c r="DR82" s="228"/>
      <c r="DS82" s="228"/>
      <c r="DT82" s="228"/>
      <c r="DU82" s="228"/>
      <c r="DV82" s="228"/>
      <c r="DW82" s="228"/>
      <c r="DX82" s="228"/>
      <c r="DY82" s="228"/>
      <c r="DZ82" s="228" t="s">
        <v>83</v>
      </c>
      <c r="EA82" s="228"/>
      <c r="EB82" s="228"/>
      <c r="EC82" s="228"/>
      <c r="ED82" s="228"/>
      <c r="EE82" s="228"/>
      <c r="EF82" s="228"/>
      <c r="EG82" s="228"/>
      <c r="EH82" s="228"/>
      <c r="EI82" s="228"/>
      <c r="EJ82" s="228"/>
      <c r="EK82" s="228"/>
      <c r="EL82" s="228"/>
      <c r="EM82" s="228"/>
      <c r="EN82" s="228"/>
      <c r="EO82" s="228"/>
      <c r="EP82" s="228"/>
      <c r="EQ82" s="228"/>
      <c r="ER82" s="228"/>
      <c r="ES82" s="228"/>
      <c r="ET82" s="228"/>
      <c r="EU82" s="228"/>
      <c r="EV82" s="228"/>
      <c r="EW82" s="228"/>
      <c r="EX82" s="228"/>
      <c r="EY82" s="228"/>
      <c r="EZ82" s="228"/>
      <c r="FA82" s="228"/>
      <c r="FB82" s="228"/>
      <c r="FC82" s="228"/>
      <c r="FD82" s="228"/>
      <c r="FE82" s="228"/>
      <c r="FF82" s="14"/>
      <c r="FG82" s="155"/>
      <c r="FH82" s="156"/>
      <c r="FI82" s="80"/>
      <c r="FJ82" s="80"/>
      <c r="FK82" s="65" t="s">
        <v>92</v>
      </c>
      <c r="FL82" s="28">
        <f>SUM(COUNTIF($R$10:$U$63,FI78),COUNTIF($AX$10:$BA$63,FI78),COUNTIF($CD$10:$CG$63,FI78),COUNTIF($DJ$10:$DM$72,FI78),COUNTIF($EP$10:$ES$63,FI78))+FS82</f>
        <v>0</v>
      </c>
      <c r="FM82" s="56">
        <f t="shared" ca="1" si="3"/>
        <v>0</v>
      </c>
      <c r="FN82" s="43"/>
      <c r="FO82" s="9"/>
      <c r="FP82" s="20" t="str">
        <f>FI78</f>
        <v>技家</v>
      </c>
      <c r="FQ82" s="25" t="s">
        <v>58</v>
      </c>
      <c r="FR82" s="20" t="str">
        <f>FI78&amp;"1/2"</f>
        <v>技家1/2</v>
      </c>
      <c r="FS82" s="20">
        <f>SUM(COUNTIF($R$10:$U$63,FR82),COUNTIF($AX$10:$BA$63,FR82),COUNTIF($CD$10:$CG$63,FR82),COUNTIF($DJ$10:$DM$72,FR82),COUNTIF($EP$10:$ES$63,FR82))*0.5</f>
        <v>0</v>
      </c>
      <c r="FT82" s="20"/>
      <c r="FU82" s="20"/>
      <c r="FV82" s="20" t="str">
        <f t="shared" ca="1" si="4"/>
        <v>'(1)'!FM82</v>
      </c>
      <c r="FW82" s="20">
        <v>82</v>
      </c>
      <c r="FX82" s="20">
        <f t="shared" ca="1" si="5"/>
        <v>0</v>
      </c>
    </row>
    <row r="83" spans="1:180" ht="7.5" customHeight="1">
      <c r="A83" s="93"/>
      <c r="B83" s="228"/>
      <c r="C83" s="228"/>
      <c r="D83" s="228"/>
      <c r="E83" s="228"/>
      <c r="F83" s="228"/>
      <c r="G83" s="228"/>
      <c r="H83" s="228"/>
      <c r="I83" s="228"/>
      <c r="J83" s="228"/>
      <c r="K83" s="228"/>
      <c r="L83" s="228"/>
      <c r="M83" s="228"/>
      <c r="N83" s="228"/>
      <c r="O83" s="228"/>
      <c r="P83" s="228"/>
      <c r="Q83" s="228"/>
      <c r="R83" s="228"/>
      <c r="S83" s="228"/>
      <c r="T83" s="228"/>
      <c r="U83" s="228"/>
      <c r="V83" s="228"/>
      <c r="W83" s="228"/>
      <c r="X83" s="228"/>
      <c r="Y83" s="228"/>
      <c r="Z83" s="228"/>
      <c r="AA83" s="228"/>
      <c r="AB83" s="228"/>
      <c r="AC83" s="228"/>
      <c r="AD83" s="228"/>
      <c r="AE83" s="228"/>
      <c r="AF83" s="228"/>
      <c r="AG83" s="228"/>
      <c r="AH83" s="228"/>
      <c r="AI83" s="228"/>
      <c r="AJ83" s="228"/>
      <c r="AK83" s="228"/>
      <c r="AL83" s="228"/>
      <c r="AM83" s="228"/>
      <c r="AN83" s="228"/>
      <c r="AO83" s="228"/>
      <c r="AP83" s="228"/>
      <c r="AQ83" s="228"/>
      <c r="AR83" s="228"/>
      <c r="AS83" s="228"/>
      <c r="AT83" s="228"/>
      <c r="AU83" s="228"/>
      <c r="AV83" s="228"/>
      <c r="AW83" s="228"/>
      <c r="AX83" s="228"/>
      <c r="AY83" s="228"/>
      <c r="AZ83" s="228"/>
      <c r="BA83" s="228"/>
      <c r="BB83" s="228"/>
      <c r="BC83" s="228"/>
      <c r="BD83" s="228"/>
      <c r="BE83" s="228"/>
      <c r="BF83" s="228"/>
      <c r="BG83" s="228"/>
      <c r="BH83" s="228"/>
      <c r="BI83" s="228"/>
      <c r="BJ83" s="228"/>
      <c r="BK83" s="228"/>
      <c r="BL83" s="228"/>
      <c r="BM83" s="228"/>
      <c r="BN83" s="228"/>
      <c r="BO83" s="228"/>
      <c r="BP83" s="228"/>
      <c r="BQ83" s="228"/>
      <c r="BR83" s="228"/>
      <c r="BS83" s="228"/>
      <c r="BT83" s="228"/>
      <c r="BU83" s="228"/>
      <c r="BV83" s="228"/>
      <c r="BW83" s="228"/>
      <c r="BX83" s="228"/>
      <c r="BY83" s="228"/>
      <c r="BZ83" s="228"/>
      <c r="CA83" s="228"/>
      <c r="CB83" s="228"/>
      <c r="CC83" s="228"/>
      <c r="CD83" s="228"/>
      <c r="CE83" s="228"/>
      <c r="CF83" s="228"/>
      <c r="CG83" s="228"/>
      <c r="CH83" s="228"/>
      <c r="CI83" s="228"/>
      <c r="CJ83" s="228"/>
      <c r="CK83" s="228"/>
      <c r="CL83" s="228"/>
      <c r="CM83" s="228"/>
      <c r="CN83" s="228"/>
      <c r="CO83" s="228"/>
      <c r="CP83" s="228"/>
      <c r="CQ83" s="228"/>
      <c r="CR83" s="228"/>
      <c r="CS83" s="228"/>
      <c r="CT83" s="228"/>
      <c r="CU83" s="228"/>
      <c r="CV83" s="228"/>
      <c r="CW83" s="228"/>
      <c r="CX83" s="228"/>
      <c r="CY83" s="228"/>
      <c r="CZ83" s="228"/>
      <c r="DA83" s="228"/>
      <c r="DB83" s="228"/>
      <c r="DC83" s="228"/>
      <c r="DD83" s="228"/>
      <c r="DE83" s="228"/>
      <c r="DF83" s="228"/>
      <c r="DG83" s="228"/>
      <c r="DH83" s="228"/>
      <c r="DI83" s="228"/>
      <c r="DJ83" s="228"/>
      <c r="DK83" s="228"/>
      <c r="DL83" s="228"/>
      <c r="DM83" s="228"/>
      <c r="DN83" s="228"/>
      <c r="DO83" s="228"/>
      <c r="DP83" s="228"/>
      <c r="DQ83" s="228"/>
      <c r="DR83" s="228"/>
      <c r="DS83" s="228"/>
      <c r="DT83" s="228"/>
      <c r="DU83" s="228"/>
      <c r="DV83" s="228"/>
      <c r="DW83" s="228"/>
      <c r="DX83" s="228"/>
      <c r="DY83" s="228"/>
      <c r="DZ83" s="228"/>
      <c r="EA83" s="228"/>
      <c r="EB83" s="228"/>
      <c r="EC83" s="228"/>
      <c r="ED83" s="228"/>
      <c r="EE83" s="228"/>
      <c r="EF83" s="228"/>
      <c r="EG83" s="228"/>
      <c r="EH83" s="228"/>
      <c r="EI83" s="228"/>
      <c r="EJ83" s="228"/>
      <c r="EK83" s="228"/>
      <c r="EL83" s="228"/>
      <c r="EM83" s="228"/>
      <c r="EN83" s="228"/>
      <c r="EO83" s="228"/>
      <c r="EP83" s="228"/>
      <c r="EQ83" s="228"/>
      <c r="ER83" s="228"/>
      <c r="ES83" s="228"/>
      <c r="ET83" s="228"/>
      <c r="EU83" s="228"/>
      <c r="EV83" s="228"/>
      <c r="EW83" s="228"/>
      <c r="EX83" s="228"/>
      <c r="EY83" s="228"/>
      <c r="EZ83" s="228"/>
      <c r="FA83" s="228"/>
      <c r="FB83" s="228"/>
      <c r="FC83" s="228"/>
      <c r="FD83" s="228"/>
      <c r="FE83" s="228"/>
      <c r="FF83" s="14"/>
      <c r="FG83" s="155"/>
      <c r="FH83" s="156"/>
      <c r="FI83" s="80"/>
      <c r="FJ83" s="80"/>
      <c r="FK83" s="65" t="s">
        <v>93</v>
      </c>
      <c r="FL83" s="28">
        <f>SUM(COUNTIF($V$10:$Y$63,FI78),COUNTIF($BB$10:$BE$63,FI78),COUNTIF($CH$10:$CK$63,FI78),COUNTIF($DN$10:$DQ$72,FI78),COUNTIF($ET$10:$EW$63,FI78))+FS83</f>
        <v>0</v>
      </c>
      <c r="FM83" s="56">
        <f t="shared" ca="1" si="3"/>
        <v>0</v>
      </c>
      <c r="FN83" s="44"/>
      <c r="FO83" s="35"/>
      <c r="FP83" s="20" t="str">
        <f>FI78</f>
        <v>技家</v>
      </c>
      <c r="FQ83" s="20" t="s">
        <v>59</v>
      </c>
      <c r="FR83" s="20" t="str">
        <f>FI78&amp;"1/2"</f>
        <v>技家1/2</v>
      </c>
      <c r="FS83" s="20">
        <f>SUM(COUNTIF($V$10:$Y$63,FR83),COUNTIF($BB$10:$BE$63,FR83),COUNTIF($CH$10:$CK$63,FR83),COUNTIF($DN$10:$DQ$72,FR83),COUNTIF($ET$10:$EW$63,FR83))*0.5</f>
        <v>0</v>
      </c>
      <c r="FT83" s="20"/>
      <c r="FU83" s="20"/>
      <c r="FV83" s="20" t="str">
        <f t="shared" ca="1" si="4"/>
        <v>'(1)'!FM83</v>
      </c>
      <c r="FW83" s="20">
        <v>83</v>
      </c>
      <c r="FX83" s="20">
        <f t="shared" ca="1" si="5"/>
        <v>0</v>
      </c>
    </row>
    <row r="84" spans="1:180" ht="7.5" customHeight="1">
      <c r="A84" s="93"/>
      <c r="B84" s="229"/>
      <c r="C84" s="229"/>
      <c r="D84" s="229"/>
      <c r="E84" s="229"/>
      <c r="F84" s="229"/>
      <c r="G84" s="229"/>
      <c r="H84" s="229"/>
      <c r="I84" s="229"/>
      <c r="J84" s="229"/>
      <c r="K84" s="229"/>
      <c r="L84" s="229"/>
      <c r="M84" s="229"/>
      <c r="N84" s="229"/>
      <c r="O84" s="229"/>
      <c r="P84" s="229"/>
      <c r="Q84" s="229"/>
      <c r="R84" s="229"/>
      <c r="S84" s="229"/>
      <c r="T84" s="229"/>
      <c r="U84" s="229"/>
      <c r="V84" s="229"/>
      <c r="W84" s="229"/>
      <c r="X84" s="229"/>
      <c r="Y84" s="229"/>
      <c r="Z84" s="229"/>
      <c r="AA84" s="229"/>
      <c r="AB84" s="229"/>
      <c r="AC84" s="229"/>
      <c r="AD84" s="229"/>
      <c r="AE84" s="229"/>
      <c r="AF84" s="229"/>
      <c r="AG84" s="229"/>
      <c r="AH84" s="229"/>
      <c r="AI84" s="229"/>
      <c r="AJ84" s="229"/>
      <c r="AK84" s="229"/>
      <c r="AL84" s="229"/>
      <c r="AM84" s="229"/>
      <c r="AN84" s="229"/>
      <c r="AO84" s="229"/>
      <c r="AP84" s="229"/>
      <c r="AQ84" s="229"/>
      <c r="AR84" s="229"/>
      <c r="AS84" s="229"/>
      <c r="AT84" s="229"/>
      <c r="AU84" s="229"/>
      <c r="AV84" s="229"/>
      <c r="AW84" s="229"/>
      <c r="AX84" s="229"/>
      <c r="AY84" s="229"/>
      <c r="AZ84" s="229"/>
      <c r="BA84" s="229"/>
      <c r="BB84" s="229"/>
      <c r="BC84" s="229"/>
      <c r="BD84" s="229"/>
      <c r="BE84" s="229"/>
      <c r="BF84" s="229"/>
      <c r="BG84" s="229"/>
      <c r="BH84" s="229"/>
      <c r="BI84" s="229"/>
      <c r="BJ84" s="229"/>
      <c r="BK84" s="229"/>
      <c r="BL84" s="229"/>
      <c r="BM84" s="229"/>
      <c r="BN84" s="229"/>
      <c r="BO84" s="229"/>
      <c r="BP84" s="229"/>
      <c r="BQ84" s="229"/>
      <c r="BR84" s="229"/>
      <c r="BS84" s="229"/>
      <c r="BT84" s="229"/>
      <c r="BU84" s="229"/>
      <c r="BV84" s="229"/>
      <c r="BW84" s="229"/>
      <c r="BX84" s="229"/>
      <c r="BY84" s="229"/>
      <c r="BZ84" s="229"/>
      <c r="CA84" s="229"/>
      <c r="CB84" s="229"/>
      <c r="CC84" s="229"/>
      <c r="CD84" s="229"/>
      <c r="CE84" s="229"/>
      <c r="CF84" s="229"/>
      <c r="CG84" s="229"/>
      <c r="CH84" s="229"/>
      <c r="CI84" s="229"/>
      <c r="CJ84" s="229"/>
      <c r="CK84" s="229"/>
      <c r="CL84" s="229"/>
      <c r="CM84" s="229"/>
      <c r="CN84" s="229"/>
      <c r="CO84" s="229"/>
      <c r="CP84" s="229"/>
      <c r="CQ84" s="229"/>
      <c r="CR84" s="229"/>
      <c r="CS84" s="229"/>
      <c r="CT84" s="229"/>
      <c r="CU84" s="229"/>
      <c r="CV84" s="229"/>
      <c r="CW84" s="229"/>
      <c r="CX84" s="229"/>
      <c r="CY84" s="229"/>
      <c r="CZ84" s="229"/>
      <c r="DA84" s="229"/>
      <c r="DB84" s="229"/>
      <c r="DC84" s="229"/>
      <c r="DD84" s="229"/>
      <c r="DE84" s="229"/>
      <c r="DF84" s="229"/>
      <c r="DG84" s="229"/>
      <c r="DH84" s="229"/>
      <c r="DI84" s="229"/>
      <c r="DJ84" s="229"/>
      <c r="DK84" s="229"/>
      <c r="DL84" s="229"/>
      <c r="DM84" s="229"/>
      <c r="DN84" s="229"/>
      <c r="DO84" s="229"/>
      <c r="DP84" s="229"/>
      <c r="DQ84" s="229"/>
      <c r="DR84" s="229"/>
      <c r="DS84" s="229"/>
      <c r="DT84" s="229"/>
      <c r="DU84" s="229"/>
      <c r="DV84" s="229"/>
      <c r="DW84" s="229"/>
      <c r="DX84" s="229"/>
      <c r="DY84" s="229"/>
      <c r="DZ84" s="229"/>
      <c r="EA84" s="229"/>
      <c r="EB84" s="229"/>
      <c r="EC84" s="229"/>
      <c r="ED84" s="229"/>
      <c r="EE84" s="229"/>
      <c r="EF84" s="229"/>
      <c r="EG84" s="229"/>
      <c r="EH84" s="229"/>
      <c r="EI84" s="229"/>
      <c r="EJ84" s="229"/>
      <c r="EK84" s="229"/>
      <c r="EL84" s="229"/>
      <c r="EM84" s="229"/>
      <c r="EN84" s="229"/>
      <c r="EO84" s="229"/>
      <c r="EP84" s="229"/>
      <c r="EQ84" s="229"/>
      <c r="ER84" s="229"/>
      <c r="ES84" s="229"/>
      <c r="ET84" s="229"/>
      <c r="EU84" s="229"/>
      <c r="EV84" s="229"/>
      <c r="EW84" s="229"/>
      <c r="EX84" s="229"/>
      <c r="EY84" s="229"/>
      <c r="EZ84" s="229"/>
      <c r="FA84" s="229"/>
      <c r="FB84" s="229"/>
      <c r="FC84" s="229"/>
      <c r="FD84" s="229"/>
      <c r="FE84" s="229"/>
      <c r="FF84" s="14"/>
      <c r="FG84" s="155"/>
      <c r="FH84" s="156"/>
      <c r="FI84" s="80"/>
      <c r="FJ84" s="80"/>
      <c r="FK84" s="65" t="s">
        <v>94</v>
      </c>
      <c r="FL84" s="29">
        <f>SUM(COUNTIF($Z$10:$AC$63,FI78),COUNTIF($BF$10:$BI$63,FI78),COUNTIF($CL$10:$CO$63,FI78),COUNTIF($DR$10:$DU$72,FI78),COUNTIF($EX$10:$FA$63,FI78))+FS84</f>
        <v>2</v>
      </c>
      <c r="FM84" s="57">
        <f t="shared" ca="1" si="3"/>
        <v>2</v>
      </c>
      <c r="FN84" s="45"/>
      <c r="FO84" s="36"/>
      <c r="FP84" s="20" t="str">
        <f>FI78</f>
        <v>技家</v>
      </c>
      <c r="FQ84" s="20" t="s">
        <v>60</v>
      </c>
      <c r="FR84" s="20" t="str">
        <f>FI78&amp;"1/2"</f>
        <v>技家1/2</v>
      </c>
      <c r="FS84" s="20">
        <f>SUM(COUNTIF($Z$10:$AC$63,FR84),COUNTIF($BF$10:$BI$63,FR84),COUNTIF($CL$10:$CO$63,FR84),COUNTIF($DR$10:$DU$72,FR84),COUNTIF($EX$10:$FA$63,FR84))*0.5</f>
        <v>0</v>
      </c>
      <c r="FT84" s="14"/>
      <c r="FU84" s="14"/>
      <c r="FV84" s="20" t="str">
        <f t="shared" ca="1" si="4"/>
        <v>'(1)'!FM84</v>
      </c>
      <c r="FW84" s="20">
        <v>84</v>
      </c>
      <c r="FX84" s="20">
        <f t="shared" ca="1" si="5"/>
        <v>0</v>
      </c>
    </row>
    <row r="85" spans="1:180" ht="7.5" customHeight="1">
      <c r="A85" s="93"/>
      <c r="B85" s="229"/>
      <c r="C85" s="229"/>
      <c r="D85" s="229"/>
      <c r="E85" s="229"/>
      <c r="F85" s="229"/>
      <c r="G85" s="229"/>
      <c r="H85" s="229"/>
      <c r="I85" s="229"/>
      <c r="J85" s="229"/>
      <c r="K85" s="229"/>
      <c r="L85" s="229"/>
      <c r="M85" s="229"/>
      <c r="N85" s="229"/>
      <c r="O85" s="229"/>
      <c r="P85" s="229"/>
      <c r="Q85" s="229"/>
      <c r="R85" s="229"/>
      <c r="S85" s="229"/>
      <c r="T85" s="229"/>
      <c r="U85" s="229"/>
      <c r="V85" s="229"/>
      <c r="W85" s="229"/>
      <c r="X85" s="229"/>
      <c r="Y85" s="229"/>
      <c r="Z85" s="229"/>
      <c r="AA85" s="229"/>
      <c r="AB85" s="229"/>
      <c r="AC85" s="229"/>
      <c r="AD85" s="229"/>
      <c r="AE85" s="229"/>
      <c r="AF85" s="229"/>
      <c r="AG85" s="229"/>
      <c r="AH85" s="229"/>
      <c r="AI85" s="229"/>
      <c r="AJ85" s="229"/>
      <c r="AK85" s="229"/>
      <c r="AL85" s="229"/>
      <c r="AM85" s="229"/>
      <c r="AN85" s="229"/>
      <c r="AO85" s="229"/>
      <c r="AP85" s="229"/>
      <c r="AQ85" s="229"/>
      <c r="AR85" s="229"/>
      <c r="AS85" s="229"/>
      <c r="AT85" s="229"/>
      <c r="AU85" s="229"/>
      <c r="AV85" s="229"/>
      <c r="AW85" s="229"/>
      <c r="AX85" s="229"/>
      <c r="AY85" s="229"/>
      <c r="AZ85" s="229"/>
      <c r="BA85" s="229"/>
      <c r="BB85" s="229"/>
      <c r="BC85" s="229"/>
      <c r="BD85" s="229"/>
      <c r="BE85" s="229"/>
      <c r="BF85" s="229"/>
      <c r="BG85" s="229"/>
      <c r="BH85" s="229"/>
      <c r="BI85" s="229"/>
      <c r="BJ85" s="229"/>
      <c r="BK85" s="229"/>
      <c r="BL85" s="229"/>
      <c r="BM85" s="229"/>
      <c r="BN85" s="229"/>
      <c r="BO85" s="229"/>
      <c r="BP85" s="229"/>
      <c r="BQ85" s="229"/>
      <c r="BR85" s="229"/>
      <c r="BS85" s="229"/>
      <c r="BT85" s="229"/>
      <c r="BU85" s="229"/>
      <c r="BV85" s="229"/>
      <c r="BW85" s="229"/>
      <c r="BX85" s="229"/>
      <c r="BY85" s="229"/>
      <c r="BZ85" s="229"/>
      <c r="CA85" s="229"/>
      <c r="CB85" s="229"/>
      <c r="CC85" s="229"/>
      <c r="CD85" s="229"/>
      <c r="CE85" s="229"/>
      <c r="CF85" s="229"/>
      <c r="CG85" s="229"/>
      <c r="CH85" s="229"/>
      <c r="CI85" s="229"/>
      <c r="CJ85" s="229"/>
      <c r="CK85" s="229"/>
      <c r="CL85" s="229"/>
      <c r="CM85" s="229"/>
      <c r="CN85" s="229"/>
      <c r="CO85" s="229"/>
      <c r="CP85" s="229"/>
      <c r="CQ85" s="229"/>
      <c r="CR85" s="229"/>
      <c r="CS85" s="229"/>
      <c r="CT85" s="229"/>
      <c r="CU85" s="229"/>
      <c r="CV85" s="229"/>
      <c r="CW85" s="229"/>
      <c r="CX85" s="229"/>
      <c r="CY85" s="229"/>
      <c r="CZ85" s="229"/>
      <c r="DA85" s="229"/>
      <c r="DB85" s="229"/>
      <c r="DC85" s="229"/>
      <c r="DD85" s="229"/>
      <c r="DE85" s="229"/>
      <c r="DF85" s="229"/>
      <c r="DG85" s="229"/>
      <c r="DH85" s="229"/>
      <c r="DI85" s="229"/>
      <c r="DJ85" s="229"/>
      <c r="DK85" s="229"/>
      <c r="DL85" s="229"/>
      <c r="DM85" s="229"/>
      <c r="DN85" s="229"/>
      <c r="DO85" s="229"/>
      <c r="DP85" s="229"/>
      <c r="DQ85" s="229"/>
      <c r="DR85" s="229"/>
      <c r="DS85" s="229"/>
      <c r="DT85" s="229"/>
      <c r="DU85" s="229"/>
      <c r="DV85" s="229"/>
      <c r="DW85" s="229"/>
      <c r="DX85" s="229"/>
      <c r="DY85" s="229"/>
      <c r="DZ85" s="229"/>
      <c r="EA85" s="229"/>
      <c r="EB85" s="229"/>
      <c r="EC85" s="229"/>
      <c r="ED85" s="229"/>
      <c r="EE85" s="229"/>
      <c r="EF85" s="229"/>
      <c r="EG85" s="229"/>
      <c r="EH85" s="229"/>
      <c r="EI85" s="229"/>
      <c r="EJ85" s="229"/>
      <c r="EK85" s="229"/>
      <c r="EL85" s="229"/>
      <c r="EM85" s="229"/>
      <c r="EN85" s="229"/>
      <c r="EO85" s="229"/>
      <c r="EP85" s="229"/>
      <c r="EQ85" s="229"/>
      <c r="ER85" s="229"/>
      <c r="ES85" s="229"/>
      <c r="ET85" s="229"/>
      <c r="EU85" s="229"/>
      <c r="EV85" s="229"/>
      <c r="EW85" s="229"/>
      <c r="EX85" s="229"/>
      <c r="EY85" s="229"/>
      <c r="EZ85" s="229"/>
      <c r="FA85" s="229"/>
      <c r="FB85" s="229"/>
      <c r="FC85" s="229"/>
      <c r="FD85" s="229"/>
      <c r="FE85" s="229"/>
      <c r="FF85" s="14"/>
      <c r="FG85" s="155"/>
      <c r="FH85" s="156"/>
      <c r="FI85" s="80"/>
      <c r="FJ85" s="80"/>
      <c r="FK85" s="66" t="s">
        <v>95</v>
      </c>
      <c r="FL85" s="30">
        <f>SUM(COUNTIF($AD$10:$AG$63,FI78),COUNTIF($BJ$10:$BM$63,FI78),COUNTIF($CP$10:$CS$63,FI78),COUNTIF($DV$10:$DY$72,FI78),COUNTIF($FB$10:$FE$63,FI78))+FS85</f>
        <v>3</v>
      </c>
      <c r="FM85" s="58">
        <f t="shared" ca="1" si="3"/>
        <v>3</v>
      </c>
      <c r="FN85" s="46"/>
      <c r="FO85" s="26"/>
      <c r="FP85" s="20" t="str">
        <f>FI78</f>
        <v>技家</v>
      </c>
      <c r="FQ85" s="25" t="s">
        <v>61</v>
      </c>
      <c r="FR85" s="20" t="str">
        <f>FI78&amp;"1/2"</f>
        <v>技家1/2</v>
      </c>
      <c r="FS85" s="20">
        <f>SUM(COUNTIF($AD$10:$AG$63,FR85),COUNTIF($BJ$10:$BM$63,FR85),COUNTIF($CP$10:$CS$63,FR85),COUNTIF($DV$10:$DY$72,FR85),COUNTIF($FB$10:$FE$63,FR85))*0.5</f>
        <v>0</v>
      </c>
      <c r="FT85" s="20"/>
      <c r="FU85" s="20"/>
      <c r="FV85" s="20" t="str">
        <f t="shared" ca="1" si="4"/>
        <v>'(1)'!FM85</v>
      </c>
      <c r="FW85" s="20">
        <v>85</v>
      </c>
      <c r="FX85" s="20">
        <f t="shared" ca="1" si="5"/>
        <v>0</v>
      </c>
    </row>
    <row r="86" spans="1:180" ht="7.5" customHeight="1">
      <c r="A86" s="93"/>
      <c r="B86" s="229"/>
      <c r="C86" s="229"/>
      <c r="D86" s="229"/>
      <c r="E86" s="229"/>
      <c r="F86" s="229"/>
      <c r="G86" s="229"/>
      <c r="H86" s="229"/>
      <c r="I86" s="229"/>
      <c r="J86" s="229"/>
      <c r="K86" s="229"/>
      <c r="L86" s="229"/>
      <c r="M86" s="229"/>
      <c r="N86" s="229"/>
      <c r="O86" s="229"/>
      <c r="P86" s="229"/>
      <c r="Q86" s="229"/>
      <c r="R86" s="229"/>
      <c r="S86" s="229"/>
      <c r="T86" s="229"/>
      <c r="U86" s="229"/>
      <c r="V86" s="229"/>
      <c r="W86" s="229"/>
      <c r="X86" s="229"/>
      <c r="Y86" s="229"/>
      <c r="Z86" s="229"/>
      <c r="AA86" s="229"/>
      <c r="AB86" s="229"/>
      <c r="AC86" s="229"/>
      <c r="AD86" s="229"/>
      <c r="AE86" s="229"/>
      <c r="AF86" s="229"/>
      <c r="AG86" s="229"/>
      <c r="AH86" s="229"/>
      <c r="AI86" s="229"/>
      <c r="AJ86" s="229"/>
      <c r="AK86" s="229"/>
      <c r="AL86" s="229"/>
      <c r="AM86" s="229"/>
      <c r="AN86" s="229"/>
      <c r="AO86" s="229"/>
      <c r="AP86" s="229"/>
      <c r="AQ86" s="229"/>
      <c r="AR86" s="229"/>
      <c r="AS86" s="229"/>
      <c r="AT86" s="229"/>
      <c r="AU86" s="229"/>
      <c r="AV86" s="229"/>
      <c r="AW86" s="229"/>
      <c r="AX86" s="229"/>
      <c r="AY86" s="229"/>
      <c r="AZ86" s="229"/>
      <c r="BA86" s="229"/>
      <c r="BB86" s="229"/>
      <c r="BC86" s="229"/>
      <c r="BD86" s="229"/>
      <c r="BE86" s="229"/>
      <c r="BF86" s="229"/>
      <c r="BG86" s="229"/>
      <c r="BH86" s="229"/>
      <c r="BI86" s="229"/>
      <c r="BJ86" s="229"/>
      <c r="BK86" s="229"/>
      <c r="BL86" s="229"/>
      <c r="BM86" s="229"/>
      <c r="BN86" s="229"/>
      <c r="BO86" s="229"/>
      <c r="BP86" s="229"/>
      <c r="BQ86" s="229"/>
      <c r="BR86" s="229"/>
      <c r="BS86" s="229"/>
      <c r="BT86" s="229"/>
      <c r="BU86" s="229"/>
      <c r="BV86" s="229"/>
      <c r="BW86" s="229"/>
      <c r="BX86" s="229"/>
      <c r="BY86" s="229"/>
      <c r="BZ86" s="229"/>
      <c r="CA86" s="229"/>
      <c r="CB86" s="229"/>
      <c r="CC86" s="229"/>
      <c r="CD86" s="229"/>
      <c r="CE86" s="229"/>
      <c r="CF86" s="229"/>
      <c r="CG86" s="229"/>
      <c r="CH86" s="229"/>
      <c r="CI86" s="229"/>
      <c r="CJ86" s="229"/>
      <c r="CK86" s="229"/>
      <c r="CL86" s="229"/>
      <c r="CM86" s="229"/>
      <c r="CN86" s="229"/>
      <c r="CO86" s="229"/>
      <c r="CP86" s="229"/>
      <c r="CQ86" s="229"/>
      <c r="CR86" s="229"/>
      <c r="CS86" s="229"/>
      <c r="CT86" s="229"/>
      <c r="CU86" s="229"/>
      <c r="CV86" s="229"/>
      <c r="CW86" s="229"/>
      <c r="CX86" s="229"/>
      <c r="CY86" s="229"/>
      <c r="CZ86" s="229"/>
      <c r="DA86" s="229"/>
      <c r="DB86" s="229"/>
      <c r="DC86" s="229"/>
      <c r="DD86" s="229"/>
      <c r="DE86" s="229"/>
      <c r="DF86" s="229"/>
      <c r="DG86" s="229"/>
      <c r="DH86" s="229"/>
      <c r="DI86" s="229"/>
      <c r="DJ86" s="229"/>
      <c r="DK86" s="229"/>
      <c r="DL86" s="229"/>
      <c r="DM86" s="229"/>
      <c r="DN86" s="229"/>
      <c r="DO86" s="229"/>
      <c r="DP86" s="229"/>
      <c r="DQ86" s="229"/>
      <c r="DR86" s="229"/>
      <c r="DS86" s="229"/>
      <c r="DT86" s="229"/>
      <c r="DU86" s="229"/>
      <c r="DV86" s="229"/>
      <c r="DW86" s="229"/>
      <c r="DX86" s="229"/>
      <c r="DY86" s="229"/>
      <c r="DZ86" s="229"/>
      <c r="EA86" s="229"/>
      <c r="EB86" s="229"/>
      <c r="EC86" s="229"/>
      <c r="ED86" s="229"/>
      <c r="EE86" s="229"/>
      <c r="EF86" s="229"/>
      <c r="EG86" s="229"/>
      <c r="EH86" s="229"/>
      <c r="EI86" s="229"/>
      <c r="EJ86" s="229"/>
      <c r="EK86" s="229"/>
      <c r="EL86" s="229"/>
      <c r="EM86" s="229"/>
      <c r="EN86" s="229"/>
      <c r="EO86" s="229"/>
      <c r="EP86" s="229"/>
      <c r="EQ86" s="229"/>
      <c r="ER86" s="229"/>
      <c r="ES86" s="229"/>
      <c r="ET86" s="229"/>
      <c r="EU86" s="229"/>
      <c r="EV86" s="229"/>
      <c r="EW86" s="229"/>
      <c r="EX86" s="229"/>
      <c r="EY86" s="229"/>
      <c r="EZ86" s="229"/>
      <c r="FA86" s="229"/>
      <c r="FB86" s="229"/>
      <c r="FC86" s="229"/>
      <c r="FD86" s="229"/>
      <c r="FE86" s="229"/>
      <c r="FF86" s="14"/>
      <c r="FG86" s="155"/>
      <c r="FH86" s="156"/>
      <c r="FI86" s="79" t="s">
        <v>20</v>
      </c>
      <c r="FJ86" s="79"/>
      <c r="FK86" s="64" t="s">
        <v>88</v>
      </c>
      <c r="FL86" s="33">
        <f>SUM(COUNTIF($B$10:$E$63,FI86),COUNTIF($AH$10:$AK$63,FI86),COUNTIF($BN$10:$BQ$63,FI86),COUNTIF($CT$10:$CW$72,FI86),COUNTIF($DZ$10:$EC$63,FI86))+FS86</f>
        <v>0</v>
      </c>
      <c r="FM86" s="61">
        <f t="shared" ca="1" si="3"/>
        <v>0</v>
      </c>
      <c r="FN86" s="51"/>
      <c r="FO86" s="40"/>
      <c r="FP86" s="20" t="str">
        <f>FI86</f>
        <v>体育</v>
      </c>
      <c r="FQ86" s="20" t="s">
        <v>54</v>
      </c>
      <c r="FR86" s="20" t="str">
        <f>FI86&amp;"1/2"</f>
        <v>体育1/2</v>
      </c>
      <c r="FS86" s="20">
        <f>SUM(COUNTIF($B$10:$E$63,FR86),COUNTIF($AH$10:$AK$63,FR86),COUNTIF($BN$10:$BQ$63,FR86),COUNTIF($CT$10:$CW$72,FR86),COUNTIF($DZ$10:$EC$63,FR86))*0.5</f>
        <v>0</v>
      </c>
      <c r="FT86" s="20"/>
      <c r="FU86" s="20"/>
      <c r="FV86" s="20" t="str">
        <f t="shared" ca="1" si="4"/>
        <v>'(1)'!FM86</v>
      </c>
      <c r="FW86" s="20">
        <v>86</v>
      </c>
      <c r="FX86" s="20">
        <f t="shared" ca="1" si="5"/>
        <v>0</v>
      </c>
    </row>
    <row r="87" spans="1:180" ht="7.5" customHeight="1">
      <c r="A87" s="93"/>
      <c r="B87" s="229"/>
      <c r="C87" s="229"/>
      <c r="D87" s="229"/>
      <c r="E87" s="229"/>
      <c r="F87" s="229"/>
      <c r="G87" s="229"/>
      <c r="H87" s="229"/>
      <c r="I87" s="229"/>
      <c r="J87" s="229"/>
      <c r="K87" s="229"/>
      <c r="L87" s="229"/>
      <c r="M87" s="229"/>
      <c r="N87" s="229"/>
      <c r="O87" s="229"/>
      <c r="P87" s="229"/>
      <c r="Q87" s="229"/>
      <c r="R87" s="229"/>
      <c r="S87" s="229"/>
      <c r="T87" s="229"/>
      <c r="U87" s="229"/>
      <c r="V87" s="229"/>
      <c r="W87" s="229"/>
      <c r="X87" s="229"/>
      <c r="Y87" s="229"/>
      <c r="Z87" s="229"/>
      <c r="AA87" s="229"/>
      <c r="AB87" s="229"/>
      <c r="AC87" s="229"/>
      <c r="AD87" s="229"/>
      <c r="AE87" s="229"/>
      <c r="AF87" s="229"/>
      <c r="AG87" s="229"/>
      <c r="AH87" s="229"/>
      <c r="AI87" s="229"/>
      <c r="AJ87" s="229"/>
      <c r="AK87" s="229"/>
      <c r="AL87" s="229"/>
      <c r="AM87" s="229"/>
      <c r="AN87" s="229"/>
      <c r="AO87" s="229"/>
      <c r="AP87" s="229"/>
      <c r="AQ87" s="229"/>
      <c r="AR87" s="229"/>
      <c r="AS87" s="229"/>
      <c r="AT87" s="229"/>
      <c r="AU87" s="229"/>
      <c r="AV87" s="229"/>
      <c r="AW87" s="229"/>
      <c r="AX87" s="229"/>
      <c r="AY87" s="229"/>
      <c r="AZ87" s="229"/>
      <c r="BA87" s="229"/>
      <c r="BB87" s="229"/>
      <c r="BC87" s="229"/>
      <c r="BD87" s="229"/>
      <c r="BE87" s="229"/>
      <c r="BF87" s="229"/>
      <c r="BG87" s="229"/>
      <c r="BH87" s="229"/>
      <c r="BI87" s="229"/>
      <c r="BJ87" s="229"/>
      <c r="BK87" s="229"/>
      <c r="BL87" s="229"/>
      <c r="BM87" s="229"/>
      <c r="BN87" s="229"/>
      <c r="BO87" s="229"/>
      <c r="BP87" s="229"/>
      <c r="BQ87" s="229"/>
      <c r="BR87" s="229"/>
      <c r="BS87" s="229"/>
      <c r="BT87" s="229"/>
      <c r="BU87" s="229"/>
      <c r="BV87" s="229"/>
      <c r="BW87" s="229"/>
      <c r="BX87" s="229"/>
      <c r="BY87" s="229"/>
      <c r="BZ87" s="229"/>
      <c r="CA87" s="229"/>
      <c r="CB87" s="229"/>
      <c r="CC87" s="229"/>
      <c r="CD87" s="229"/>
      <c r="CE87" s="229"/>
      <c r="CF87" s="229"/>
      <c r="CG87" s="229"/>
      <c r="CH87" s="229"/>
      <c r="CI87" s="229"/>
      <c r="CJ87" s="229"/>
      <c r="CK87" s="229"/>
      <c r="CL87" s="229"/>
      <c r="CM87" s="229"/>
      <c r="CN87" s="229"/>
      <c r="CO87" s="229"/>
      <c r="CP87" s="229"/>
      <c r="CQ87" s="229"/>
      <c r="CR87" s="229"/>
      <c r="CS87" s="229"/>
      <c r="CT87" s="229"/>
      <c r="CU87" s="229"/>
      <c r="CV87" s="229"/>
      <c r="CW87" s="229"/>
      <c r="CX87" s="229"/>
      <c r="CY87" s="229"/>
      <c r="CZ87" s="229"/>
      <c r="DA87" s="229"/>
      <c r="DB87" s="229"/>
      <c r="DC87" s="229"/>
      <c r="DD87" s="229"/>
      <c r="DE87" s="229"/>
      <c r="DF87" s="229"/>
      <c r="DG87" s="229"/>
      <c r="DH87" s="229"/>
      <c r="DI87" s="229"/>
      <c r="DJ87" s="229"/>
      <c r="DK87" s="229"/>
      <c r="DL87" s="229"/>
      <c r="DM87" s="229"/>
      <c r="DN87" s="229"/>
      <c r="DO87" s="229"/>
      <c r="DP87" s="229"/>
      <c r="DQ87" s="229"/>
      <c r="DR87" s="229"/>
      <c r="DS87" s="229"/>
      <c r="DT87" s="229"/>
      <c r="DU87" s="229"/>
      <c r="DV87" s="229"/>
      <c r="DW87" s="229"/>
      <c r="DX87" s="229"/>
      <c r="DY87" s="229"/>
      <c r="DZ87" s="229"/>
      <c r="EA87" s="229"/>
      <c r="EB87" s="229"/>
      <c r="EC87" s="229"/>
      <c r="ED87" s="229"/>
      <c r="EE87" s="229"/>
      <c r="EF87" s="229"/>
      <c r="EG87" s="229"/>
      <c r="EH87" s="229"/>
      <c r="EI87" s="229"/>
      <c r="EJ87" s="229"/>
      <c r="EK87" s="229"/>
      <c r="EL87" s="229"/>
      <c r="EM87" s="229"/>
      <c r="EN87" s="229"/>
      <c r="EO87" s="229"/>
      <c r="EP87" s="229"/>
      <c r="EQ87" s="229"/>
      <c r="ER87" s="229"/>
      <c r="ES87" s="229"/>
      <c r="ET87" s="229"/>
      <c r="EU87" s="229"/>
      <c r="EV87" s="229"/>
      <c r="EW87" s="229"/>
      <c r="EX87" s="229"/>
      <c r="EY87" s="229"/>
      <c r="EZ87" s="229"/>
      <c r="FA87" s="229"/>
      <c r="FB87" s="229"/>
      <c r="FC87" s="229"/>
      <c r="FD87" s="229"/>
      <c r="FE87" s="229"/>
      <c r="FF87" s="14"/>
      <c r="FG87" s="155"/>
      <c r="FH87" s="156"/>
      <c r="FI87" s="79"/>
      <c r="FJ87" s="79"/>
      <c r="FK87" s="65" t="s">
        <v>89</v>
      </c>
      <c r="FL87" s="29">
        <f>SUM(COUNTIF($F$10:$I$63,FI86),COUNTIF($AL$10:$AO$63,FI86),COUNTIF($BR$10:$BU$63,FI86),COUNTIF($CX$10:$DA$72,FI86),COUNTIF($ED$10:$EG$63,FI86))+FS87</f>
        <v>2</v>
      </c>
      <c r="FM87" s="57">
        <f t="shared" ca="1" si="3"/>
        <v>2</v>
      </c>
      <c r="FN87" s="45"/>
      <c r="FO87" s="36"/>
      <c r="FP87" s="20" t="str">
        <f>FI86</f>
        <v>体育</v>
      </c>
      <c r="FQ87" s="20" t="s">
        <v>55</v>
      </c>
      <c r="FR87" s="20" t="str">
        <f>FI86&amp;"1/2"</f>
        <v>体育1/2</v>
      </c>
      <c r="FS87" s="20">
        <f>SUM(COUNTIF($F$10:$I$63,FR87),COUNTIF($AL$10:$AO$63,FR87),COUNTIF($BR$10:$BU$63,FR87),COUNTIF($CX$10:$DA$72,FR87),COUNTIF($ED$10:$EG$63,FR87))*0.5</f>
        <v>0</v>
      </c>
      <c r="FT87" s="14"/>
      <c r="FU87" s="14"/>
      <c r="FV87" s="20" t="str">
        <f t="shared" ca="1" si="4"/>
        <v>'(1)'!FM87</v>
      </c>
      <c r="FW87" s="20">
        <v>87</v>
      </c>
      <c r="FX87" s="20">
        <f t="shared" ca="1" si="5"/>
        <v>0</v>
      </c>
    </row>
    <row r="88" spans="1:180" ht="7.5" customHeight="1">
      <c r="A88" s="93"/>
      <c r="B88" s="229"/>
      <c r="C88" s="229"/>
      <c r="D88" s="229"/>
      <c r="E88" s="229"/>
      <c r="F88" s="229"/>
      <c r="G88" s="229"/>
      <c r="H88" s="229"/>
      <c r="I88" s="229"/>
      <c r="J88" s="229"/>
      <c r="K88" s="229"/>
      <c r="L88" s="229"/>
      <c r="M88" s="229"/>
      <c r="N88" s="229"/>
      <c r="O88" s="229"/>
      <c r="P88" s="229"/>
      <c r="Q88" s="229"/>
      <c r="R88" s="229"/>
      <c r="S88" s="229"/>
      <c r="T88" s="229"/>
      <c r="U88" s="229"/>
      <c r="V88" s="229"/>
      <c r="W88" s="229"/>
      <c r="X88" s="229"/>
      <c r="Y88" s="229"/>
      <c r="Z88" s="229"/>
      <c r="AA88" s="229"/>
      <c r="AB88" s="229"/>
      <c r="AC88" s="229"/>
      <c r="AD88" s="229"/>
      <c r="AE88" s="229"/>
      <c r="AF88" s="229"/>
      <c r="AG88" s="229"/>
      <c r="AH88" s="229"/>
      <c r="AI88" s="229"/>
      <c r="AJ88" s="229"/>
      <c r="AK88" s="229"/>
      <c r="AL88" s="229"/>
      <c r="AM88" s="229"/>
      <c r="AN88" s="229"/>
      <c r="AO88" s="229"/>
      <c r="AP88" s="229"/>
      <c r="AQ88" s="229"/>
      <c r="AR88" s="229"/>
      <c r="AS88" s="229"/>
      <c r="AT88" s="229"/>
      <c r="AU88" s="229"/>
      <c r="AV88" s="229"/>
      <c r="AW88" s="229"/>
      <c r="AX88" s="229"/>
      <c r="AY88" s="229"/>
      <c r="AZ88" s="229"/>
      <c r="BA88" s="229"/>
      <c r="BB88" s="229"/>
      <c r="BC88" s="229"/>
      <c r="BD88" s="229"/>
      <c r="BE88" s="229"/>
      <c r="BF88" s="229"/>
      <c r="BG88" s="229"/>
      <c r="BH88" s="229"/>
      <c r="BI88" s="229"/>
      <c r="BJ88" s="229"/>
      <c r="BK88" s="229"/>
      <c r="BL88" s="229"/>
      <c r="BM88" s="229"/>
      <c r="BN88" s="229"/>
      <c r="BO88" s="229"/>
      <c r="BP88" s="229"/>
      <c r="BQ88" s="229"/>
      <c r="BR88" s="229"/>
      <c r="BS88" s="229"/>
      <c r="BT88" s="229"/>
      <c r="BU88" s="229"/>
      <c r="BV88" s="229"/>
      <c r="BW88" s="229"/>
      <c r="BX88" s="229"/>
      <c r="BY88" s="229"/>
      <c r="BZ88" s="229"/>
      <c r="CA88" s="229"/>
      <c r="CB88" s="229"/>
      <c r="CC88" s="229"/>
      <c r="CD88" s="229"/>
      <c r="CE88" s="229"/>
      <c r="CF88" s="229"/>
      <c r="CG88" s="229"/>
      <c r="CH88" s="229"/>
      <c r="CI88" s="229"/>
      <c r="CJ88" s="229"/>
      <c r="CK88" s="229"/>
      <c r="CL88" s="229"/>
      <c r="CM88" s="229"/>
      <c r="CN88" s="229"/>
      <c r="CO88" s="229"/>
      <c r="CP88" s="229"/>
      <c r="CQ88" s="229"/>
      <c r="CR88" s="229"/>
      <c r="CS88" s="229"/>
      <c r="CT88" s="229"/>
      <c r="CU88" s="229"/>
      <c r="CV88" s="229"/>
      <c r="CW88" s="229"/>
      <c r="CX88" s="229"/>
      <c r="CY88" s="229"/>
      <c r="CZ88" s="229"/>
      <c r="DA88" s="229"/>
      <c r="DB88" s="229"/>
      <c r="DC88" s="229"/>
      <c r="DD88" s="229"/>
      <c r="DE88" s="229"/>
      <c r="DF88" s="229"/>
      <c r="DG88" s="229"/>
      <c r="DH88" s="229"/>
      <c r="DI88" s="229"/>
      <c r="DJ88" s="229"/>
      <c r="DK88" s="229"/>
      <c r="DL88" s="229"/>
      <c r="DM88" s="229"/>
      <c r="DN88" s="229"/>
      <c r="DO88" s="229"/>
      <c r="DP88" s="229"/>
      <c r="DQ88" s="229"/>
      <c r="DR88" s="229"/>
      <c r="DS88" s="229"/>
      <c r="DT88" s="229"/>
      <c r="DU88" s="229"/>
      <c r="DV88" s="229"/>
      <c r="DW88" s="229"/>
      <c r="DX88" s="229"/>
      <c r="DY88" s="229"/>
      <c r="DZ88" s="229"/>
      <c r="EA88" s="229"/>
      <c r="EB88" s="229"/>
      <c r="EC88" s="229"/>
      <c r="ED88" s="229"/>
      <c r="EE88" s="229"/>
      <c r="EF88" s="229"/>
      <c r="EG88" s="229"/>
      <c r="EH88" s="229"/>
      <c r="EI88" s="229"/>
      <c r="EJ88" s="229"/>
      <c r="EK88" s="229"/>
      <c r="EL88" s="229"/>
      <c r="EM88" s="229"/>
      <c r="EN88" s="229"/>
      <c r="EO88" s="229"/>
      <c r="EP88" s="229"/>
      <c r="EQ88" s="229"/>
      <c r="ER88" s="229"/>
      <c r="ES88" s="229"/>
      <c r="ET88" s="229"/>
      <c r="EU88" s="229"/>
      <c r="EV88" s="229"/>
      <c r="EW88" s="229"/>
      <c r="EX88" s="229"/>
      <c r="EY88" s="229"/>
      <c r="EZ88" s="229"/>
      <c r="FA88" s="229"/>
      <c r="FB88" s="229"/>
      <c r="FC88" s="229"/>
      <c r="FD88" s="229"/>
      <c r="FE88" s="229"/>
      <c r="FF88" s="14"/>
      <c r="FG88" s="155"/>
      <c r="FH88" s="156"/>
      <c r="FI88" s="79"/>
      <c r="FJ88" s="79"/>
      <c r="FK88" s="65" t="s">
        <v>90</v>
      </c>
      <c r="FL88" s="28">
        <f>SUM(COUNTIF($J$10:$M$63,FI86),COUNTIF($AP$10:$AS$63,FI86),COUNTIF($BV$10:$BY$63,FI86),COUNTIF($DB$10:$DE$72,FI86),COUNTIF($EH$10:$EK$63,FI86))+FS88</f>
        <v>2</v>
      </c>
      <c r="FM88" s="56">
        <f t="shared" ca="1" si="3"/>
        <v>2</v>
      </c>
      <c r="FN88" s="43"/>
      <c r="FO88" s="9"/>
      <c r="FP88" s="20" t="str">
        <f>FI86</f>
        <v>体育</v>
      </c>
      <c r="FQ88" s="25" t="s">
        <v>56</v>
      </c>
      <c r="FR88" s="20" t="str">
        <f>FI86&amp;"1/2"</f>
        <v>体育1/2</v>
      </c>
      <c r="FS88" s="20">
        <f>SUM(COUNTIF($J$10:$M$63,FR88),COUNTIF($AP$10:$AS$63,FR88),COUNTIF($BV$10:$BY$63,FR88),COUNTIF($DB$10:$DE$72,FR88),COUNTIF($EH$10:$EK$63,FR88))*0.5</f>
        <v>0</v>
      </c>
      <c r="FT88" s="20"/>
      <c r="FU88" s="20"/>
      <c r="FV88" s="20" t="str">
        <f t="shared" ca="1" si="4"/>
        <v>'(1)'!FM88</v>
      </c>
      <c r="FW88" s="20">
        <v>88</v>
      </c>
      <c r="FX88" s="20">
        <f t="shared" ca="1" si="5"/>
        <v>0</v>
      </c>
    </row>
    <row r="89" spans="1:180" ht="7.5" customHeight="1">
      <c r="A89" s="93"/>
      <c r="B89" s="229"/>
      <c r="C89" s="229"/>
      <c r="D89" s="229"/>
      <c r="E89" s="229"/>
      <c r="F89" s="229"/>
      <c r="G89" s="229"/>
      <c r="H89" s="229"/>
      <c r="I89" s="229"/>
      <c r="J89" s="229"/>
      <c r="K89" s="229"/>
      <c r="L89" s="229"/>
      <c r="M89" s="229"/>
      <c r="N89" s="229"/>
      <c r="O89" s="229"/>
      <c r="P89" s="229"/>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29"/>
      <c r="BA89" s="229"/>
      <c r="BB89" s="229"/>
      <c r="BC89" s="229"/>
      <c r="BD89" s="229"/>
      <c r="BE89" s="229"/>
      <c r="BF89" s="229"/>
      <c r="BG89" s="229"/>
      <c r="BH89" s="229"/>
      <c r="BI89" s="229"/>
      <c r="BJ89" s="229"/>
      <c r="BK89" s="229"/>
      <c r="BL89" s="229"/>
      <c r="BM89" s="229"/>
      <c r="BN89" s="229"/>
      <c r="BO89" s="229"/>
      <c r="BP89" s="229"/>
      <c r="BQ89" s="229"/>
      <c r="BR89" s="229"/>
      <c r="BS89" s="229"/>
      <c r="BT89" s="229"/>
      <c r="BU89" s="229"/>
      <c r="BV89" s="229"/>
      <c r="BW89" s="229"/>
      <c r="BX89" s="229"/>
      <c r="BY89" s="229"/>
      <c r="BZ89" s="229"/>
      <c r="CA89" s="229"/>
      <c r="CB89" s="229"/>
      <c r="CC89" s="229"/>
      <c r="CD89" s="229"/>
      <c r="CE89" s="229"/>
      <c r="CF89" s="229"/>
      <c r="CG89" s="229"/>
      <c r="CH89" s="229"/>
      <c r="CI89" s="229"/>
      <c r="CJ89" s="229"/>
      <c r="CK89" s="229"/>
      <c r="CL89" s="229"/>
      <c r="CM89" s="229"/>
      <c r="CN89" s="229"/>
      <c r="CO89" s="229"/>
      <c r="CP89" s="229"/>
      <c r="CQ89" s="229"/>
      <c r="CR89" s="229"/>
      <c r="CS89" s="229"/>
      <c r="CT89" s="229"/>
      <c r="CU89" s="229"/>
      <c r="CV89" s="229"/>
      <c r="CW89" s="229"/>
      <c r="CX89" s="229"/>
      <c r="CY89" s="229"/>
      <c r="CZ89" s="229"/>
      <c r="DA89" s="229"/>
      <c r="DB89" s="229"/>
      <c r="DC89" s="229"/>
      <c r="DD89" s="229"/>
      <c r="DE89" s="229"/>
      <c r="DF89" s="229"/>
      <c r="DG89" s="229"/>
      <c r="DH89" s="229"/>
      <c r="DI89" s="229"/>
      <c r="DJ89" s="229"/>
      <c r="DK89" s="229"/>
      <c r="DL89" s="229"/>
      <c r="DM89" s="229"/>
      <c r="DN89" s="229"/>
      <c r="DO89" s="229"/>
      <c r="DP89" s="229"/>
      <c r="DQ89" s="229"/>
      <c r="DR89" s="229"/>
      <c r="DS89" s="229"/>
      <c r="DT89" s="229"/>
      <c r="DU89" s="229"/>
      <c r="DV89" s="229"/>
      <c r="DW89" s="229"/>
      <c r="DX89" s="229"/>
      <c r="DY89" s="229"/>
      <c r="DZ89" s="229"/>
      <c r="EA89" s="229"/>
      <c r="EB89" s="229"/>
      <c r="EC89" s="229"/>
      <c r="ED89" s="229"/>
      <c r="EE89" s="229"/>
      <c r="EF89" s="229"/>
      <c r="EG89" s="229"/>
      <c r="EH89" s="229"/>
      <c r="EI89" s="229"/>
      <c r="EJ89" s="229"/>
      <c r="EK89" s="229"/>
      <c r="EL89" s="229"/>
      <c r="EM89" s="229"/>
      <c r="EN89" s="229"/>
      <c r="EO89" s="229"/>
      <c r="EP89" s="229"/>
      <c r="EQ89" s="229"/>
      <c r="ER89" s="229"/>
      <c r="ES89" s="229"/>
      <c r="ET89" s="229"/>
      <c r="EU89" s="229"/>
      <c r="EV89" s="229"/>
      <c r="EW89" s="229"/>
      <c r="EX89" s="229"/>
      <c r="EY89" s="229"/>
      <c r="EZ89" s="229"/>
      <c r="FA89" s="229"/>
      <c r="FB89" s="229"/>
      <c r="FC89" s="229"/>
      <c r="FD89" s="229"/>
      <c r="FE89" s="229"/>
      <c r="FF89" s="14"/>
      <c r="FG89" s="155"/>
      <c r="FH89" s="156"/>
      <c r="FI89" s="79"/>
      <c r="FJ89" s="79"/>
      <c r="FK89" s="65" t="s">
        <v>91</v>
      </c>
      <c r="FL89" s="28">
        <f>SUM(COUNTIF($N$10:$Q$63,FI86),COUNTIF($AT$10:$AW$63,FI86),COUNTIF($BZ$10:$CC$63,FI86),COUNTIF($DF$10:$DI$72,FI86),COUNTIF($EL$10:$EO$63,FI86))+FS89</f>
        <v>1</v>
      </c>
      <c r="FM89" s="56">
        <f t="shared" ca="1" si="3"/>
        <v>1</v>
      </c>
      <c r="FN89" s="44"/>
      <c r="FO89" s="35"/>
      <c r="FP89" s="20" t="str">
        <f>FI86</f>
        <v>体育</v>
      </c>
      <c r="FQ89" s="20" t="s">
        <v>57</v>
      </c>
      <c r="FR89" s="20" t="str">
        <f>FI86&amp;"1/2"</f>
        <v>体育1/2</v>
      </c>
      <c r="FS89" s="20">
        <f>SUM(COUNTIF($N$10:$Q$63,FR89),COUNTIF($AT$10:$AW$63,FR89),COUNTIF($BZ$10:$CC$63,FR89),COUNTIF($DF$10:$DI$72,FR89),COUNTIF($EL$10:$EO$63,FR89))*0.5</f>
        <v>0</v>
      </c>
      <c r="FT89" s="20"/>
      <c r="FU89" s="20"/>
      <c r="FV89" s="20" t="str">
        <f t="shared" ca="1" si="4"/>
        <v>'(1)'!FM89</v>
      </c>
      <c r="FW89" s="20">
        <v>89</v>
      </c>
      <c r="FX89" s="20">
        <f t="shared" ca="1" si="5"/>
        <v>0</v>
      </c>
    </row>
    <row r="90" spans="1:180" ht="7.5" customHeight="1">
      <c r="A90" s="93"/>
      <c r="B90" s="229"/>
      <c r="C90" s="229"/>
      <c r="D90" s="229"/>
      <c r="E90" s="229"/>
      <c r="F90" s="229"/>
      <c r="G90" s="229"/>
      <c r="H90" s="229"/>
      <c r="I90" s="229"/>
      <c r="J90" s="229"/>
      <c r="K90" s="229"/>
      <c r="L90" s="229"/>
      <c r="M90" s="229"/>
      <c r="N90" s="229"/>
      <c r="O90" s="229"/>
      <c r="P90" s="229"/>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29"/>
      <c r="BA90" s="229"/>
      <c r="BB90" s="229"/>
      <c r="BC90" s="229"/>
      <c r="BD90" s="229"/>
      <c r="BE90" s="229"/>
      <c r="BF90" s="229"/>
      <c r="BG90" s="229"/>
      <c r="BH90" s="229"/>
      <c r="BI90" s="229"/>
      <c r="BJ90" s="229"/>
      <c r="BK90" s="229"/>
      <c r="BL90" s="229"/>
      <c r="BM90" s="229"/>
      <c r="BN90" s="229"/>
      <c r="BO90" s="229"/>
      <c r="BP90" s="229"/>
      <c r="BQ90" s="229"/>
      <c r="BR90" s="229"/>
      <c r="BS90" s="229"/>
      <c r="BT90" s="229"/>
      <c r="BU90" s="229"/>
      <c r="BV90" s="229"/>
      <c r="BW90" s="229"/>
      <c r="BX90" s="229"/>
      <c r="BY90" s="229"/>
      <c r="BZ90" s="229"/>
      <c r="CA90" s="229"/>
      <c r="CB90" s="229"/>
      <c r="CC90" s="229"/>
      <c r="CD90" s="229"/>
      <c r="CE90" s="229"/>
      <c r="CF90" s="229"/>
      <c r="CG90" s="229"/>
      <c r="CH90" s="229"/>
      <c r="CI90" s="229"/>
      <c r="CJ90" s="229"/>
      <c r="CK90" s="229"/>
      <c r="CL90" s="229"/>
      <c r="CM90" s="229"/>
      <c r="CN90" s="229"/>
      <c r="CO90" s="229"/>
      <c r="CP90" s="229"/>
      <c r="CQ90" s="229"/>
      <c r="CR90" s="229"/>
      <c r="CS90" s="229"/>
      <c r="CT90" s="229"/>
      <c r="CU90" s="229"/>
      <c r="CV90" s="229"/>
      <c r="CW90" s="229"/>
      <c r="CX90" s="229"/>
      <c r="CY90" s="229"/>
      <c r="CZ90" s="229"/>
      <c r="DA90" s="229"/>
      <c r="DB90" s="229"/>
      <c r="DC90" s="229"/>
      <c r="DD90" s="229"/>
      <c r="DE90" s="229"/>
      <c r="DF90" s="229"/>
      <c r="DG90" s="229"/>
      <c r="DH90" s="229"/>
      <c r="DI90" s="229"/>
      <c r="DJ90" s="229"/>
      <c r="DK90" s="229"/>
      <c r="DL90" s="229"/>
      <c r="DM90" s="229"/>
      <c r="DN90" s="229"/>
      <c r="DO90" s="229"/>
      <c r="DP90" s="229"/>
      <c r="DQ90" s="229"/>
      <c r="DR90" s="229"/>
      <c r="DS90" s="229"/>
      <c r="DT90" s="229"/>
      <c r="DU90" s="229"/>
      <c r="DV90" s="229"/>
      <c r="DW90" s="229"/>
      <c r="DX90" s="229"/>
      <c r="DY90" s="229"/>
      <c r="DZ90" s="229"/>
      <c r="EA90" s="229"/>
      <c r="EB90" s="229"/>
      <c r="EC90" s="229"/>
      <c r="ED90" s="229"/>
      <c r="EE90" s="229"/>
      <c r="EF90" s="229"/>
      <c r="EG90" s="229"/>
      <c r="EH90" s="229"/>
      <c r="EI90" s="229"/>
      <c r="EJ90" s="229"/>
      <c r="EK90" s="229"/>
      <c r="EL90" s="229"/>
      <c r="EM90" s="229"/>
      <c r="EN90" s="229"/>
      <c r="EO90" s="229"/>
      <c r="EP90" s="229"/>
      <c r="EQ90" s="229"/>
      <c r="ER90" s="229"/>
      <c r="ES90" s="229"/>
      <c r="ET90" s="229"/>
      <c r="EU90" s="229"/>
      <c r="EV90" s="229"/>
      <c r="EW90" s="229"/>
      <c r="EX90" s="229"/>
      <c r="EY90" s="229"/>
      <c r="EZ90" s="229"/>
      <c r="FA90" s="229"/>
      <c r="FB90" s="229"/>
      <c r="FC90" s="229"/>
      <c r="FD90" s="229"/>
      <c r="FE90" s="229"/>
      <c r="FF90" s="14"/>
      <c r="FG90" s="155"/>
      <c r="FH90" s="156"/>
      <c r="FI90" s="79"/>
      <c r="FJ90" s="79"/>
      <c r="FK90" s="65" t="s">
        <v>92</v>
      </c>
      <c r="FL90" s="29">
        <f>SUM(COUNTIF($R$10:$U$63,FI86),COUNTIF($AX$10:$BA$63,FI86),COUNTIF($CD$10:$CG$63,FI86),COUNTIF($DJ$10:$DM$72,FI86),COUNTIF($EP$10:$ES$63,FI86))+FS90</f>
        <v>1</v>
      </c>
      <c r="FM90" s="57">
        <f t="shared" ca="1" si="3"/>
        <v>1</v>
      </c>
      <c r="FN90" s="45"/>
      <c r="FO90" s="36"/>
      <c r="FP90" s="20" t="str">
        <f>FI86</f>
        <v>体育</v>
      </c>
      <c r="FQ90" s="20" t="s">
        <v>58</v>
      </c>
      <c r="FR90" s="20" t="str">
        <f>FI86&amp;"1/2"</f>
        <v>体育1/2</v>
      </c>
      <c r="FS90" s="20">
        <f>SUM(COUNTIF($R$10:$U$63,FR90),COUNTIF($AX$10:$BA$63,FR90),COUNTIF($CD$10:$CG$63,FR90),COUNTIF($DJ$10:$DM$72,FR90),COUNTIF($EP$10:$ES$63,FR90))*0.5</f>
        <v>0</v>
      </c>
      <c r="FT90" s="14"/>
      <c r="FU90" s="14"/>
      <c r="FV90" s="20" t="str">
        <f t="shared" ca="1" si="4"/>
        <v>'(1)'!FM90</v>
      </c>
      <c r="FW90" s="20">
        <v>90</v>
      </c>
      <c r="FX90" s="20">
        <f t="shared" ca="1" si="5"/>
        <v>0</v>
      </c>
    </row>
    <row r="91" spans="1:180" ht="7.5" customHeight="1">
      <c r="A91" s="14"/>
      <c r="B91" s="14"/>
      <c r="C91" s="14"/>
      <c r="D91" s="14"/>
      <c r="E91" s="14"/>
      <c r="F91" s="14"/>
      <c r="G91" s="14"/>
      <c r="H91" s="14"/>
      <c r="I91" s="14"/>
      <c r="J91" s="14"/>
      <c r="K91" s="14"/>
      <c r="L91" s="14"/>
      <c r="M91" s="14"/>
      <c r="N91" s="14"/>
      <c r="O91" s="14"/>
      <c r="P91" s="14"/>
      <c r="Q91" s="14"/>
      <c r="R91" s="14"/>
      <c r="S91" s="14"/>
      <c r="T91" s="14"/>
      <c r="U91" s="14"/>
      <c r="V91" s="14"/>
      <c r="W91" s="14"/>
      <c r="X91" s="14"/>
      <c r="Y91" s="14"/>
      <c r="Z91" s="14"/>
      <c r="AA91" s="14"/>
      <c r="AB91" s="14"/>
      <c r="AC91" s="14"/>
      <c r="AD91" s="14"/>
      <c r="AE91" s="14"/>
      <c r="AF91" s="14"/>
      <c r="AG91" s="14"/>
      <c r="AH91" s="14"/>
      <c r="AI91" s="14"/>
      <c r="AJ91" s="14"/>
      <c r="AK91" s="14"/>
      <c r="AL91" s="14"/>
      <c r="AM91" s="14"/>
      <c r="AN91" s="14"/>
      <c r="AO91" s="14"/>
      <c r="AP91" s="14"/>
      <c r="AQ91" s="14"/>
      <c r="AR91" s="14"/>
      <c r="AS91" s="14"/>
      <c r="AT91" s="14"/>
      <c r="AU91" s="14"/>
      <c r="AV91" s="14"/>
      <c r="AW91" s="14"/>
      <c r="AX91" s="14"/>
      <c r="AY91" s="14"/>
      <c r="AZ91" s="14"/>
      <c r="BA91" s="14"/>
      <c r="BB91" s="14"/>
      <c r="BC91" s="14"/>
      <c r="BD91" s="14"/>
      <c r="BE91" s="14"/>
      <c r="BF91" s="14"/>
      <c r="BG91" s="14"/>
      <c r="BH91" s="14"/>
      <c r="BI91" s="14"/>
      <c r="BJ91" s="14"/>
      <c r="BK91" s="14"/>
      <c r="BL91" s="14"/>
      <c r="BM91" s="14"/>
      <c r="BN91" s="14"/>
      <c r="BO91" s="14"/>
      <c r="BP91" s="14"/>
      <c r="BQ91" s="14"/>
      <c r="BR91" s="14"/>
      <c r="BS91" s="14"/>
      <c r="BT91" s="14"/>
      <c r="BU91" s="14"/>
      <c r="BV91" s="14"/>
      <c r="BW91" s="14"/>
      <c r="BX91" s="14"/>
      <c r="BY91" s="14"/>
      <c r="BZ91" s="14"/>
      <c r="CA91" s="14"/>
      <c r="CB91" s="14"/>
      <c r="CC91" s="14"/>
      <c r="CD91" s="14"/>
      <c r="CE91" s="14"/>
      <c r="CF91" s="14"/>
      <c r="CG91" s="14"/>
      <c r="CH91" s="14"/>
      <c r="CI91" s="14"/>
      <c r="CJ91" s="14"/>
      <c r="CK91" s="14"/>
      <c r="CL91" s="14"/>
      <c r="CM91" s="14"/>
      <c r="CN91" s="14"/>
      <c r="CO91" s="14"/>
      <c r="CP91" s="14"/>
      <c r="CQ91" s="14"/>
      <c r="CR91" s="14"/>
      <c r="CS91" s="14"/>
      <c r="CT91" s="14"/>
      <c r="CU91" s="14"/>
      <c r="CV91" s="14"/>
      <c r="CW91" s="14"/>
      <c r="CX91" s="14"/>
      <c r="CY91" s="14"/>
      <c r="CZ91" s="14"/>
      <c r="DA91" s="14"/>
      <c r="DB91" s="14"/>
      <c r="DC91" s="14"/>
      <c r="DD91" s="14"/>
      <c r="DE91" s="14"/>
      <c r="DF91" s="14"/>
      <c r="DG91" s="14"/>
      <c r="DH91" s="14"/>
      <c r="DI91" s="14"/>
      <c r="DJ91" s="14"/>
      <c r="DK91" s="14"/>
      <c r="DL91" s="14"/>
      <c r="DM91" s="14"/>
      <c r="DN91" s="14"/>
      <c r="DO91" s="14"/>
      <c r="DP91" s="14"/>
      <c r="DQ91" s="14"/>
      <c r="DR91" s="14"/>
      <c r="DS91" s="14"/>
      <c r="DT91" s="14"/>
      <c r="DU91" s="14"/>
      <c r="DV91" s="14"/>
      <c r="DW91" s="14"/>
      <c r="DX91" s="14"/>
      <c r="DY91" s="14"/>
      <c r="DZ91" s="14"/>
      <c r="EA91" s="14"/>
      <c r="EB91" s="14"/>
      <c r="EC91" s="14"/>
      <c r="ED91" s="14"/>
      <c r="EE91" s="14"/>
      <c r="EF91" s="14"/>
      <c r="EG91" s="14"/>
      <c r="EH91" s="14"/>
      <c r="EI91" s="14"/>
      <c r="EJ91" s="14"/>
      <c r="EK91" s="14"/>
      <c r="EL91" s="14"/>
      <c r="EM91" s="14"/>
      <c r="EN91" s="14"/>
      <c r="EO91" s="14"/>
      <c r="EP91" s="14"/>
      <c r="EQ91" s="14"/>
      <c r="ER91" s="14"/>
      <c r="ES91" s="14"/>
      <c r="ET91" s="14"/>
      <c r="EU91" s="14"/>
      <c r="EV91" s="14"/>
      <c r="EW91" s="14"/>
      <c r="EX91" s="14"/>
      <c r="EY91" s="14"/>
      <c r="EZ91" s="14"/>
      <c r="FA91" s="14"/>
      <c r="FB91" s="14"/>
      <c r="FC91" s="14"/>
      <c r="FD91" s="14"/>
      <c r="FE91" s="14"/>
      <c r="FF91" s="14"/>
      <c r="FG91" s="155"/>
      <c r="FH91" s="156"/>
      <c r="FI91" s="79"/>
      <c r="FJ91" s="79"/>
      <c r="FK91" s="65" t="s">
        <v>93</v>
      </c>
      <c r="FL91" s="28">
        <f>SUM(COUNTIF($V$10:$Y$63,FI86),COUNTIF($BB$10:$BE$63,FI86),COUNTIF($CH$10:$CK$63,FI86),COUNTIF($DN$10:$DQ$72,FI86),COUNTIF($ET$10:$EW$63,FI86))+FS91</f>
        <v>2</v>
      </c>
      <c r="FM91" s="56">
        <f t="shared" ca="1" si="3"/>
        <v>2</v>
      </c>
      <c r="FN91" s="43"/>
      <c r="FO91" s="9"/>
      <c r="FP91" s="20" t="str">
        <f>FI86</f>
        <v>体育</v>
      </c>
      <c r="FQ91" s="25" t="s">
        <v>59</v>
      </c>
      <c r="FR91" s="20" t="str">
        <f>FI86&amp;"1/2"</f>
        <v>体育1/2</v>
      </c>
      <c r="FS91" s="20">
        <f>SUM(COUNTIF($V$10:$Y$63,FR91),COUNTIF($BB$10:$BE$63,FR91),COUNTIF($CH$10:$CK$63,FR91),COUNTIF($DN$10:$DQ$72,FR91),COUNTIF($ET$10:$EW$63,FR91))*0.5</f>
        <v>0</v>
      </c>
      <c r="FT91" s="20"/>
      <c r="FU91" s="20"/>
      <c r="FV91" s="20" t="str">
        <f t="shared" ca="1" si="4"/>
        <v>'(1)'!FM91</v>
      </c>
      <c r="FW91" s="20">
        <v>91</v>
      </c>
      <c r="FX91" s="20">
        <f t="shared" ca="1" si="5"/>
        <v>0</v>
      </c>
    </row>
    <row r="92" spans="1:180" ht="7.5" customHeight="1">
      <c r="A92" s="14"/>
      <c r="B92" s="14"/>
      <c r="C92" s="14"/>
      <c r="D92" s="14"/>
      <c r="E92" s="14"/>
      <c r="F92" s="14"/>
      <c r="G92" s="14"/>
      <c r="H92" s="14"/>
      <c r="I92" s="14"/>
      <c r="J92" s="14"/>
      <c r="K92" s="14"/>
      <c r="L92" s="14"/>
      <c r="M92" s="14"/>
      <c r="N92" s="14"/>
      <c r="O92" s="14"/>
      <c r="P92" s="14"/>
      <c r="Q92" s="14"/>
      <c r="R92" s="14"/>
      <c r="S92" s="14"/>
      <c r="T92" s="14"/>
      <c r="U92" s="14"/>
      <c r="V92" s="14"/>
      <c r="W92" s="14"/>
      <c r="X92" s="14"/>
      <c r="Y92" s="14"/>
      <c r="Z92" s="14"/>
      <c r="AA92" s="14"/>
      <c r="AB92" s="14"/>
      <c r="AC92" s="14"/>
      <c r="AD92" s="14"/>
      <c r="AE92" s="14"/>
      <c r="AF92" s="14"/>
      <c r="AG92" s="14"/>
      <c r="AH92" s="14"/>
      <c r="AI92" s="14"/>
      <c r="AJ92" s="14"/>
      <c r="AK92" s="14"/>
      <c r="AL92" s="14"/>
      <c r="AM92" s="14"/>
      <c r="AN92" s="14"/>
      <c r="AO92" s="14"/>
      <c r="AP92" s="14"/>
      <c r="AQ92" s="14"/>
      <c r="AR92" s="14"/>
      <c r="AS92" s="14"/>
      <c r="AT92" s="14"/>
      <c r="AU92" s="14"/>
      <c r="AV92" s="14"/>
      <c r="AW92" s="14"/>
      <c r="AX92" s="14"/>
      <c r="AY92" s="14"/>
      <c r="AZ92" s="14"/>
      <c r="BA92" s="14"/>
      <c r="BB92" s="14"/>
      <c r="BC92" s="14"/>
      <c r="BD92" s="14"/>
      <c r="BE92" s="14"/>
      <c r="BF92" s="14"/>
      <c r="BG92" s="14"/>
      <c r="BH92" s="14"/>
      <c r="BI92" s="14"/>
      <c r="BJ92" s="14"/>
      <c r="BK92" s="14"/>
      <c r="BL92" s="14"/>
      <c r="BM92" s="14"/>
      <c r="BN92" s="14"/>
      <c r="BO92" s="14"/>
      <c r="BP92" s="14"/>
      <c r="BQ92" s="14"/>
      <c r="BR92" s="14"/>
      <c r="BS92" s="14"/>
      <c r="BT92" s="14"/>
      <c r="BU92" s="14"/>
      <c r="BV92" s="14"/>
      <c r="BW92" s="14"/>
      <c r="BX92" s="14"/>
      <c r="BY92" s="14"/>
      <c r="BZ92" s="14"/>
      <c r="CA92" s="14"/>
      <c r="CB92" s="14"/>
      <c r="CC92" s="14"/>
      <c r="CD92" s="14"/>
      <c r="CE92" s="14"/>
      <c r="CF92" s="14"/>
      <c r="CG92" s="14"/>
      <c r="CH92" s="14"/>
      <c r="CI92" s="14"/>
      <c r="CJ92" s="14"/>
      <c r="CK92" s="14"/>
      <c r="CL92" s="14"/>
      <c r="CM92" s="14"/>
      <c r="CN92" s="14"/>
      <c r="CO92" s="14"/>
      <c r="CP92" s="14"/>
      <c r="CQ92" s="14"/>
      <c r="CR92" s="14"/>
      <c r="CS92" s="14"/>
      <c r="CT92" s="14"/>
      <c r="CU92" s="14"/>
      <c r="CV92" s="14"/>
      <c r="CW92" s="14"/>
      <c r="CX92" s="14"/>
      <c r="CY92" s="14"/>
      <c r="CZ92" s="14"/>
      <c r="DA92" s="14"/>
      <c r="DB92" s="14"/>
      <c r="DC92" s="14"/>
      <c r="DD92" s="14"/>
      <c r="DE92" s="14"/>
      <c r="DF92" s="14"/>
      <c r="DG92" s="14"/>
      <c r="DH92" s="14"/>
      <c r="DI92" s="14"/>
      <c r="DJ92" s="14"/>
      <c r="DK92" s="14"/>
      <c r="DL92" s="14"/>
      <c r="DM92" s="14"/>
      <c r="DN92" s="14"/>
      <c r="DO92" s="14"/>
      <c r="DP92" s="14"/>
      <c r="DQ92" s="14"/>
      <c r="DR92" s="14"/>
      <c r="DS92" s="14"/>
      <c r="DT92" s="14"/>
      <c r="DU92" s="14"/>
      <c r="DV92" s="14"/>
      <c r="DW92" s="14"/>
      <c r="DX92" s="14"/>
      <c r="DY92" s="14"/>
      <c r="DZ92" s="14"/>
      <c r="EA92" s="14"/>
      <c r="EB92" s="14"/>
      <c r="EC92" s="14"/>
      <c r="ED92" s="14"/>
      <c r="EE92" s="14"/>
      <c r="EF92" s="14"/>
      <c r="EG92" s="14"/>
      <c r="EH92" s="14"/>
      <c r="EI92" s="14"/>
      <c r="EJ92" s="14"/>
      <c r="EK92" s="14"/>
      <c r="EL92" s="14"/>
      <c r="EM92" s="14"/>
      <c r="EN92" s="14"/>
      <c r="EO92" s="14"/>
      <c r="EP92" s="14"/>
      <c r="EQ92" s="14"/>
      <c r="ER92" s="14"/>
      <c r="ES92" s="14"/>
      <c r="ET92" s="14"/>
      <c r="EU92" s="14"/>
      <c r="EV92" s="14"/>
      <c r="EW92" s="14"/>
      <c r="EX92" s="14"/>
      <c r="EY92" s="14"/>
      <c r="EZ92" s="14"/>
      <c r="FA92" s="14"/>
      <c r="FB92" s="14"/>
      <c r="FC92" s="14"/>
      <c r="FD92" s="14"/>
      <c r="FE92" s="14"/>
      <c r="FF92" s="14"/>
      <c r="FG92" s="155"/>
      <c r="FH92" s="156"/>
      <c r="FI92" s="79"/>
      <c r="FJ92" s="79"/>
      <c r="FK92" s="65" t="s">
        <v>94</v>
      </c>
      <c r="FL92" s="28">
        <f>SUM(COUNTIF($Z$10:$AC$63,FI86),COUNTIF($BF$10:$BI$63,FI86),COUNTIF($CL$10:$CO$63,FI86),COUNTIF($DR$10:$DU$72,FI86),COUNTIF($EX$10:$FA$63,FI86))+FS92</f>
        <v>2</v>
      </c>
      <c r="FM92" s="56">
        <f t="shared" ca="1" si="3"/>
        <v>2</v>
      </c>
      <c r="FN92" s="44"/>
      <c r="FO92" s="35"/>
      <c r="FP92" s="20" t="str">
        <f>FI86</f>
        <v>体育</v>
      </c>
      <c r="FQ92" s="20" t="s">
        <v>60</v>
      </c>
      <c r="FR92" s="20" t="str">
        <f>FI86&amp;"1/2"</f>
        <v>体育1/2</v>
      </c>
      <c r="FS92" s="20">
        <f>SUM(COUNTIF($Z$10:$AC$63,FR92),COUNTIF($BF$10:$BI$63,FR92),COUNTIF($CL$10:$CO$63,FR92),COUNTIF($DR$10:$DU$72,FR92),COUNTIF($EX$10:$FA$63,FR92))*0.5</f>
        <v>0</v>
      </c>
      <c r="FT92" s="20"/>
      <c r="FU92" s="20"/>
      <c r="FV92" s="20" t="str">
        <f t="shared" ca="1" si="4"/>
        <v>'(1)'!FM92</v>
      </c>
      <c r="FW92" s="20">
        <v>92</v>
      </c>
      <c r="FX92" s="20">
        <f t="shared" ca="1" si="5"/>
        <v>0</v>
      </c>
    </row>
    <row r="93" spans="1:180" ht="7.5" customHeight="1">
      <c r="A93" s="14"/>
      <c r="B93" s="14"/>
      <c r="C93" s="14"/>
      <c r="D93" s="14"/>
      <c r="E93" s="14"/>
      <c r="F93" s="14"/>
      <c r="G93" s="14"/>
      <c r="H93" s="14"/>
      <c r="I93" s="14"/>
      <c r="J93" s="14"/>
      <c r="K93" s="14"/>
      <c r="L93" s="14"/>
      <c r="M93" s="14"/>
      <c r="N93" s="14"/>
      <c r="O93" s="14"/>
      <c r="P93" s="14"/>
      <c r="Q93" s="14"/>
      <c r="R93" s="14"/>
      <c r="S93" s="14"/>
      <c r="T93" s="14"/>
      <c r="U93" s="14"/>
      <c r="V93" s="14"/>
      <c r="W93" s="14"/>
      <c r="X93" s="14"/>
      <c r="Y93" s="14"/>
      <c r="Z93" s="14"/>
      <c r="AA93" s="14"/>
      <c r="AB93" s="14"/>
      <c r="AC93" s="14"/>
      <c r="AD93" s="14"/>
      <c r="AE93" s="14"/>
      <c r="AF93" s="14"/>
      <c r="AG93" s="14"/>
      <c r="AH93" s="14"/>
      <c r="AI93" s="14"/>
      <c r="AJ93" s="14"/>
      <c r="AK93" s="14"/>
      <c r="AL93" s="14"/>
      <c r="AM93" s="14"/>
      <c r="AN93" s="14"/>
      <c r="AO93" s="14"/>
      <c r="AP93" s="14"/>
      <c r="AQ93" s="14"/>
      <c r="AR93" s="14"/>
      <c r="AS93" s="14"/>
      <c r="AT93" s="14"/>
      <c r="AU93" s="14"/>
      <c r="AV93" s="14"/>
      <c r="AW93" s="14"/>
      <c r="AX93" s="14"/>
      <c r="AY93" s="14"/>
      <c r="AZ93" s="14"/>
      <c r="BA93" s="14"/>
      <c r="BB93" s="14"/>
      <c r="BC93" s="14"/>
      <c r="BD93" s="14"/>
      <c r="BE93" s="14"/>
      <c r="BF93" s="14"/>
      <c r="BG93" s="14"/>
      <c r="BH93" s="14"/>
      <c r="BI93" s="14"/>
      <c r="BJ93" s="14"/>
      <c r="BK93" s="14"/>
      <c r="BL93" s="14"/>
      <c r="BM93" s="14"/>
      <c r="BN93" s="14"/>
      <c r="BO93" s="14"/>
      <c r="BP93" s="14"/>
      <c r="BQ93" s="14"/>
      <c r="BR93" s="14"/>
      <c r="BS93" s="14"/>
      <c r="BT93" s="14"/>
      <c r="BU93" s="14"/>
      <c r="BV93" s="14"/>
      <c r="BW93" s="14"/>
      <c r="BX93" s="14"/>
      <c r="BY93" s="14"/>
      <c r="BZ93" s="14"/>
      <c r="CA93" s="14"/>
      <c r="CB93" s="14"/>
      <c r="CC93" s="14"/>
      <c r="CD93" s="14"/>
      <c r="CE93" s="14"/>
      <c r="CF93" s="14"/>
      <c r="CG93" s="14"/>
      <c r="CH93" s="14"/>
      <c r="CI93" s="14"/>
      <c r="CJ93" s="14"/>
      <c r="CK93" s="14"/>
      <c r="CL93" s="14"/>
      <c r="CM93" s="14"/>
      <c r="CN93" s="14"/>
      <c r="CO93" s="14"/>
      <c r="CP93" s="14"/>
      <c r="CQ93" s="14"/>
      <c r="CR93" s="14"/>
      <c r="CS93" s="14"/>
      <c r="CT93" s="14"/>
      <c r="CU93" s="14"/>
      <c r="CV93" s="14"/>
      <c r="CW93" s="14"/>
      <c r="CX93" s="14"/>
      <c r="CY93" s="14"/>
      <c r="CZ93" s="14"/>
      <c r="DA93" s="14"/>
      <c r="DB93" s="14"/>
      <c r="DC93" s="14"/>
      <c r="DD93" s="14"/>
      <c r="DE93" s="14"/>
      <c r="DF93" s="14"/>
      <c r="DG93" s="14"/>
      <c r="DH93" s="14"/>
      <c r="DI93" s="14"/>
      <c r="DJ93" s="14"/>
      <c r="DK93" s="14"/>
      <c r="DL93" s="14"/>
      <c r="DM93" s="14"/>
      <c r="DN93" s="14"/>
      <c r="DO93" s="14"/>
      <c r="DP93" s="14"/>
      <c r="DQ93" s="14"/>
      <c r="DR93" s="14"/>
      <c r="DS93" s="14"/>
      <c r="DT93" s="14"/>
      <c r="DU93" s="14"/>
      <c r="DV93" s="14"/>
      <c r="DW93" s="14"/>
      <c r="DX93" s="14"/>
      <c r="DY93" s="14"/>
      <c r="DZ93" s="14"/>
      <c r="EA93" s="14"/>
      <c r="EB93" s="14"/>
      <c r="EC93" s="14"/>
      <c r="ED93" s="14"/>
      <c r="EE93" s="14"/>
      <c r="EF93" s="14"/>
      <c r="EG93" s="14"/>
      <c r="EH93" s="14"/>
      <c r="EI93" s="14"/>
      <c r="EJ93" s="14"/>
      <c r="EK93" s="14"/>
      <c r="EL93" s="14"/>
      <c r="EM93" s="14"/>
      <c r="EN93" s="14"/>
      <c r="EO93" s="14"/>
      <c r="EP93" s="14"/>
      <c r="EQ93" s="14"/>
      <c r="ER93" s="14"/>
      <c r="ES93" s="14"/>
      <c r="ET93" s="14"/>
      <c r="EU93" s="14"/>
      <c r="EV93" s="14"/>
      <c r="EW93" s="14"/>
      <c r="EX93" s="14"/>
      <c r="EY93" s="14"/>
      <c r="EZ93" s="14"/>
      <c r="FA93" s="14"/>
      <c r="FB93" s="14"/>
      <c r="FC93" s="14"/>
      <c r="FD93" s="14"/>
      <c r="FE93" s="14"/>
      <c r="FF93" s="14"/>
      <c r="FG93" s="155"/>
      <c r="FH93" s="156"/>
      <c r="FI93" s="79"/>
      <c r="FJ93" s="79"/>
      <c r="FK93" s="66" t="s">
        <v>95</v>
      </c>
      <c r="FL93" s="34">
        <f>SUM(COUNTIF($AD$10:$AG$63,FI86),COUNTIF($BJ$10:$BM$63,FI86),COUNTIF($CP$10:$CS$63,FI86),COUNTIF($DV$10:$DY$72,FI86),COUNTIF($FB$10:$FE$63,FI86))+FS93</f>
        <v>2</v>
      </c>
      <c r="FM93" s="62">
        <f t="shared" ca="1" si="3"/>
        <v>2</v>
      </c>
      <c r="FN93" s="52"/>
      <c r="FO93" s="41"/>
      <c r="FP93" s="20" t="str">
        <f>FI86</f>
        <v>体育</v>
      </c>
      <c r="FQ93" s="20" t="s">
        <v>61</v>
      </c>
      <c r="FR93" s="20" t="str">
        <f>FI86&amp;"1/2"</f>
        <v>体育1/2</v>
      </c>
      <c r="FS93" s="20">
        <f>SUM(COUNTIF($AD$10:$AG$63,FR93),COUNTIF($BJ$10:$BM$63,FR93),COUNTIF($CP$10:$CS$63,FR93),COUNTIF($DV$10:$DY$72,FR93),COUNTIF($FB$10:$FE$63,FR93))*0.5</f>
        <v>0</v>
      </c>
      <c r="FT93" s="14"/>
      <c r="FU93" s="14"/>
      <c r="FV93" s="20" t="str">
        <f t="shared" ca="1" si="4"/>
        <v>'(1)'!FM93</v>
      </c>
      <c r="FW93" s="20">
        <v>93</v>
      </c>
      <c r="FX93" s="20">
        <f t="shared" ca="1" si="5"/>
        <v>0</v>
      </c>
    </row>
    <row r="94" spans="1:180" ht="7.5" customHeight="1" thickBot="1">
      <c r="A94" s="14"/>
      <c r="B94" s="14"/>
      <c r="C94" s="14"/>
      <c r="D94" s="14"/>
      <c r="E94" s="14"/>
      <c r="F94" s="14"/>
      <c r="G94" s="14"/>
      <c r="H94" s="14"/>
      <c r="I94" s="14"/>
      <c r="J94" s="14"/>
      <c r="K94" s="14"/>
      <c r="L94" s="14"/>
      <c r="M94" s="14"/>
      <c r="N94" s="14"/>
      <c r="O94" s="14"/>
      <c r="P94" s="14"/>
      <c r="Q94" s="14"/>
      <c r="R94" s="14"/>
      <c r="S94" s="14"/>
      <c r="T94" s="14"/>
      <c r="U94" s="14"/>
      <c r="V94" s="14"/>
      <c r="W94" s="14"/>
      <c r="X94" s="14"/>
      <c r="Y94" s="14"/>
      <c r="Z94" s="14"/>
      <c r="AA94" s="14"/>
      <c r="AB94" s="14"/>
      <c r="AC94" s="14"/>
      <c r="AD94" s="14"/>
      <c r="AE94" s="14"/>
      <c r="AF94" s="14"/>
      <c r="AG94" s="14"/>
      <c r="AH94" s="14"/>
      <c r="AI94" s="14"/>
      <c r="AJ94" s="14"/>
      <c r="AK94" s="14"/>
      <c r="AL94" s="14"/>
      <c r="AM94" s="14"/>
      <c r="AN94" s="14"/>
      <c r="AO94" s="14"/>
      <c r="AP94" s="14"/>
      <c r="AQ94" s="14"/>
      <c r="AR94" s="14"/>
      <c r="AS94" s="14"/>
      <c r="AT94" s="14"/>
      <c r="AU94" s="14"/>
      <c r="AV94" s="14"/>
      <c r="AW94" s="14"/>
      <c r="AX94" s="14"/>
      <c r="AY94" s="14"/>
      <c r="AZ94" s="14"/>
      <c r="BA94" s="14"/>
      <c r="BB94" s="14"/>
      <c r="BC94" s="14"/>
      <c r="BD94" s="14"/>
      <c r="BE94" s="14"/>
      <c r="BF94" s="14"/>
      <c r="BG94" s="14"/>
      <c r="BH94" s="14"/>
      <c r="BI94" s="14"/>
      <c r="BJ94" s="14"/>
      <c r="BK94" s="14"/>
      <c r="BL94" s="14"/>
      <c r="BM94" s="14"/>
      <c r="BN94" s="14"/>
      <c r="BO94" s="14"/>
      <c r="BP94" s="14"/>
      <c r="BQ94" s="14"/>
      <c r="BR94" s="14"/>
      <c r="BS94" s="14"/>
      <c r="BT94" s="14"/>
      <c r="BU94" s="14"/>
      <c r="BV94" s="14"/>
      <c r="BW94" s="14"/>
      <c r="BX94" s="14"/>
      <c r="BY94" s="14"/>
      <c r="BZ94" s="14"/>
      <c r="CA94" s="14"/>
      <c r="CB94" s="14"/>
      <c r="CC94" s="14"/>
      <c r="CD94" s="14"/>
      <c r="CE94" s="14"/>
      <c r="CF94" s="14"/>
      <c r="CG94" s="14"/>
      <c r="CH94" s="14"/>
      <c r="CI94" s="14"/>
      <c r="CJ94" s="14"/>
      <c r="CK94" s="14"/>
      <c r="CL94" s="14"/>
      <c r="CM94" s="14"/>
      <c r="CN94" s="14"/>
      <c r="CO94" s="14"/>
      <c r="CP94" s="14"/>
      <c r="CQ94" s="14"/>
      <c r="CR94" s="14"/>
      <c r="CS94" s="14"/>
      <c r="CT94" s="14"/>
      <c r="CU94" s="14"/>
      <c r="CV94" s="14"/>
      <c r="CW94" s="14"/>
      <c r="CX94" s="14"/>
      <c r="CY94" s="14"/>
      <c r="CZ94" s="14"/>
      <c r="DA94" s="14"/>
      <c r="DB94" s="14"/>
      <c r="DC94" s="14"/>
      <c r="DD94" s="14"/>
      <c r="DE94" s="14"/>
      <c r="DF94" s="14"/>
      <c r="DG94" s="14"/>
      <c r="DH94" s="14"/>
      <c r="DI94" s="14"/>
      <c r="DJ94" s="14"/>
      <c r="DK94" s="14"/>
      <c r="DL94" s="14"/>
      <c r="DM94" s="14"/>
      <c r="DN94" s="14"/>
      <c r="DO94" s="14"/>
      <c r="DP94" s="14"/>
      <c r="DQ94" s="14"/>
      <c r="DR94" s="14"/>
      <c r="DS94" s="14"/>
      <c r="DT94" s="14"/>
      <c r="DU94" s="14"/>
      <c r="DV94" s="14"/>
      <c r="DW94" s="14"/>
      <c r="DX94" s="14"/>
      <c r="DY94" s="14"/>
      <c r="DZ94" s="14"/>
      <c r="EA94" s="14"/>
      <c r="EB94" s="14"/>
      <c r="EC94" s="14"/>
      <c r="ED94" s="14"/>
      <c r="EE94" s="14"/>
      <c r="EF94" s="14"/>
      <c r="EG94" s="14"/>
      <c r="EH94" s="14"/>
      <c r="EI94" s="14"/>
      <c r="EJ94" s="14"/>
      <c r="EK94" s="14"/>
      <c r="EL94" s="14"/>
      <c r="EM94" s="14"/>
      <c r="EN94" s="14"/>
      <c r="EO94" s="14"/>
      <c r="EP94" s="14"/>
      <c r="EQ94" s="14"/>
      <c r="ER94" s="14"/>
      <c r="ES94" s="14"/>
      <c r="ET94" s="14"/>
      <c r="EU94" s="14"/>
      <c r="EV94" s="14"/>
      <c r="EW94" s="14"/>
      <c r="EX94" s="14"/>
      <c r="EY94" s="14"/>
      <c r="EZ94" s="14"/>
      <c r="FA94" s="14"/>
      <c r="FB94" s="14"/>
      <c r="FC94" s="14"/>
      <c r="FD94" s="14"/>
      <c r="FE94" s="14"/>
      <c r="FF94" s="14"/>
      <c r="FG94" s="155"/>
      <c r="FH94" s="156"/>
      <c r="FI94" s="84" t="s">
        <v>74</v>
      </c>
      <c r="FJ94" s="79" t="s">
        <v>7</v>
      </c>
      <c r="FK94" s="64" t="s">
        <v>88</v>
      </c>
      <c r="FL94" s="33">
        <f>SUM(COUNTIF($B$10:$E$63,FJ94),COUNTIF($AH$10:$AK$63,FJ94),COUNTIF($BN$10:$BQ$63,FJ94),COUNTIF($CT$10:$CW$72,FJ94),COUNTIF($DZ$10:$EC$63,FJ94))+FS94</f>
        <v>0</v>
      </c>
      <c r="FM94" s="61">
        <f t="shared" ca="1" si="3"/>
        <v>0</v>
      </c>
      <c r="FN94" s="49"/>
      <c r="FO94" s="10"/>
      <c r="FP94" s="20" t="str">
        <f>FJ94</f>
        <v>保健</v>
      </c>
      <c r="FQ94" s="25" t="s">
        <v>54</v>
      </c>
      <c r="FR94" s="20" t="str">
        <f>FJ94&amp;"1/2"</f>
        <v>保健1/2</v>
      </c>
      <c r="FS94" s="20">
        <f>SUM(COUNTIF($B$10:$E$63,FR94),COUNTIF($AH$10:$AK$63,FR94),COUNTIF($BN$10:$BQ$63,FR94),COUNTIF($CT$10:$CW$72,FR94),COUNTIF($DZ$10:$EC$63,FR94))*0.5</f>
        <v>0</v>
      </c>
      <c r="FT94" s="20"/>
      <c r="FU94" s="20"/>
      <c r="FV94" s="20" t="str">
        <f t="shared" ca="1" si="4"/>
        <v>'(1)'!FM94</v>
      </c>
      <c r="FW94" s="20">
        <v>94</v>
      </c>
      <c r="FX94" s="20">
        <f t="shared" ca="1" si="5"/>
        <v>0</v>
      </c>
    </row>
    <row r="95" spans="1:180" ht="7.5" customHeight="1" thickBot="1">
      <c r="A95" s="67" t="s">
        <v>110</v>
      </c>
      <c r="B95" s="68" t="s">
        <v>111</v>
      </c>
      <c r="C95" s="68" t="s">
        <v>111</v>
      </c>
      <c r="D95" s="68" t="s">
        <v>111</v>
      </c>
      <c r="E95" s="68" t="s">
        <v>111</v>
      </c>
      <c r="F95" s="68" t="s">
        <v>112</v>
      </c>
      <c r="G95" s="68" t="s">
        <v>112</v>
      </c>
      <c r="H95" s="68" t="s">
        <v>112</v>
      </c>
      <c r="FF95" s="14"/>
      <c r="FG95" s="155"/>
      <c r="FH95" s="156"/>
      <c r="FI95" s="84"/>
      <c r="FJ95" s="79"/>
      <c r="FK95" s="65" t="s">
        <v>89</v>
      </c>
      <c r="FL95" s="28">
        <f>SUM(COUNTIF($F$10:$I$63,FJ94),COUNTIF($AL$10:$AO$63,FJ94),COUNTIF($BR$10:$BU$63,FJ94),COUNTIF($CX$10:$DA$72,FJ94),COUNTIF($ED$10:$EG$63,FJ94))+FS95</f>
        <v>0</v>
      </c>
      <c r="FM95" s="56">
        <f t="shared" ca="1" si="3"/>
        <v>0</v>
      </c>
      <c r="FN95" s="44"/>
      <c r="FO95" s="35"/>
      <c r="FP95" s="20" t="str">
        <f>FJ94</f>
        <v>保健</v>
      </c>
      <c r="FQ95" s="20" t="s">
        <v>55</v>
      </c>
      <c r="FR95" s="20" t="str">
        <f>FJ94&amp;"1/2"</f>
        <v>保健1/2</v>
      </c>
      <c r="FS95" s="20">
        <f>SUM(COUNTIF($F$10:$I$63,FR95),COUNTIF($AL$10:$AO$63,FR95),COUNTIF($BR$10:$BU$63,FR95),COUNTIF($CX$10:$DA$72,FR95),COUNTIF($ED$10:$EG$63,FR95))*0.5</f>
        <v>0</v>
      </c>
      <c r="FT95" s="20"/>
      <c r="FU95" s="20"/>
      <c r="FV95" s="20" t="str">
        <f t="shared" ca="1" si="4"/>
        <v>'(1)'!FM95</v>
      </c>
      <c r="FW95" s="20">
        <v>95</v>
      </c>
      <c r="FX95" s="20">
        <f t="shared" ca="1" si="5"/>
        <v>0</v>
      </c>
    </row>
    <row r="96" spans="1:180" ht="7.5" customHeight="1" thickBot="1">
      <c r="A96" s="69" t="s">
        <v>25</v>
      </c>
      <c r="B96" s="70" t="s">
        <v>110</v>
      </c>
      <c r="C96" s="70" t="s">
        <v>110</v>
      </c>
      <c r="D96" s="70" t="s">
        <v>110</v>
      </c>
      <c r="E96" s="70" t="s">
        <v>110</v>
      </c>
      <c r="F96" s="70" t="s">
        <v>112</v>
      </c>
      <c r="G96" s="70" t="s">
        <v>112</v>
      </c>
      <c r="H96" s="70" t="s">
        <v>112</v>
      </c>
      <c r="FF96" s="14"/>
      <c r="FG96" s="155"/>
      <c r="FH96" s="156"/>
      <c r="FI96" s="84"/>
      <c r="FJ96" s="79"/>
      <c r="FK96" s="65" t="s">
        <v>90</v>
      </c>
      <c r="FL96" s="29">
        <f>SUM(COUNTIF($J$10:$M$63,FJ94),COUNTIF($AP$10:$AS$63,FJ94),COUNTIF($BV$10:$BY$63,FJ94),COUNTIF($DB$10:$DE$72,FJ94),COUNTIF($EH$10:$EK$63,FJ94))+FS96</f>
        <v>0</v>
      </c>
      <c r="FM96" s="57">
        <f t="shared" ca="1" si="3"/>
        <v>0</v>
      </c>
      <c r="FN96" s="45"/>
      <c r="FO96" s="36"/>
      <c r="FP96" s="20" t="str">
        <f>FJ94</f>
        <v>保健</v>
      </c>
      <c r="FQ96" s="20" t="s">
        <v>56</v>
      </c>
      <c r="FR96" s="20" t="str">
        <f>FJ94&amp;"1/2"</f>
        <v>保健1/2</v>
      </c>
      <c r="FS96" s="20">
        <f>SUM(COUNTIF($J$10:$M$63,FR96),COUNTIF($AP$10:$AS$63,FR96),COUNTIF($BV$10:$BY$63,FR96),COUNTIF($DB$10:$DE$72,FR96),COUNTIF($EH$10:$EK$63,FR96))*0.5</f>
        <v>0</v>
      </c>
      <c r="FT96" s="14"/>
      <c r="FU96" s="14"/>
      <c r="FV96" s="20" t="str">
        <f t="shared" ca="1" si="4"/>
        <v>'(1)'!FM96</v>
      </c>
      <c r="FW96" s="20">
        <v>96</v>
      </c>
      <c r="FX96" s="20">
        <f t="shared" ca="1" si="5"/>
        <v>0</v>
      </c>
    </row>
    <row r="97" spans="1:180" ht="7.5" customHeight="1" thickBot="1">
      <c r="A97" s="69" t="s">
        <v>111</v>
      </c>
      <c r="B97" s="70" t="s">
        <v>111</v>
      </c>
      <c r="C97" s="70" t="s">
        <v>111</v>
      </c>
      <c r="D97" s="70" t="s">
        <v>111</v>
      </c>
      <c r="E97" s="70" t="s">
        <v>111</v>
      </c>
      <c r="F97" s="70" t="s">
        <v>110</v>
      </c>
      <c r="G97" s="70" t="s">
        <v>110</v>
      </c>
      <c r="H97" s="70" t="s">
        <v>110</v>
      </c>
      <c r="FF97" s="14"/>
      <c r="FG97" s="155"/>
      <c r="FH97" s="156"/>
      <c r="FI97" s="84"/>
      <c r="FJ97" s="79"/>
      <c r="FK97" s="65" t="s">
        <v>91</v>
      </c>
      <c r="FL97" s="28">
        <f>SUM(COUNTIF($N$10:$Q$63,FJ94),COUNTIF($AT$10:$AW$63,FJ94),COUNTIF($BZ$10:$CC$63,FJ94),COUNTIF($DF$10:$DI$72,FJ94),COUNTIF($EL$10:$EO$63,FJ94))+FS97</f>
        <v>0</v>
      </c>
      <c r="FM97" s="56">
        <f t="shared" ca="1" si="3"/>
        <v>0</v>
      </c>
      <c r="FN97" s="43"/>
      <c r="FO97" s="9"/>
      <c r="FP97" s="20" t="str">
        <f>FJ94</f>
        <v>保健</v>
      </c>
      <c r="FQ97" s="25" t="s">
        <v>57</v>
      </c>
      <c r="FR97" s="20" t="str">
        <f>FJ94&amp;"1/2"</f>
        <v>保健1/2</v>
      </c>
      <c r="FS97" s="20">
        <f>SUM(COUNTIF($N$10:$Q$63,FR97),COUNTIF($AT$10:$AW$63,FR97),COUNTIF($BZ$10:$CC$63,FR97),COUNTIF($DF$10:$DI$72,FR97),COUNTIF($EL$10:$EO$63,FR97))*0.5</f>
        <v>0</v>
      </c>
      <c r="FT97" s="20"/>
      <c r="FU97" s="20"/>
      <c r="FV97" s="20" t="str">
        <f t="shared" ca="1" si="4"/>
        <v>'(1)'!FM97</v>
      </c>
      <c r="FW97" s="20">
        <v>97</v>
      </c>
      <c r="FX97" s="20">
        <f t="shared" ca="1" si="5"/>
        <v>0</v>
      </c>
    </row>
    <row r="98" spans="1:180" ht="7.5" customHeight="1" thickBot="1">
      <c r="A98" s="69" t="s">
        <v>111</v>
      </c>
      <c r="B98" s="70" t="s">
        <v>111</v>
      </c>
      <c r="C98" s="70" t="s">
        <v>111</v>
      </c>
      <c r="D98" s="70" t="s">
        <v>111</v>
      </c>
      <c r="E98" s="70" t="s">
        <v>111</v>
      </c>
      <c r="F98" s="70" t="s">
        <v>25</v>
      </c>
      <c r="G98" s="70" t="s">
        <v>25</v>
      </c>
      <c r="H98" s="70" t="s">
        <v>25</v>
      </c>
      <c r="FF98" s="14"/>
      <c r="FG98" s="155"/>
      <c r="FH98" s="156"/>
      <c r="FI98" s="84"/>
      <c r="FJ98" s="79"/>
      <c r="FK98" s="65" t="s">
        <v>92</v>
      </c>
      <c r="FL98" s="28">
        <f>SUM(COUNTIF($R$10:$U$63,FJ94),COUNTIF($AX$10:$BA$63,FJ94),COUNTIF($CD$10:$CG$63,FJ94),COUNTIF($DJ$10:$DM$72,FJ94),COUNTIF($EP$10:$ES$63,FJ94))+FS98</f>
        <v>0</v>
      </c>
      <c r="FM98" s="56">
        <f t="shared" ca="1" si="3"/>
        <v>0</v>
      </c>
      <c r="FN98" s="44"/>
      <c r="FO98" s="35"/>
      <c r="FP98" s="20" t="str">
        <f>FJ94</f>
        <v>保健</v>
      </c>
      <c r="FQ98" s="20" t="s">
        <v>58</v>
      </c>
      <c r="FR98" s="20" t="str">
        <f>FJ94&amp;"1/2"</f>
        <v>保健1/2</v>
      </c>
      <c r="FS98" s="20">
        <f>SUM(COUNTIF($R$10:$U$63,FR98),COUNTIF($AX$10:$BA$63,FR98),COUNTIF($CD$10:$CG$63,FR98),COUNTIF($DJ$10:$DM$72,FR98),COUNTIF($EP$10:$ES$63,FR98))*0.5</f>
        <v>0</v>
      </c>
      <c r="FT98" s="20"/>
      <c r="FU98" s="20"/>
      <c r="FV98" s="20" t="str">
        <f t="shared" ca="1" si="4"/>
        <v>'(1)'!FM98</v>
      </c>
      <c r="FW98" s="20">
        <v>98</v>
      </c>
      <c r="FX98" s="20">
        <f t="shared" ca="1" si="5"/>
        <v>0</v>
      </c>
    </row>
    <row r="99" spans="1:180" ht="7.5" customHeight="1" thickBot="1">
      <c r="A99" s="69" t="s">
        <v>25</v>
      </c>
      <c r="B99" s="70" t="s">
        <v>25</v>
      </c>
      <c r="C99" s="70" t="s">
        <v>25</v>
      </c>
      <c r="D99" s="70" t="s">
        <v>25</v>
      </c>
      <c r="E99" s="70" t="s">
        <v>25</v>
      </c>
      <c r="F99" s="70" t="s">
        <v>25</v>
      </c>
      <c r="G99" s="70" t="s">
        <v>25</v>
      </c>
      <c r="H99" s="70" t="s">
        <v>25</v>
      </c>
      <c r="FF99" s="14"/>
      <c r="FG99" s="155"/>
      <c r="FH99" s="156"/>
      <c r="FI99" s="84"/>
      <c r="FJ99" s="79"/>
      <c r="FK99" s="65" t="s">
        <v>93</v>
      </c>
      <c r="FL99" s="29">
        <f>SUM(COUNTIF($V$10:$Y$63,FJ94),COUNTIF($BB$10:$BE$63,FJ94),COUNTIF($CH$10:$CK$63,FJ94),COUNTIF($DN$10:$DQ$72,FJ94),COUNTIF($ET$10:$EW$63,FJ94))+FS99</f>
        <v>0</v>
      </c>
      <c r="FM99" s="57">
        <f t="shared" ca="1" si="3"/>
        <v>0</v>
      </c>
      <c r="FN99" s="45"/>
      <c r="FO99" s="36"/>
      <c r="FP99" s="20" t="str">
        <f>FJ94</f>
        <v>保健</v>
      </c>
      <c r="FQ99" s="20" t="s">
        <v>59</v>
      </c>
      <c r="FR99" s="20" t="str">
        <f>FJ94&amp;"1/2"</f>
        <v>保健1/2</v>
      </c>
      <c r="FS99" s="20">
        <f>SUM(COUNTIF($V$10:$Y$63,FR99),COUNTIF($BB$10:$BE$63,FR99),COUNTIF($CH$10:$CK$63,FR99),COUNTIF($DN$10:$DQ$72,FR99),COUNTIF($ET$10:$EW$63,FR99))*0.5</f>
        <v>0</v>
      </c>
      <c r="FT99" s="14"/>
      <c r="FU99" s="14"/>
      <c r="FV99" s="20" t="str">
        <f t="shared" ca="1" si="4"/>
        <v>'(1)'!FM99</v>
      </c>
      <c r="FW99" s="20">
        <v>99</v>
      </c>
      <c r="FX99" s="20">
        <f t="shared" ca="1" si="5"/>
        <v>0</v>
      </c>
    </row>
    <row r="100" spans="1:180" ht="7.5" customHeight="1" thickBot="1">
      <c r="A100" s="69" t="s">
        <v>25</v>
      </c>
      <c r="B100" s="70" t="s">
        <v>25</v>
      </c>
      <c r="C100" s="70" t="s">
        <v>25</v>
      </c>
      <c r="D100" s="70" t="s">
        <v>25</v>
      </c>
      <c r="E100" s="70" t="s">
        <v>25</v>
      </c>
      <c r="F100" s="70" t="s">
        <v>25</v>
      </c>
      <c r="G100" s="70" t="s">
        <v>25</v>
      </c>
      <c r="H100" s="70" t="s">
        <v>25</v>
      </c>
      <c r="FF100" s="14"/>
      <c r="FG100" s="155"/>
      <c r="FH100" s="156"/>
      <c r="FI100" s="84"/>
      <c r="FJ100" s="79"/>
      <c r="FK100" s="65" t="s">
        <v>94</v>
      </c>
      <c r="FL100" s="28">
        <f>SUM(COUNTIF($Z$10:$AC$63,FJ94),COUNTIF($BF$10:$BI$63,FJ94),COUNTIF($CL$10:$CO$63,FJ94),COUNTIF($DR$10:$DU$72,FJ94),COUNTIF($EX$10:$FA$63,FJ94))+FS100</f>
        <v>0</v>
      </c>
      <c r="FM100" s="56">
        <f t="shared" ca="1" si="3"/>
        <v>0</v>
      </c>
      <c r="FN100" s="43"/>
      <c r="FO100" s="9"/>
      <c r="FP100" s="20" t="str">
        <f>FJ94</f>
        <v>保健</v>
      </c>
      <c r="FQ100" s="25" t="s">
        <v>60</v>
      </c>
      <c r="FR100" s="20" t="str">
        <f>FJ94&amp;"1/2"</f>
        <v>保健1/2</v>
      </c>
      <c r="FS100" s="20">
        <f>SUM(COUNTIF($Z$10:$AC$63,FR100),COUNTIF($BF$10:$BI$63,FR100),COUNTIF($CL$10:$CO$63,FR100),COUNTIF($DR$10:$DU$72,FR100),COUNTIF($EX$10:$FA$63,FR100))*0.5</f>
        <v>0</v>
      </c>
      <c r="FT100" s="20"/>
      <c r="FU100" s="20"/>
      <c r="FV100" s="20" t="str">
        <f t="shared" ca="1" si="4"/>
        <v>'(1)'!FM100</v>
      </c>
      <c r="FW100" s="20">
        <v>100</v>
      </c>
      <c r="FX100" s="20">
        <f t="shared" ca="1" si="5"/>
        <v>0</v>
      </c>
    </row>
    <row r="101" spans="1:180" ht="7.5" customHeight="1" thickBot="1">
      <c r="A101" s="67" t="s">
        <v>113</v>
      </c>
      <c r="B101" s="68" t="s">
        <v>11</v>
      </c>
      <c r="C101" s="68" t="s">
        <v>11</v>
      </c>
      <c r="D101" s="68" t="s">
        <v>11</v>
      </c>
      <c r="E101" s="68" t="s">
        <v>11</v>
      </c>
      <c r="F101" s="68" t="s">
        <v>11</v>
      </c>
      <c r="G101" s="68" t="s">
        <v>11</v>
      </c>
      <c r="H101" s="68" t="s">
        <v>11</v>
      </c>
      <c r="FF101" s="14"/>
      <c r="FG101" s="155"/>
      <c r="FH101" s="156"/>
      <c r="FI101" s="85"/>
      <c r="FJ101" s="79"/>
      <c r="FK101" s="66" t="s">
        <v>95</v>
      </c>
      <c r="FL101" s="30">
        <f>SUM(COUNTIF($AD$10:$AG$63,FJ94),COUNTIF($BJ$10:$BM$63,FJ94),COUNTIF($CP$10:$CS$63,FJ94),COUNTIF($DV$10:$DY$72,FJ94),COUNTIF($FB$10:$FE$63,FJ94))+FS101</f>
        <v>0</v>
      </c>
      <c r="FM101" s="58">
        <f t="shared" ca="1" si="3"/>
        <v>0</v>
      </c>
      <c r="FN101" s="50"/>
      <c r="FO101" s="39"/>
      <c r="FP101" s="20" t="str">
        <f>FJ94</f>
        <v>保健</v>
      </c>
      <c r="FQ101" s="20" t="s">
        <v>61</v>
      </c>
      <c r="FR101" s="20" t="str">
        <f>FJ94&amp;"1/2"</f>
        <v>保健1/2</v>
      </c>
      <c r="FS101" s="20">
        <f>SUM(COUNTIF($AD$10:$AG$63,FR101),COUNTIF($BJ$10:$BM$63,FR101),COUNTIF($CP$10:$CS$63,FR101),COUNTIF($DV$10:$DY$72,FR101),COUNTIF($FB$10:$FE$63,FR101))*0.5</f>
        <v>0</v>
      </c>
      <c r="FT101" s="20"/>
      <c r="FU101" s="20"/>
      <c r="FV101" s="20" t="str">
        <f t="shared" ca="1" si="4"/>
        <v>'(1)'!FM101</v>
      </c>
      <c r="FW101" s="20">
        <v>101</v>
      </c>
      <c r="FX101" s="20">
        <f t="shared" ca="1" si="5"/>
        <v>0</v>
      </c>
    </row>
    <row r="102" spans="1:180" ht="7.5" customHeight="1" thickBot="1">
      <c r="A102" s="69" t="s">
        <v>113</v>
      </c>
      <c r="B102" s="70" t="s">
        <v>24</v>
      </c>
      <c r="C102" s="70" t="s">
        <v>24</v>
      </c>
      <c r="D102" s="70" t="s">
        <v>24</v>
      </c>
      <c r="E102" s="70" t="s">
        <v>24</v>
      </c>
      <c r="F102" s="70" t="s">
        <v>24</v>
      </c>
      <c r="G102" s="72" t="s">
        <v>56</v>
      </c>
      <c r="H102" s="72" t="s">
        <v>114</v>
      </c>
      <c r="FF102" s="14"/>
      <c r="FG102" s="155"/>
      <c r="FH102" s="156"/>
      <c r="FI102" s="80" t="s">
        <v>21</v>
      </c>
      <c r="FJ102" s="80"/>
      <c r="FK102" s="64" t="s">
        <v>88</v>
      </c>
      <c r="FL102" s="27">
        <f>SUM(COUNTIF($B$10:$E$63,FI102),COUNTIF($AH$10:$AK$63,FI102),COUNTIF($BN$10:$BQ$63,FI102),COUNTIF($CT$10:$CW$72,FI102),COUNTIF($DZ$10:$EC$63,FI102))+FS102</f>
        <v>0</v>
      </c>
      <c r="FM102" s="55">
        <f t="shared" ca="1" si="3"/>
        <v>0</v>
      </c>
      <c r="FN102" s="42"/>
      <c r="FO102" s="8"/>
      <c r="FP102" s="20" t="str">
        <f>FI102</f>
        <v>英語</v>
      </c>
      <c r="FQ102" s="20" t="s">
        <v>54</v>
      </c>
      <c r="FR102" s="20" t="str">
        <f>FI102&amp;"1/2"</f>
        <v>英語1/2</v>
      </c>
      <c r="FS102" s="20">
        <f>SUM(COUNTIF($B$10:$E$63,FR102),COUNTIF($AH$10:$AK$63,FR102),COUNTIF($BN$10:$BQ$63,FR102),COUNTIF($CT$10:$CW$72,FR102),COUNTIF($DZ$10:$EC$63,FR102))*0.5</f>
        <v>0</v>
      </c>
      <c r="FT102" s="14"/>
      <c r="FU102" s="14"/>
      <c r="FV102" s="20" t="str">
        <f t="shared" ca="1" si="4"/>
        <v>'(1)'!FM102</v>
      </c>
      <c r="FW102" s="20">
        <v>102</v>
      </c>
      <c r="FX102" s="20">
        <f t="shared" ca="1" si="5"/>
        <v>0</v>
      </c>
    </row>
    <row r="103" spans="1:180" ht="7.5" customHeight="1" thickBot="1">
      <c r="A103" s="69" t="s">
        <v>9</v>
      </c>
      <c r="B103" s="70" t="s">
        <v>21</v>
      </c>
      <c r="C103" s="70" t="s">
        <v>21</v>
      </c>
      <c r="D103" s="70" t="s">
        <v>21</v>
      </c>
      <c r="E103" s="70" t="s">
        <v>21</v>
      </c>
      <c r="F103" s="70" t="s">
        <v>13</v>
      </c>
      <c r="G103" s="72" t="s">
        <v>114</v>
      </c>
      <c r="H103" s="72" t="s">
        <v>114</v>
      </c>
      <c r="FF103" s="14"/>
      <c r="FG103" s="155"/>
      <c r="FH103" s="156"/>
      <c r="FI103" s="80"/>
      <c r="FJ103" s="80"/>
      <c r="FK103" s="65" t="s">
        <v>89</v>
      </c>
      <c r="FL103" s="28">
        <f>SUM(COUNTIF($F$10:$I$63,FI102),COUNTIF($AL$10:$AO$63,FI102),COUNTIF($BR$10:$BU$63,FI102),COUNTIF($CX$10:$DA$72,FI102),COUNTIF($ED$10:$EG$63,FI102))+FS103</f>
        <v>2</v>
      </c>
      <c r="FM103" s="56">
        <f t="shared" ca="1" si="3"/>
        <v>3</v>
      </c>
      <c r="FN103" s="43"/>
      <c r="FO103" s="9"/>
      <c r="FP103" s="20" t="str">
        <f>FI102</f>
        <v>英語</v>
      </c>
      <c r="FQ103" s="25" t="s">
        <v>55</v>
      </c>
      <c r="FR103" s="20" t="str">
        <f>FI102&amp;"1/2"</f>
        <v>英語1/2</v>
      </c>
      <c r="FS103" s="20">
        <f>SUM(COUNTIF($F$10:$I$63,FR103),COUNTIF($AL$10:$AO$63,FR103),COUNTIF($BR$10:$BU$63,FR103),COUNTIF($CX$10:$DA$72,FR103),COUNTIF($ED$10:$EG$63,FR103))*0.5</f>
        <v>0</v>
      </c>
      <c r="FT103" s="20"/>
      <c r="FU103" s="20"/>
      <c r="FV103" s="20" t="str">
        <f t="shared" ca="1" si="4"/>
        <v>'(1)'!FM103</v>
      </c>
      <c r="FW103" s="20">
        <v>103</v>
      </c>
      <c r="FX103" s="20">
        <f t="shared" ca="1" si="5"/>
        <v>1</v>
      </c>
    </row>
    <row r="104" spans="1:180" ht="7.5" customHeight="1" thickBot="1">
      <c r="A104" s="69" t="s">
        <v>9</v>
      </c>
      <c r="B104" s="70" t="s">
        <v>13</v>
      </c>
      <c r="C104" s="70" t="s">
        <v>13</v>
      </c>
      <c r="D104" s="70" t="s">
        <v>115</v>
      </c>
      <c r="E104" s="70" t="s">
        <v>115</v>
      </c>
      <c r="F104" s="70" t="s">
        <v>3</v>
      </c>
      <c r="G104" s="70" t="s">
        <v>116</v>
      </c>
      <c r="H104" s="70" t="s">
        <v>116</v>
      </c>
      <c r="FF104" s="14"/>
      <c r="FG104" s="155"/>
      <c r="FH104" s="156"/>
      <c r="FI104" s="80"/>
      <c r="FJ104" s="80"/>
      <c r="FK104" s="65" t="s">
        <v>90</v>
      </c>
      <c r="FL104" s="28">
        <f>SUM(COUNTIF($J$10:$M$63,FI102),COUNTIF($AP$10:$AS$63,FI102),COUNTIF($BV$10:$BY$63,FI102),COUNTIF($DB$10:$DE$72,FI102),COUNTIF($EH$10:$EK$63,FI102))+FS104</f>
        <v>2</v>
      </c>
      <c r="FM104" s="56">
        <f t="shared" ca="1" si="3"/>
        <v>3</v>
      </c>
      <c r="FN104" s="44"/>
      <c r="FO104" s="35"/>
      <c r="FP104" s="20" t="str">
        <f>FI102</f>
        <v>英語</v>
      </c>
      <c r="FQ104" s="20" t="s">
        <v>56</v>
      </c>
      <c r="FR104" s="20" t="str">
        <f>FI102&amp;"1/2"</f>
        <v>英語1/2</v>
      </c>
      <c r="FS104" s="20">
        <f>SUM(COUNTIF($J$10:$M$63,FR104),COUNTIF($AP$10:$AS$63,FR104),COUNTIF($BV$10:$BY$63,FR104),COUNTIF($DB$10:$DE$72,FR104),COUNTIF($EH$10:$EK$63,FR104))*0.5</f>
        <v>0</v>
      </c>
      <c r="FT104" s="20"/>
      <c r="FU104" s="20"/>
      <c r="FV104" s="20" t="str">
        <f t="shared" ca="1" si="4"/>
        <v>'(1)'!FM104</v>
      </c>
      <c r="FW104" s="20">
        <v>104</v>
      </c>
      <c r="FX104" s="20">
        <f t="shared" ca="1" si="5"/>
        <v>1</v>
      </c>
    </row>
    <row r="105" spans="1:180" ht="7.5" customHeight="1" thickBot="1">
      <c r="A105" s="69" t="s">
        <v>113</v>
      </c>
      <c r="B105" s="70" t="s">
        <v>116</v>
      </c>
      <c r="C105" s="70" t="s">
        <v>116</v>
      </c>
      <c r="D105" s="70" t="s">
        <v>15</v>
      </c>
      <c r="E105" s="70" t="s">
        <v>15</v>
      </c>
      <c r="F105" s="70" t="s">
        <v>21</v>
      </c>
      <c r="G105" s="70" t="s">
        <v>21</v>
      </c>
      <c r="H105" s="70" t="s">
        <v>21</v>
      </c>
      <c r="FF105" s="14"/>
      <c r="FG105" s="155"/>
      <c r="FH105" s="156"/>
      <c r="FI105" s="80"/>
      <c r="FJ105" s="80"/>
      <c r="FK105" s="65" t="s">
        <v>91</v>
      </c>
      <c r="FL105" s="29">
        <f>SUM(COUNTIF($N$10:$Q$63,FI102),COUNTIF($AT$10:$AW$63,FI102),COUNTIF($BZ$10:$CC$63,FI102),COUNTIF($DF$10:$DI$72,FI102),COUNTIF($EL$10:$EO$63,FI102))+FS105</f>
        <v>3</v>
      </c>
      <c r="FM105" s="57">
        <f t="shared" ca="1" si="3"/>
        <v>4</v>
      </c>
      <c r="FN105" s="45"/>
      <c r="FO105" s="36"/>
      <c r="FP105" s="20" t="str">
        <f>FI102</f>
        <v>英語</v>
      </c>
      <c r="FQ105" s="20" t="s">
        <v>57</v>
      </c>
      <c r="FR105" s="20" t="str">
        <f>FI102&amp;"1/2"</f>
        <v>英語1/2</v>
      </c>
      <c r="FS105" s="20">
        <f>SUM(COUNTIF($N$10:$Q$63,FR105),COUNTIF($AT$10:$AW$63,FR105),COUNTIF($BZ$10:$CC$63,FR105),COUNTIF($DF$10:$DI$72,FR105),COUNTIF($EL$10:$EO$63,FR105))*0.5</f>
        <v>0</v>
      </c>
      <c r="FT105" s="14"/>
      <c r="FU105" s="14"/>
      <c r="FV105" s="20" t="str">
        <f t="shared" ca="1" si="4"/>
        <v>'(1)'!FM105</v>
      </c>
      <c r="FW105" s="20">
        <v>105</v>
      </c>
      <c r="FX105" s="20">
        <f t="shared" ca="1" si="5"/>
        <v>1</v>
      </c>
    </row>
    <row r="106" spans="1:180" ht="7.5" customHeight="1" thickBot="1">
      <c r="A106" s="69" t="s">
        <v>113</v>
      </c>
      <c r="B106" s="70" t="s">
        <v>115</v>
      </c>
      <c r="C106" s="70" t="s">
        <v>115</v>
      </c>
      <c r="D106" s="70" t="s">
        <v>13</v>
      </c>
      <c r="E106" s="70" t="s">
        <v>13</v>
      </c>
      <c r="F106" s="70" t="s">
        <v>116</v>
      </c>
      <c r="G106" s="70" t="s">
        <v>3</v>
      </c>
      <c r="H106" s="70" t="s">
        <v>3</v>
      </c>
      <c r="FF106" s="14"/>
      <c r="FG106" s="155"/>
      <c r="FH106" s="156"/>
      <c r="FI106" s="80"/>
      <c r="FJ106" s="80"/>
      <c r="FK106" s="65" t="s">
        <v>92</v>
      </c>
      <c r="FL106" s="28">
        <f>SUM(COUNTIF($R$10:$U$63,FI102),COUNTIF($AX$10:$BA$63,FI102),COUNTIF($CD$10:$CG$63,FI102),COUNTIF($DJ$10:$DM$72,FI102),COUNTIF($EP$10:$ES$63,FI102))+FS106</f>
        <v>3</v>
      </c>
      <c r="FM106" s="56">
        <f t="shared" ca="1" si="3"/>
        <v>4</v>
      </c>
      <c r="FN106" s="43"/>
      <c r="FO106" s="9"/>
      <c r="FP106" s="20" t="str">
        <f>FI102</f>
        <v>英語</v>
      </c>
      <c r="FQ106" s="25" t="s">
        <v>58</v>
      </c>
      <c r="FR106" s="20" t="str">
        <f>FI102&amp;"1/2"</f>
        <v>英語1/2</v>
      </c>
      <c r="FS106" s="20">
        <f>SUM(COUNTIF($R$10:$U$63,FR106),COUNTIF($AX$10:$BA$63,FR106),COUNTIF($CD$10:$CG$63,FR106),COUNTIF($DJ$10:$DM$72,FR106),COUNTIF($EP$10:$ES$63,FR106))*0.5</f>
        <v>0</v>
      </c>
      <c r="FT106" s="20"/>
      <c r="FU106" s="20"/>
      <c r="FV106" s="20" t="str">
        <f t="shared" ca="1" si="4"/>
        <v>'(1)'!FM106</v>
      </c>
      <c r="FW106" s="20">
        <v>106</v>
      </c>
      <c r="FX106" s="20">
        <f t="shared" ca="1" si="5"/>
        <v>1</v>
      </c>
    </row>
    <row r="107" spans="1:180" ht="7.5" customHeight="1" thickBot="1">
      <c r="A107" s="67" t="s">
        <v>113</v>
      </c>
      <c r="B107" s="68" t="s">
        <v>11</v>
      </c>
      <c r="C107" s="68" t="s">
        <v>11</v>
      </c>
      <c r="D107" s="68" t="s">
        <v>11</v>
      </c>
      <c r="E107" s="68" t="s">
        <v>11</v>
      </c>
      <c r="F107" s="68" t="s">
        <v>11</v>
      </c>
      <c r="G107" s="68" t="s">
        <v>117</v>
      </c>
      <c r="H107" s="68" t="s">
        <v>117</v>
      </c>
      <c r="FF107" s="14"/>
      <c r="FG107" s="155"/>
      <c r="FH107" s="156"/>
      <c r="FI107" s="80"/>
      <c r="FJ107" s="80"/>
      <c r="FK107" s="65" t="s">
        <v>93</v>
      </c>
      <c r="FL107" s="28">
        <f>SUM(COUNTIF($V$10:$Y$63,FI102),COUNTIF($BB$10:$BE$63,FI102),COUNTIF($CH$10:$CK$63,FI102),COUNTIF($DN$10:$DQ$72,FI102),COUNTIF($ET$10:$EW$63,FI102))+FS107</f>
        <v>3</v>
      </c>
      <c r="FM107" s="56">
        <f t="shared" ca="1" si="3"/>
        <v>4</v>
      </c>
      <c r="FN107" s="44"/>
      <c r="FO107" s="35"/>
      <c r="FP107" s="20" t="str">
        <f>FI102</f>
        <v>英語</v>
      </c>
      <c r="FQ107" s="20" t="s">
        <v>59</v>
      </c>
      <c r="FR107" s="20" t="str">
        <f>FI102&amp;"1/2"</f>
        <v>英語1/2</v>
      </c>
      <c r="FS107" s="20">
        <f>SUM(COUNTIF($V$10:$Y$63,FR107),COUNTIF($BB$10:$BE$63,FR107),COUNTIF($CH$10:$CK$63,FR107),COUNTIF($DN$10:$DQ$72,FR107),COUNTIF($ET$10:$EW$63,FR107))*0.5</f>
        <v>0</v>
      </c>
      <c r="FT107" s="20"/>
      <c r="FU107" s="20"/>
      <c r="FV107" s="20" t="str">
        <f t="shared" ca="1" si="4"/>
        <v>'(1)'!FM107</v>
      </c>
      <c r="FW107" s="20">
        <v>107</v>
      </c>
      <c r="FX107" s="20">
        <f t="shared" ca="1" si="5"/>
        <v>1</v>
      </c>
    </row>
    <row r="108" spans="1:180" ht="7.5" customHeight="1" thickBot="1">
      <c r="A108" s="69" t="s">
        <v>113</v>
      </c>
      <c r="B108" s="70" t="s">
        <v>9</v>
      </c>
      <c r="C108" s="70" t="s">
        <v>9</v>
      </c>
      <c r="D108" s="70" t="s">
        <v>9</v>
      </c>
      <c r="E108" s="70" t="s">
        <v>9</v>
      </c>
      <c r="F108" s="70" t="s">
        <v>9</v>
      </c>
      <c r="G108" s="70" t="s">
        <v>116</v>
      </c>
      <c r="H108" s="70" t="s">
        <v>116</v>
      </c>
      <c r="FF108" s="14"/>
      <c r="FG108" s="155"/>
      <c r="FH108" s="156"/>
      <c r="FI108" s="80"/>
      <c r="FJ108" s="80"/>
      <c r="FK108" s="65" t="s">
        <v>94</v>
      </c>
      <c r="FL108" s="29">
        <f>SUM(COUNTIF($Z$10:$AC$63,FI102),COUNTIF($BF$10:$BI$63,FI102),COUNTIF($CL$10:$CO$63,FI102),COUNTIF($DR$10:$DU$72,FI102),COUNTIF($EX$10:$FA$63,FI102))+FS108</f>
        <v>3</v>
      </c>
      <c r="FM108" s="57">
        <f t="shared" ca="1" si="3"/>
        <v>4</v>
      </c>
      <c r="FN108" s="45"/>
      <c r="FO108" s="36"/>
      <c r="FP108" s="20" t="str">
        <f>FI102</f>
        <v>英語</v>
      </c>
      <c r="FQ108" s="20" t="s">
        <v>60</v>
      </c>
      <c r="FR108" s="20" t="str">
        <f>FI102&amp;"1/2"</f>
        <v>英語1/2</v>
      </c>
      <c r="FS108" s="20">
        <f>SUM(COUNTIF($Z$10:$AC$63,FR108),COUNTIF($BF$10:$BI$63,FR108),COUNTIF($CL$10:$CO$63,FR108),COUNTIF($DR$10:$DU$72,FR108),COUNTIF($EX$10:$FA$63,FR108))*0.5</f>
        <v>0</v>
      </c>
      <c r="FT108" s="14"/>
      <c r="FU108" s="14"/>
      <c r="FV108" s="20" t="str">
        <f t="shared" ca="1" si="4"/>
        <v>'(1)'!FM108</v>
      </c>
      <c r="FW108" s="20">
        <v>108</v>
      </c>
      <c r="FX108" s="20">
        <f t="shared" ca="1" si="5"/>
        <v>1</v>
      </c>
    </row>
    <row r="109" spans="1:180" ht="7.5" customHeight="1" thickBot="1">
      <c r="A109" s="69" t="s">
        <v>113</v>
      </c>
      <c r="B109" s="70" t="s">
        <v>118</v>
      </c>
      <c r="C109" s="70" t="s">
        <v>118</v>
      </c>
      <c r="D109" s="70" t="s">
        <v>13</v>
      </c>
      <c r="E109" s="70" t="s">
        <v>13</v>
      </c>
      <c r="F109" s="70" t="s">
        <v>117</v>
      </c>
      <c r="G109" s="70" t="s">
        <v>9</v>
      </c>
      <c r="H109" s="70" t="s">
        <v>9</v>
      </c>
      <c r="FF109" s="14"/>
      <c r="FG109" s="157"/>
      <c r="FH109" s="158"/>
      <c r="FI109" s="81"/>
      <c r="FJ109" s="81"/>
      <c r="FK109" s="66" t="s">
        <v>95</v>
      </c>
      <c r="FL109" s="30">
        <f>SUM(COUNTIF($AD$10:$AG$63,FI102),COUNTIF($BJ$10:$BM$63,FI102),COUNTIF($CP$10:$CS$63,FI102),COUNTIF($DV$10:$DY$72,FI102),COUNTIF($FB$10:$FE$63,FI102))+FS109</f>
        <v>3</v>
      </c>
      <c r="FM109" s="58">
        <f t="shared" ca="1" si="3"/>
        <v>4</v>
      </c>
      <c r="FN109" s="46"/>
      <c r="FO109" s="26"/>
      <c r="FP109" s="20" t="str">
        <f>FI102</f>
        <v>英語</v>
      </c>
      <c r="FQ109" s="25" t="s">
        <v>61</v>
      </c>
      <c r="FR109" s="20" t="str">
        <f>FI102&amp;"1/2"</f>
        <v>英語1/2</v>
      </c>
      <c r="FS109" s="20">
        <f>SUM(COUNTIF($AD$10:$AG$63,FR109),COUNTIF($BJ$10:$BM$63,FR109),COUNTIF($CP$10:$CS$63,FR109),COUNTIF($DV$10:$DY$72,FR109),COUNTIF($FB$10:$FE$63,FR109))*0.5</f>
        <v>0</v>
      </c>
      <c r="FT109" s="20"/>
      <c r="FU109" s="20"/>
      <c r="FV109" s="20" t="str">
        <f t="shared" ca="1" si="4"/>
        <v>'(1)'!FM109</v>
      </c>
      <c r="FW109" s="20">
        <v>109</v>
      </c>
      <c r="FX109" s="20">
        <f t="shared" ca="1" si="5"/>
        <v>1</v>
      </c>
    </row>
    <row r="110" spans="1:180" ht="7.5" customHeight="1" thickBot="1">
      <c r="A110" s="69" t="s">
        <v>113</v>
      </c>
      <c r="B110" s="70" t="s">
        <v>20</v>
      </c>
      <c r="C110" s="70" t="s">
        <v>20</v>
      </c>
      <c r="D110" s="70" t="s">
        <v>118</v>
      </c>
      <c r="E110" s="70" t="s">
        <v>118</v>
      </c>
      <c r="F110" s="70" t="s">
        <v>13</v>
      </c>
      <c r="G110" s="70" t="s">
        <v>115</v>
      </c>
      <c r="H110" s="70" t="s">
        <v>115</v>
      </c>
      <c r="FF110" s="14"/>
      <c r="FG110" s="79" t="s">
        <v>23</v>
      </c>
      <c r="FH110" s="79"/>
      <c r="FI110" s="79"/>
      <c r="FJ110" s="79"/>
      <c r="FK110" s="64" t="s">
        <v>88</v>
      </c>
      <c r="FL110" s="33">
        <f>SUM(COUNTIF($B$10:$E$63,FG110),COUNTIF($AH$10:$AK$63,FG110),COUNTIF($BN$10:$BQ$63,FG110),COUNTIF($CT$10:$CW$72,FG110),COUNTIF($DZ$10:$EC$63,FG110))+FS110</f>
        <v>2</v>
      </c>
      <c r="FM110" s="56">
        <f t="shared" ca="1" si="3"/>
        <v>6</v>
      </c>
      <c r="FN110" s="43"/>
      <c r="FO110" s="9"/>
      <c r="FP110" s="20" t="str">
        <f>FG110</f>
        <v>総合</v>
      </c>
      <c r="FQ110" s="25" t="s">
        <v>54</v>
      </c>
      <c r="FR110" s="20" t="str">
        <f>FG110&amp;"1/2"</f>
        <v>総合1/2</v>
      </c>
      <c r="FS110" s="20">
        <f>SUM(COUNTIF($B$10:$E$63,FR110),COUNTIF($AH$10:$AK$63,FR110),COUNTIF($BN$10:$BQ$63,FR110),COUNTIF($CT$10:$CW$72,FR110),COUNTIF($DZ$10:$EC$63,FR110))*0.5</f>
        <v>0</v>
      </c>
      <c r="FT110" s="20"/>
      <c r="FU110" s="20"/>
      <c r="FV110" s="20" t="str">
        <f t="shared" ca="1" si="4"/>
        <v>'(1)'!FM110</v>
      </c>
      <c r="FW110" s="20">
        <v>110</v>
      </c>
      <c r="FX110" s="20">
        <f t="shared" ca="1" si="5"/>
        <v>4</v>
      </c>
    </row>
    <row r="111" spans="1:180" ht="7.5" customHeight="1" thickBot="1">
      <c r="A111" s="69" t="s">
        <v>113</v>
      </c>
      <c r="B111" s="70" t="s">
        <v>3</v>
      </c>
      <c r="C111" s="70" t="s">
        <v>3</v>
      </c>
      <c r="D111" s="70" t="s">
        <v>3</v>
      </c>
      <c r="E111" s="70" t="s">
        <v>3</v>
      </c>
      <c r="F111" s="70" t="s">
        <v>21</v>
      </c>
      <c r="G111" s="70" t="s">
        <v>21</v>
      </c>
      <c r="H111" s="70" t="s">
        <v>21</v>
      </c>
      <c r="FF111" s="14"/>
      <c r="FG111" s="79"/>
      <c r="FH111" s="79"/>
      <c r="FI111" s="79"/>
      <c r="FJ111" s="79"/>
      <c r="FK111" s="65" t="s">
        <v>89</v>
      </c>
      <c r="FL111" s="29">
        <f>SUM(COUNTIF($F$10:$I$63,FG110),COUNTIF($AL$10:$AO$63,FG110),COUNTIF($BR$10:$BU$63,FG110),COUNTIF($CX$10:$DA$72,FG110),COUNTIF($ED$10:$EG$63,FG110))+FS111</f>
        <v>4</v>
      </c>
      <c r="FM111" s="56">
        <f t="shared" ca="1" si="3"/>
        <v>6</v>
      </c>
      <c r="FN111" s="44"/>
      <c r="FO111" s="35"/>
      <c r="FP111" s="20" t="str">
        <f>FG110</f>
        <v>総合</v>
      </c>
      <c r="FQ111" s="20" t="s">
        <v>55</v>
      </c>
      <c r="FR111" s="20" t="str">
        <f>FG110&amp;"1/2"</f>
        <v>総合1/2</v>
      </c>
      <c r="FS111" s="20">
        <f>SUM(COUNTIF($F$10:$I$63,FR111),COUNTIF($AL$10:$AO$63,FR111),COUNTIF($BR$10:$BU$63,FR111),COUNTIF($CX$10:$DA$72,FR111),COUNTIF($ED$10:$EG$63,FR111))*0.5</f>
        <v>0</v>
      </c>
      <c r="FT111" s="20"/>
      <c r="FU111" s="20"/>
      <c r="FV111" s="20" t="str">
        <f t="shared" ca="1" si="4"/>
        <v>'(1)'!FM111</v>
      </c>
      <c r="FW111" s="20">
        <v>111</v>
      </c>
      <c r="FX111" s="20">
        <f t="shared" ca="1" si="5"/>
        <v>2</v>
      </c>
    </row>
    <row r="112" spans="1:180" ht="7.5" customHeight="1" thickBot="1">
      <c r="A112" s="69" t="s">
        <v>113</v>
      </c>
      <c r="B112" s="70" t="s">
        <v>111</v>
      </c>
      <c r="C112" s="70" t="s">
        <v>111</v>
      </c>
      <c r="D112" s="70" t="s">
        <v>111</v>
      </c>
      <c r="E112" s="70" t="s">
        <v>111</v>
      </c>
      <c r="F112" s="70" t="s">
        <v>111</v>
      </c>
      <c r="G112" s="70" t="s">
        <v>111</v>
      </c>
      <c r="H112" s="70" t="s">
        <v>111</v>
      </c>
      <c r="FF112" s="14"/>
      <c r="FG112" s="79"/>
      <c r="FH112" s="79"/>
      <c r="FI112" s="79"/>
      <c r="FJ112" s="79"/>
      <c r="FK112" s="65" t="s">
        <v>90</v>
      </c>
      <c r="FL112" s="28">
        <f>SUM(COUNTIF($J$10:$M$63,FG110),COUNTIF($AP$10:$AS$63,FG110),COUNTIF($BV$10:$BY$63,FG110),COUNTIF($DB$10:$DE$72,FG110),COUNTIF($EH$10:$EK$63,FG110))+FS112</f>
        <v>4</v>
      </c>
      <c r="FM112" s="57">
        <f t="shared" ca="1" si="3"/>
        <v>6</v>
      </c>
      <c r="FN112" s="45"/>
      <c r="FO112" s="36"/>
      <c r="FP112" s="20" t="str">
        <f>FG110</f>
        <v>総合</v>
      </c>
      <c r="FQ112" s="20" t="s">
        <v>56</v>
      </c>
      <c r="FR112" s="20" t="str">
        <f>FG110&amp;"1/2"</f>
        <v>総合1/2</v>
      </c>
      <c r="FS112" s="20">
        <f>SUM(COUNTIF($J$10:$M$63,FR112),COUNTIF($AP$10:$AS$63,FR112),COUNTIF($BV$10:$BY$63,FR112),COUNTIF($DB$10:$DE$72,FR112),COUNTIF($EH$10:$EK$63,FR112))*0.5</f>
        <v>0</v>
      </c>
      <c r="FT112" s="14"/>
      <c r="FU112" s="14"/>
      <c r="FV112" s="20" t="str">
        <f t="shared" ca="1" si="4"/>
        <v>'(1)'!FM112</v>
      </c>
      <c r="FW112" s="20">
        <v>112</v>
      </c>
      <c r="FX112" s="20">
        <f t="shared" ca="1" si="5"/>
        <v>2</v>
      </c>
    </row>
    <row r="113" spans="1:180" ht="7.5" customHeight="1" thickBot="1">
      <c r="A113" s="67" t="s">
        <v>113</v>
      </c>
      <c r="B113" s="68" t="s">
        <v>11</v>
      </c>
      <c r="C113" s="68" t="s">
        <v>11</v>
      </c>
      <c r="D113" s="68" t="s">
        <v>11</v>
      </c>
      <c r="E113" s="68" t="s">
        <v>11</v>
      </c>
      <c r="F113" s="68" t="s">
        <v>11</v>
      </c>
      <c r="G113" s="68" t="s">
        <v>11</v>
      </c>
      <c r="H113" s="68" t="s">
        <v>11</v>
      </c>
      <c r="FF113" s="14"/>
      <c r="FG113" s="79"/>
      <c r="FH113" s="79"/>
      <c r="FI113" s="79"/>
      <c r="FJ113" s="79"/>
      <c r="FK113" s="65" t="s">
        <v>91</v>
      </c>
      <c r="FL113" s="28">
        <f>SUM(COUNTIF($N$10:$Q$63,FG110),COUNTIF($AT$10:$AW$63,FG110),COUNTIF($BZ$10:$CC$63,FG110),COUNTIF($DF$10:$DI$72,FG110),COUNTIF($EL$10:$EO$63,FG110))+FS113</f>
        <v>4</v>
      </c>
      <c r="FM113" s="56">
        <f t="shared" ca="1" si="3"/>
        <v>6</v>
      </c>
      <c r="FN113" s="43"/>
      <c r="FO113" s="9"/>
      <c r="FP113" s="20" t="str">
        <f>FG110</f>
        <v>総合</v>
      </c>
      <c r="FQ113" s="25" t="s">
        <v>57</v>
      </c>
      <c r="FR113" s="20" t="str">
        <f>FG110&amp;"1/2"</f>
        <v>総合1/2</v>
      </c>
      <c r="FS113" s="20">
        <f>SUM(COUNTIF($N$10:$Q$63,FR113),COUNTIF($AT$10:$AW$63,FR113),COUNTIF($BZ$10:$CC$63,FR113),COUNTIF($DF$10:$DI$72,FR113),COUNTIF($EL$10:$EO$63,FR113))*0.5</f>
        <v>0</v>
      </c>
      <c r="FT113" s="20"/>
      <c r="FU113" s="20"/>
      <c r="FV113" s="20" t="str">
        <f t="shared" ca="1" si="4"/>
        <v>'(1)'!FM113</v>
      </c>
      <c r="FW113" s="20">
        <v>113</v>
      </c>
      <c r="FX113" s="20">
        <f t="shared" ca="1" si="5"/>
        <v>2</v>
      </c>
    </row>
    <row r="114" spans="1:180" ht="7.5" customHeight="1" thickBot="1">
      <c r="A114" s="69" t="s">
        <v>118</v>
      </c>
      <c r="B114" s="70" t="s">
        <v>24</v>
      </c>
      <c r="C114" s="70" t="s">
        <v>24</v>
      </c>
      <c r="D114" s="70" t="s">
        <v>24</v>
      </c>
      <c r="E114" s="70" t="s">
        <v>24</v>
      </c>
      <c r="F114" s="70" t="s">
        <v>24</v>
      </c>
      <c r="G114" s="72" t="s">
        <v>114</v>
      </c>
      <c r="H114" s="72" t="s">
        <v>114</v>
      </c>
      <c r="FF114" s="14"/>
      <c r="FG114" s="79"/>
      <c r="FH114" s="79"/>
      <c r="FI114" s="79"/>
      <c r="FJ114" s="79"/>
      <c r="FK114" s="65" t="s">
        <v>92</v>
      </c>
      <c r="FL114" s="29">
        <f>SUM(COUNTIF($R$10:$U$63,FG110),COUNTIF($AX$10:$BA$63,FG110),COUNTIF($CD$10:$CG$63,FG110),COUNTIF($DJ$10:$DM$72,FG110),COUNTIF($EP$10:$ES$63,FG110))+FS114</f>
        <v>4</v>
      </c>
      <c r="FM114" s="56">
        <f t="shared" ca="1" si="3"/>
        <v>6</v>
      </c>
      <c r="FN114" s="44"/>
      <c r="FO114" s="35"/>
      <c r="FP114" s="20" t="str">
        <f>FG110</f>
        <v>総合</v>
      </c>
      <c r="FQ114" s="20" t="s">
        <v>58</v>
      </c>
      <c r="FR114" s="20" t="str">
        <f>FG110&amp;"1/2"</f>
        <v>総合1/2</v>
      </c>
      <c r="FS114" s="20">
        <f>SUM(COUNTIF($R$10:$U$63,FR114),COUNTIF($AX$10:$BA$63,FR114),COUNTIF($CD$10:$CG$63,FR114),COUNTIF($DJ$10:$DM$72,FR114),COUNTIF($EP$10:$ES$63,FR114))*0.5</f>
        <v>0</v>
      </c>
      <c r="FT114" s="20"/>
      <c r="FU114" s="20"/>
      <c r="FV114" s="20" t="str">
        <f t="shared" ca="1" si="4"/>
        <v>'(1)'!FM114</v>
      </c>
      <c r="FW114" s="20">
        <v>114</v>
      </c>
      <c r="FX114" s="20">
        <f t="shared" ca="1" si="5"/>
        <v>2</v>
      </c>
    </row>
    <row r="115" spans="1:180" ht="7.5" customHeight="1" thickBot="1">
      <c r="A115" s="69" t="s">
        <v>118</v>
      </c>
      <c r="B115" s="70" t="s">
        <v>21</v>
      </c>
      <c r="C115" s="70" t="s">
        <v>21</v>
      </c>
      <c r="D115" s="70" t="s">
        <v>21</v>
      </c>
      <c r="E115" s="70" t="s">
        <v>21</v>
      </c>
      <c r="F115" s="70" t="s">
        <v>13</v>
      </c>
      <c r="G115" s="70" t="s">
        <v>116</v>
      </c>
      <c r="H115" s="70" t="s">
        <v>116</v>
      </c>
      <c r="FF115" s="14"/>
      <c r="FG115" s="79"/>
      <c r="FH115" s="79"/>
      <c r="FI115" s="79"/>
      <c r="FJ115" s="79"/>
      <c r="FK115" s="65" t="s">
        <v>93</v>
      </c>
      <c r="FL115" s="28">
        <f>SUM(COUNTIF($V$10:$Y$63,FG110),COUNTIF($BB$10:$BE$63,FG110),COUNTIF($CH$10:$CK$63,FG110),COUNTIF($DN$10:$DQ$72,FG110),COUNTIF($ET$10:$EW$63,FG110))+FS115</f>
        <v>1</v>
      </c>
      <c r="FM115" s="57">
        <f t="shared" ca="1" si="3"/>
        <v>1</v>
      </c>
      <c r="FN115" s="45"/>
      <c r="FO115" s="36"/>
      <c r="FP115" s="20" t="str">
        <f>FG110</f>
        <v>総合</v>
      </c>
      <c r="FQ115" s="20" t="s">
        <v>59</v>
      </c>
      <c r="FR115" s="20" t="str">
        <f>FG110&amp;"1/2"</f>
        <v>総合1/2</v>
      </c>
      <c r="FS115" s="20">
        <f>SUM(COUNTIF($V$10:$Y$63,FR115),COUNTIF($BB$10:$BE$63,FR115),COUNTIF($CH$10:$CK$63,FR115),COUNTIF($DN$10:$DQ$72,FR115),COUNTIF($ET$10:$EW$63,FR115))*0.5</f>
        <v>0</v>
      </c>
      <c r="FT115" s="14"/>
      <c r="FU115" s="14"/>
      <c r="FV115" s="20" t="str">
        <f t="shared" ca="1" si="4"/>
        <v>'(1)'!FM115</v>
      </c>
      <c r="FW115" s="20">
        <v>115</v>
      </c>
      <c r="FX115" s="20">
        <f t="shared" ca="1" si="5"/>
        <v>0</v>
      </c>
    </row>
    <row r="116" spans="1:180" ht="7.5" customHeight="1" thickBot="1">
      <c r="A116" s="69" t="s">
        <v>118</v>
      </c>
      <c r="B116" s="70" t="s">
        <v>13</v>
      </c>
      <c r="C116" s="70" t="s">
        <v>13</v>
      </c>
      <c r="D116" s="70" t="s">
        <v>115</v>
      </c>
      <c r="E116" s="70" t="s">
        <v>115</v>
      </c>
      <c r="F116" s="70" t="s">
        <v>3</v>
      </c>
      <c r="G116" s="70" t="s">
        <v>116</v>
      </c>
      <c r="H116" s="70" t="s">
        <v>116</v>
      </c>
      <c r="FF116" s="14"/>
      <c r="FG116" s="79"/>
      <c r="FH116" s="79"/>
      <c r="FI116" s="79"/>
      <c r="FJ116" s="79"/>
      <c r="FK116" s="65" t="s">
        <v>94</v>
      </c>
      <c r="FL116" s="28">
        <f>SUM(COUNTIF($Z$10:$AC$63,FG110),COUNTIF($BF$10:$BI$63,FG110),COUNTIF($CL$10:$CO$63,FG110),COUNTIF($DR$10:$DU$72,FG110),COUNTIF($EX$10:$FA$63,FG110))+FS116</f>
        <v>1</v>
      </c>
      <c r="FM116" s="56">
        <f t="shared" ca="1" si="3"/>
        <v>1</v>
      </c>
      <c r="FN116" s="43"/>
      <c r="FO116" s="9"/>
      <c r="FP116" s="20" t="str">
        <f>FG110</f>
        <v>総合</v>
      </c>
      <c r="FQ116" s="25" t="s">
        <v>60</v>
      </c>
      <c r="FR116" s="20" t="str">
        <f>FG110&amp;"1/2"</f>
        <v>総合1/2</v>
      </c>
      <c r="FS116" s="20">
        <f>SUM(COUNTIF($Z$10:$AC$63,FR116),COUNTIF($BF$10:$BI$63,FR116),COUNTIF($CL$10:$CO$63,FR116),COUNTIF($DR$10:$DU$72,FR116),COUNTIF($EX$10:$FA$63,FR116))*0.5</f>
        <v>0</v>
      </c>
      <c r="FT116" s="20"/>
      <c r="FU116" s="20"/>
      <c r="FV116" s="20" t="str">
        <f t="shared" ca="1" si="4"/>
        <v>'(1)'!FM116</v>
      </c>
      <c r="FW116" s="20">
        <v>116</v>
      </c>
      <c r="FX116" s="20">
        <f t="shared" ca="1" si="5"/>
        <v>0</v>
      </c>
    </row>
    <row r="117" spans="1:180" ht="7.5" customHeight="1" thickBot="1">
      <c r="A117" s="69" t="s">
        <v>9</v>
      </c>
      <c r="B117" s="70" t="s">
        <v>116</v>
      </c>
      <c r="C117" s="70" t="s">
        <v>116</v>
      </c>
      <c r="D117" s="70" t="s">
        <v>15</v>
      </c>
      <c r="E117" s="70" t="s">
        <v>15</v>
      </c>
      <c r="F117" s="70" t="s">
        <v>21</v>
      </c>
      <c r="G117" s="70" t="s">
        <v>21</v>
      </c>
      <c r="H117" s="70" t="s">
        <v>21</v>
      </c>
      <c r="FF117" s="14"/>
      <c r="FG117" s="79"/>
      <c r="FH117" s="79"/>
      <c r="FI117" s="79"/>
      <c r="FJ117" s="79"/>
      <c r="FK117" s="66" t="s">
        <v>95</v>
      </c>
      <c r="FL117" s="34">
        <f>SUM(COUNTIF($AD$10:$AG$63,FG110),COUNTIF($BJ$10:$BM$63,FG110),COUNTIF($CP$10:$CS$63,FG110),COUNTIF($DV$10:$DY$72,FG110),COUNTIF($FB$10:$FE$63,FG110))+FS117</f>
        <v>1</v>
      </c>
      <c r="FM117" s="58">
        <f t="shared" ca="1" si="3"/>
        <v>1</v>
      </c>
      <c r="FN117" s="50"/>
      <c r="FO117" s="39"/>
      <c r="FP117" s="20" t="str">
        <f>FG110</f>
        <v>総合</v>
      </c>
      <c r="FQ117" s="20" t="s">
        <v>61</v>
      </c>
      <c r="FR117" s="20" t="str">
        <f>FG110&amp;"1/2"</f>
        <v>総合1/2</v>
      </c>
      <c r="FS117" s="20">
        <f>SUM(COUNTIF($AD$10:$AG$63,FR117),COUNTIF($BJ$10:$BM$63,FR117),COUNTIF($CP$10:$CS$63,FR117),COUNTIF($DV$10:$DY$72,FR117),COUNTIF($FB$10:$FE$63,FR117))*0.5</f>
        <v>0</v>
      </c>
      <c r="FT117" s="20"/>
      <c r="FU117" s="20"/>
      <c r="FV117" s="20" t="str">
        <f t="shared" ca="1" si="4"/>
        <v>'(1)'!FM117</v>
      </c>
      <c r="FW117" s="20">
        <v>117</v>
      </c>
      <c r="FX117" s="20">
        <f t="shared" ca="1" si="5"/>
        <v>0</v>
      </c>
    </row>
    <row r="118" spans="1:180" ht="7.5" customHeight="1" thickBot="1">
      <c r="A118" s="69" t="s">
        <v>113</v>
      </c>
      <c r="B118" s="70" t="s">
        <v>115</v>
      </c>
      <c r="C118" s="70" t="s">
        <v>115</v>
      </c>
      <c r="D118" s="70" t="s">
        <v>13</v>
      </c>
      <c r="E118" s="70" t="s">
        <v>13</v>
      </c>
      <c r="F118" s="70" t="s">
        <v>116</v>
      </c>
      <c r="G118" s="70" t="s">
        <v>3</v>
      </c>
      <c r="H118" s="70" t="s">
        <v>3</v>
      </c>
      <c r="FF118" s="14"/>
      <c r="FG118" s="79" t="s">
        <v>24</v>
      </c>
      <c r="FH118" s="79"/>
      <c r="FI118" s="79"/>
      <c r="FJ118" s="79"/>
      <c r="FK118" s="64" t="s">
        <v>88</v>
      </c>
      <c r="FL118" s="33">
        <f>SUM(COUNTIF($B$10:$E$63,FG118),COUNTIF($AH$10:$AK$63,FG118),COUNTIF($BN$10:$BQ$63,FG118),COUNTIF($CT$10:$CW$72,FG118),COUNTIF($DZ$10:$EC$63,FG118))+FS118</f>
        <v>0</v>
      </c>
      <c r="FM118" s="61">
        <f t="shared" ca="1" si="3"/>
        <v>0</v>
      </c>
      <c r="FN118" s="51"/>
      <c r="FO118" s="40"/>
      <c r="FP118" s="20" t="str">
        <f>FG118</f>
        <v>道徳</v>
      </c>
      <c r="FQ118" s="20" t="s">
        <v>54</v>
      </c>
      <c r="FR118" s="20" t="str">
        <f>FG118&amp;"1/2"</f>
        <v>道徳1/2</v>
      </c>
      <c r="FS118" s="20">
        <f>SUM(COUNTIF($B$10:$E$63,FR118),COUNTIF($AH$10:$AK$63,FR118),COUNTIF($BN$10:$BQ$63,FR118),COUNTIF($CT$10:$CW$72,FR118),COUNTIF($DZ$10:$EC$63,FR118))*0.5</f>
        <v>0</v>
      </c>
      <c r="FT118" s="20"/>
      <c r="FU118" s="20"/>
      <c r="FV118" s="20" t="str">
        <f t="shared" ca="1" si="4"/>
        <v>'(1)'!FM118</v>
      </c>
      <c r="FW118" s="20">
        <v>118</v>
      </c>
      <c r="FX118" s="20">
        <f t="shared" ca="1" si="5"/>
        <v>0</v>
      </c>
    </row>
    <row r="119" spans="1:180" ht="7.5" customHeight="1" thickBot="1">
      <c r="A119" s="67" t="s">
        <v>25</v>
      </c>
      <c r="B119" s="68" t="s">
        <v>13</v>
      </c>
      <c r="C119" s="68" t="s">
        <v>13</v>
      </c>
      <c r="D119" s="68" t="s">
        <v>15</v>
      </c>
      <c r="E119" s="68" t="s">
        <v>15</v>
      </c>
      <c r="F119" s="68" t="s">
        <v>115</v>
      </c>
      <c r="G119" s="68" t="s">
        <v>118</v>
      </c>
      <c r="H119" s="68" t="s">
        <v>118</v>
      </c>
      <c r="FF119" s="14"/>
      <c r="FG119" s="79"/>
      <c r="FH119" s="79"/>
      <c r="FI119" s="79"/>
      <c r="FJ119" s="79"/>
      <c r="FK119" s="65" t="s">
        <v>89</v>
      </c>
      <c r="FL119" s="29">
        <f>SUM(COUNTIF($F$10:$I$63,FG118),COUNTIF($AL$10:$AO$63,FG118),COUNTIF($BR$10:$BU$63,FG118),COUNTIF($CX$10:$DA$72,FG118),COUNTIF($ED$10:$EG$63,FG118))+FS119</f>
        <v>2</v>
      </c>
      <c r="FM119" s="57">
        <f t="shared" ca="1" si="3"/>
        <v>2</v>
      </c>
      <c r="FN119" s="45"/>
      <c r="FO119" s="36"/>
      <c r="FP119" s="20" t="str">
        <f>FG118</f>
        <v>道徳</v>
      </c>
      <c r="FQ119" s="20" t="s">
        <v>55</v>
      </c>
      <c r="FR119" s="20" t="str">
        <f>FG118&amp;"1/2"</f>
        <v>道徳1/2</v>
      </c>
      <c r="FS119" s="20">
        <f>SUM(COUNTIF($F$10:$I$63,FR119),COUNTIF($AL$10:$AO$63,FR119),COUNTIF($BR$10:$BU$63,FR119),COUNTIF($CX$10:$DA$72,FR119),COUNTIF($ED$10:$EG$63,FR119))*0.5</f>
        <v>0</v>
      </c>
      <c r="FT119" s="14"/>
      <c r="FU119" s="14"/>
      <c r="FV119" s="20" t="str">
        <f t="shared" ca="1" si="4"/>
        <v>'(1)'!FM119</v>
      </c>
      <c r="FW119" s="20">
        <v>119</v>
      </c>
      <c r="FX119" s="20">
        <f t="shared" ca="1" si="5"/>
        <v>0</v>
      </c>
    </row>
    <row r="120" spans="1:180" ht="7.5" customHeight="1" thickBot="1">
      <c r="A120" s="69" t="s">
        <v>3</v>
      </c>
      <c r="B120" s="70" t="s">
        <v>116</v>
      </c>
      <c r="C120" s="70" t="s">
        <v>116</v>
      </c>
      <c r="D120" s="70" t="s">
        <v>21</v>
      </c>
      <c r="E120" s="70" t="s">
        <v>21</v>
      </c>
      <c r="F120" s="70" t="s">
        <v>117</v>
      </c>
      <c r="G120" s="70" t="s">
        <v>13</v>
      </c>
      <c r="H120" s="70" t="s">
        <v>13</v>
      </c>
      <c r="FF120" s="14"/>
      <c r="FG120" s="79"/>
      <c r="FH120" s="79"/>
      <c r="FI120" s="79"/>
      <c r="FJ120" s="79"/>
      <c r="FK120" s="65" t="s">
        <v>90</v>
      </c>
      <c r="FL120" s="28">
        <f>SUM(COUNTIF($J$10:$M$63,FG118),COUNTIF($AP$10:$AS$63,FG118),COUNTIF($BV$10:$BY$63,FG118),COUNTIF($DB$10:$DE$72,FG118),COUNTIF($EH$10:$EK$63,FG118))+FS120</f>
        <v>2</v>
      </c>
      <c r="FM120" s="56">
        <f t="shared" ca="1" si="3"/>
        <v>2</v>
      </c>
      <c r="FN120" s="43"/>
      <c r="FO120" s="9"/>
      <c r="FP120" s="20" t="str">
        <f>FG118</f>
        <v>道徳</v>
      </c>
      <c r="FQ120" s="25" t="s">
        <v>56</v>
      </c>
      <c r="FR120" s="20" t="str">
        <f>FG118&amp;"1/2"</f>
        <v>道徳1/2</v>
      </c>
      <c r="FS120" s="20">
        <f>SUM(COUNTIF($J$10:$M$63,FR120),COUNTIF($AP$10:$AS$63,FR120),COUNTIF($BV$10:$BY$63,FR120),COUNTIF($DB$10:$DE$72,FR120),COUNTIF($EH$10:$EK$63,FR120))*0.5</f>
        <v>0</v>
      </c>
      <c r="FT120" s="20"/>
      <c r="FU120" s="20"/>
      <c r="FV120" s="20" t="str">
        <f t="shared" ca="1" si="4"/>
        <v>'(1)'!FM120</v>
      </c>
      <c r="FW120" s="20">
        <v>120</v>
      </c>
      <c r="FX120" s="20">
        <f t="shared" ca="1" si="5"/>
        <v>0</v>
      </c>
    </row>
    <row r="121" spans="1:180" ht="7.5" customHeight="1" thickBot="1">
      <c r="A121" s="69" t="s">
        <v>9</v>
      </c>
      <c r="B121" s="70" t="s">
        <v>20</v>
      </c>
      <c r="C121" s="70" t="s">
        <v>20</v>
      </c>
      <c r="D121" s="70" t="s">
        <v>20</v>
      </c>
      <c r="E121" s="70" t="s">
        <v>20</v>
      </c>
      <c r="F121" s="70" t="s">
        <v>13</v>
      </c>
      <c r="G121" s="70" t="s">
        <v>20</v>
      </c>
      <c r="H121" s="70" t="s">
        <v>117</v>
      </c>
      <c r="FF121" s="14"/>
      <c r="FG121" s="79"/>
      <c r="FH121" s="79"/>
      <c r="FI121" s="79"/>
      <c r="FJ121" s="79"/>
      <c r="FK121" s="65" t="s">
        <v>91</v>
      </c>
      <c r="FL121" s="28">
        <f>SUM(COUNTIF($N$10:$Q$63,FG118),COUNTIF($AT$10:$AW$63,FG118),COUNTIF($BZ$10:$CC$63,FG118),COUNTIF($DF$10:$DI$72,FG118),COUNTIF($EL$10:$EO$63,FG118))+FS121</f>
        <v>2</v>
      </c>
      <c r="FM121" s="56">
        <f t="shared" ca="1" si="3"/>
        <v>2</v>
      </c>
      <c r="FN121" s="44"/>
      <c r="FO121" s="35"/>
      <c r="FP121" s="20" t="str">
        <f>FG118</f>
        <v>道徳</v>
      </c>
      <c r="FQ121" s="20" t="s">
        <v>57</v>
      </c>
      <c r="FR121" s="20" t="str">
        <f>FG118&amp;"1/2"</f>
        <v>道徳1/2</v>
      </c>
      <c r="FS121" s="20">
        <f>SUM(COUNTIF($N$10:$Q$63,FR121),COUNTIF($AT$10:$AW$63,FR121),COUNTIF($BZ$10:$CC$63,FR121),COUNTIF($DF$10:$DI$72,FR121),COUNTIF($EL$10:$EO$63,FR121))*0.5</f>
        <v>0</v>
      </c>
      <c r="FT121" s="20"/>
      <c r="FU121" s="20"/>
      <c r="FV121" s="20" t="str">
        <f t="shared" ca="1" si="4"/>
        <v>'(1)'!FM121</v>
      </c>
      <c r="FW121" s="20">
        <v>121</v>
      </c>
      <c r="FX121" s="20">
        <f t="shared" ca="1" si="5"/>
        <v>0</v>
      </c>
    </row>
    <row r="122" spans="1:180" ht="7.5" customHeight="1" thickBot="1">
      <c r="A122" s="69" t="s">
        <v>118</v>
      </c>
      <c r="B122" s="70" t="s">
        <v>3</v>
      </c>
      <c r="C122" s="70" t="s">
        <v>3</v>
      </c>
      <c r="D122" s="70" t="s">
        <v>3</v>
      </c>
      <c r="E122" s="70" t="s">
        <v>3</v>
      </c>
      <c r="F122" s="70" t="s">
        <v>116</v>
      </c>
      <c r="G122" s="70" t="s">
        <v>3</v>
      </c>
      <c r="H122" s="70" t="s">
        <v>3</v>
      </c>
      <c r="FF122" s="14"/>
      <c r="FG122" s="79"/>
      <c r="FH122" s="79"/>
      <c r="FI122" s="79"/>
      <c r="FJ122" s="79"/>
      <c r="FK122" s="65" t="s">
        <v>92</v>
      </c>
      <c r="FL122" s="29">
        <f>SUM(COUNTIF($R$10:$U$63,FG118),COUNTIF($AX$10:$BA$63,FG118),COUNTIF($CD$10:$CG$63,FG118),COUNTIF($DJ$10:$DM$72,FG118),COUNTIF($EP$10:$ES$63,FG118))+FS122</f>
        <v>2</v>
      </c>
      <c r="FM122" s="57">
        <f t="shared" ca="1" si="3"/>
        <v>2</v>
      </c>
      <c r="FN122" s="45"/>
      <c r="FO122" s="36"/>
      <c r="FP122" s="20" t="str">
        <f>FG118</f>
        <v>道徳</v>
      </c>
      <c r="FQ122" s="20" t="s">
        <v>58</v>
      </c>
      <c r="FR122" s="20" t="str">
        <f>FG118&amp;"1/2"</f>
        <v>道徳1/2</v>
      </c>
      <c r="FS122" s="20">
        <f>SUM(COUNTIF($R$10:$U$63,FR122),COUNTIF($AX$10:$BA$63,FR122),COUNTIF($CD$10:$CG$63,FR122),COUNTIF($DJ$10:$DM$72,FR122),COUNTIF($EP$10:$ES$63,FR122))*0.5</f>
        <v>0</v>
      </c>
      <c r="FT122" s="14"/>
      <c r="FU122" s="14"/>
      <c r="FV122" s="20" t="str">
        <f t="shared" ca="1" si="4"/>
        <v>'(1)'!FM122</v>
      </c>
      <c r="FW122" s="20">
        <v>122</v>
      </c>
      <c r="FX122" s="20">
        <f t="shared" ca="1" si="5"/>
        <v>0</v>
      </c>
    </row>
    <row r="123" spans="1:180" ht="7.5" customHeight="1" thickBot="1">
      <c r="A123" s="69" t="s">
        <v>25</v>
      </c>
      <c r="B123" s="70" t="s">
        <v>25</v>
      </c>
      <c r="C123" s="70" t="s">
        <v>25</v>
      </c>
      <c r="D123" s="70" t="s">
        <v>25</v>
      </c>
      <c r="E123" s="70" t="s">
        <v>25</v>
      </c>
      <c r="F123" s="70" t="s">
        <v>25</v>
      </c>
      <c r="G123" s="70" t="s">
        <v>25</v>
      </c>
      <c r="H123" s="70" t="s">
        <v>25</v>
      </c>
      <c r="FF123" s="14"/>
      <c r="FG123" s="79"/>
      <c r="FH123" s="79"/>
      <c r="FI123" s="79"/>
      <c r="FJ123" s="79"/>
      <c r="FK123" s="65" t="s">
        <v>93</v>
      </c>
      <c r="FL123" s="28">
        <f>SUM(COUNTIF($V$10:$Y$63,FG118),COUNTIF($BB$10:$BE$63,FG118),COUNTIF($CH$10:$CK$63,FG118),COUNTIF($DN$10:$DQ$72,FG118),COUNTIF($ET$10:$EW$63,FG118))+FS123</f>
        <v>2</v>
      </c>
      <c r="FM123" s="56">
        <f t="shared" ca="1" si="3"/>
        <v>2</v>
      </c>
      <c r="FN123" s="43"/>
      <c r="FO123" s="9"/>
      <c r="FP123" s="20" t="str">
        <f>FG118</f>
        <v>道徳</v>
      </c>
      <c r="FQ123" s="25" t="s">
        <v>59</v>
      </c>
      <c r="FR123" s="20" t="str">
        <f>FG118&amp;"1/2"</f>
        <v>道徳1/2</v>
      </c>
      <c r="FS123" s="20">
        <f>SUM(COUNTIF($V$10:$Y$63,FR123),COUNTIF($BB$10:$BE$63,FR123),COUNTIF($CH$10:$CK$63,FR123),COUNTIF($DN$10:$DQ$72,FR123),COUNTIF($ET$10:$EW$63,FR123))*0.5</f>
        <v>0</v>
      </c>
      <c r="FT123" s="20"/>
      <c r="FU123" s="20"/>
      <c r="FV123" s="20" t="str">
        <f t="shared" ca="1" si="4"/>
        <v>'(1)'!FM123</v>
      </c>
      <c r="FW123" s="20">
        <v>123</v>
      </c>
      <c r="FX123" s="20">
        <f t="shared" ca="1" si="5"/>
        <v>0</v>
      </c>
    </row>
    <row r="124" spans="1:180" ht="7.5" customHeight="1" thickBot="1">
      <c r="A124" s="75"/>
      <c r="B124" s="72"/>
      <c r="C124" s="72"/>
      <c r="D124" s="72"/>
      <c r="E124" s="72"/>
      <c r="F124" s="72"/>
      <c r="G124" s="72"/>
      <c r="H124" s="72"/>
      <c r="FF124" s="14"/>
      <c r="FG124" s="79"/>
      <c r="FH124" s="79"/>
      <c r="FI124" s="79"/>
      <c r="FJ124" s="79"/>
      <c r="FK124" s="65" t="s">
        <v>94</v>
      </c>
      <c r="FL124" s="28">
        <f>SUM(COUNTIF($Z$10:$AC$63,FG118),COUNTIF($BF$10:$BI$63,FG118),COUNTIF($CL$10:$CO$63,FG118),COUNTIF($DR$10:$DU$72,FG118),COUNTIF($EX$10:$FA$63,FG118))+FS124</f>
        <v>0</v>
      </c>
      <c r="FM124" s="56">
        <f t="shared" ca="1" si="3"/>
        <v>0</v>
      </c>
      <c r="FN124" s="44"/>
      <c r="FO124" s="35"/>
      <c r="FP124" s="20" t="str">
        <f>FG118</f>
        <v>道徳</v>
      </c>
      <c r="FQ124" s="20" t="s">
        <v>60</v>
      </c>
      <c r="FR124" s="20" t="str">
        <f>FG118&amp;"1/2"</f>
        <v>道徳1/2</v>
      </c>
      <c r="FS124" s="20">
        <f>SUM(COUNTIF($Z$10:$AC$63,FR124),COUNTIF($BF$10:$BI$63,FR124),COUNTIF($CL$10:$CO$63,FR124),COUNTIF($DR$10:$DU$72,FR124),COUNTIF($EX$10:$FA$63,FR124))*0.5</f>
        <v>0</v>
      </c>
      <c r="FT124" s="20"/>
      <c r="FU124" s="20"/>
      <c r="FV124" s="20" t="str">
        <f t="shared" ca="1" si="4"/>
        <v>'(1)'!FM124</v>
      </c>
      <c r="FW124" s="20">
        <v>124</v>
      </c>
      <c r="FX124" s="20">
        <f t="shared" ca="1" si="5"/>
        <v>0</v>
      </c>
    </row>
    <row r="125" spans="1:180" ht="7.5" customHeight="1">
      <c r="FF125" s="14"/>
      <c r="FG125" s="79"/>
      <c r="FH125" s="79"/>
      <c r="FI125" s="79"/>
      <c r="FJ125" s="79"/>
      <c r="FK125" s="66" t="s">
        <v>95</v>
      </c>
      <c r="FL125" s="34">
        <f>SUM(COUNTIF($AD$10:$AG$63,FG118),COUNTIF($BJ$10:$BM$63,FG118),COUNTIF($CP$10:$CS$63,FG118),COUNTIF($DV$10:$DY$72,FG118),COUNTIF($FB$10:$FE$63,FG118))+FS125</f>
        <v>0</v>
      </c>
      <c r="FM125" s="62">
        <f t="shared" ca="1" si="3"/>
        <v>0</v>
      </c>
      <c r="FN125" s="52"/>
      <c r="FO125" s="41"/>
      <c r="FP125" s="20" t="str">
        <f>FG118</f>
        <v>道徳</v>
      </c>
      <c r="FQ125" s="20" t="s">
        <v>61</v>
      </c>
      <c r="FR125" s="20" t="str">
        <f>FG118&amp;"1/2"</f>
        <v>道徳1/2</v>
      </c>
      <c r="FS125" s="20">
        <f>SUM(COUNTIF($AD$10:$AG$63,FR125),COUNTIF($BJ$10:$BM$63,FR125),COUNTIF($CP$10:$CS$63,FR125),COUNTIF($DV$10:$DY$72,FR125),COUNTIF($FB$10:$FE$63,FR125))*0.5</f>
        <v>0</v>
      </c>
      <c r="FT125" s="14"/>
      <c r="FU125" s="14"/>
      <c r="FV125" s="20" t="str">
        <f t="shared" ca="1" si="4"/>
        <v>'(1)'!FM125</v>
      </c>
      <c r="FW125" s="20">
        <v>125</v>
      </c>
      <c r="FX125" s="20">
        <f t="shared" ca="1" si="5"/>
        <v>0</v>
      </c>
    </row>
    <row r="126" spans="1:180" ht="7.5" customHeight="1">
      <c r="FF126" s="14"/>
      <c r="FG126" s="79" t="s">
        <v>84</v>
      </c>
      <c r="FH126" s="79"/>
      <c r="FI126" s="79" t="s">
        <v>25</v>
      </c>
      <c r="FJ126" s="79"/>
      <c r="FK126" s="64" t="s">
        <v>88</v>
      </c>
      <c r="FL126" s="33">
        <f>SUM(COUNTIF($B$10:$E$63,FI126),COUNTIF($AH$10:$AK$63,FI126),COUNTIF($BN$10:$BQ$63,FI126),COUNTIF($CT$10:$CW$72,FI126),COUNTIF($DZ$10:$EC$63,FI126))+FS126</f>
        <v>5</v>
      </c>
      <c r="FM126" s="61">
        <f t="shared" ca="1" si="3"/>
        <v>10</v>
      </c>
      <c r="FN126" s="49"/>
      <c r="FO126" s="10"/>
      <c r="FP126" s="20" t="str">
        <f>FI126</f>
        <v>学活</v>
      </c>
      <c r="FQ126" s="25" t="s">
        <v>54</v>
      </c>
      <c r="FR126" s="20" t="str">
        <f>FI126&amp;"1/2"</f>
        <v>学活1/2</v>
      </c>
      <c r="FS126" s="20">
        <f>SUM(COUNTIF($B$10:$E$63,FR126),COUNTIF($AH$10:$AK$63,FR126),COUNTIF($BN$10:$BQ$63,FR126),COUNTIF($CT$10:$CW$72,FR126),COUNTIF($DZ$10:$EC$63,FR126))*0.5</f>
        <v>0</v>
      </c>
      <c r="FT126" s="20"/>
      <c r="FU126" s="20"/>
      <c r="FV126" s="20" t="str">
        <f t="shared" ca="1" si="4"/>
        <v>'(1)'!FM126</v>
      </c>
      <c r="FW126" s="20">
        <v>126</v>
      </c>
      <c r="FX126" s="20">
        <f t="shared" ca="1" si="5"/>
        <v>5</v>
      </c>
    </row>
    <row r="127" spans="1:180" ht="7.5" customHeight="1">
      <c r="FF127" s="14"/>
      <c r="FG127" s="79"/>
      <c r="FH127" s="79"/>
      <c r="FI127" s="79"/>
      <c r="FJ127" s="79"/>
      <c r="FK127" s="65" t="s">
        <v>89</v>
      </c>
      <c r="FL127" s="28">
        <f>SUM(COUNTIF($F$10:$I$63,FI126),COUNTIF($AL$10:$AO$63,FI126),COUNTIF($BR$10:$BU$63,FI126),COUNTIF($CX$10:$DA$72,FI126),COUNTIF($ED$10:$EG$63,FI126))+FS127</f>
        <v>3</v>
      </c>
      <c r="FM127" s="56">
        <f t="shared" ca="1" si="3"/>
        <v>6</v>
      </c>
      <c r="FN127" s="44"/>
      <c r="FO127" s="35"/>
      <c r="FP127" s="20" t="str">
        <f>FI126</f>
        <v>学活</v>
      </c>
      <c r="FQ127" s="20" t="s">
        <v>55</v>
      </c>
      <c r="FR127" s="20" t="str">
        <f>FI126&amp;"1/2"</f>
        <v>学活1/2</v>
      </c>
      <c r="FS127" s="20">
        <f>SUM(COUNTIF($F$10:$I$63,FR127),COUNTIF($AL$10:$AO$63,FR127),COUNTIF($BR$10:$BU$63,FR127),COUNTIF($CX$10:$DA$72,FR127),COUNTIF($ED$10:$EG$63,FR127))*0.5</f>
        <v>0</v>
      </c>
      <c r="FT127" s="20"/>
      <c r="FU127" s="20"/>
      <c r="FV127" s="20" t="str">
        <f t="shared" ca="1" si="4"/>
        <v>'(1)'!FM127</v>
      </c>
      <c r="FW127" s="20">
        <v>127</v>
      </c>
      <c r="FX127" s="20">
        <f t="shared" ca="1" si="5"/>
        <v>3</v>
      </c>
    </row>
    <row r="128" spans="1:180" ht="7.5" customHeight="1">
      <c r="FF128" s="14"/>
      <c r="FG128" s="79"/>
      <c r="FH128" s="79"/>
      <c r="FI128" s="79"/>
      <c r="FJ128" s="79"/>
      <c r="FK128" s="65" t="s">
        <v>90</v>
      </c>
      <c r="FL128" s="29">
        <f>SUM(COUNTIF($J$10:$M$63,FI126),COUNTIF($AP$10:$AS$63,FI126),COUNTIF($BV$10:$BY$63,FI126),COUNTIF($DB$10:$DE$72,FI126),COUNTIF($EH$10:$EK$63,FI126))+FS128</f>
        <v>3</v>
      </c>
      <c r="FM128" s="57">
        <f t="shared" ca="1" si="3"/>
        <v>6</v>
      </c>
      <c r="FN128" s="45"/>
      <c r="FO128" s="36"/>
      <c r="FP128" s="20" t="str">
        <f>FI126</f>
        <v>学活</v>
      </c>
      <c r="FQ128" s="20" t="s">
        <v>56</v>
      </c>
      <c r="FR128" s="20" t="str">
        <f>FI126&amp;"1/2"</f>
        <v>学活1/2</v>
      </c>
      <c r="FS128" s="20">
        <f>SUM(COUNTIF($J$10:$M$63,FR128),COUNTIF($AP$10:$AS$63,FR128),COUNTIF($BV$10:$BY$63,FR128),COUNTIF($DB$10:$DE$72,FR128),COUNTIF($EH$10:$EK$63,FR128))*0.5</f>
        <v>0</v>
      </c>
      <c r="FT128" s="14"/>
      <c r="FU128" s="14"/>
      <c r="FV128" s="20" t="str">
        <f t="shared" ca="1" si="4"/>
        <v>'(1)'!FM128</v>
      </c>
      <c r="FW128" s="20">
        <v>128</v>
      </c>
      <c r="FX128" s="20">
        <f t="shared" ca="1" si="5"/>
        <v>3</v>
      </c>
    </row>
    <row r="129" spans="162:180" ht="7.5" customHeight="1">
      <c r="FF129" s="14"/>
      <c r="FG129" s="79"/>
      <c r="FH129" s="79"/>
      <c r="FI129" s="79"/>
      <c r="FJ129" s="79"/>
      <c r="FK129" s="65" t="s">
        <v>91</v>
      </c>
      <c r="FL129" s="28">
        <f>SUM(COUNTIF($N$10:$Q$63,FI126),COUNTIF($AT$10:$AW$63,FI126),COUNTIF($BZ$10:$CC$63,FI126),COUNTIF($DF$10:$DI$72,FI126),COUNTIF($EL$10:$EO$63,FI126))+FS129</f>
        <v>3</v>
      </c>
      <c r="FM129" s="56">
        <f t="shared" ca="1" si="3"/>
        <v>6</v>
      </c>
      <c r="FN129" s="43"/>
      <c r="FO129" s="9"/>
      <c r="FP129" s="20" t="str">
        <f>FI126</f>
        <v>学活</v>
      </c>
      <c r="FQ129" s="25" t="s">
        <v>57</v>
      </c>
      <c r="FR129" s="20" t="str">
        <f>FI126&amp;"1/2"</f>
        <v>学活1/2</v>
      </c>
      <c r="FS129" s="20">
        <f>SUM(COUNTIF($N$10:$Q$63,FR129),COUNTIF($AT$10:$AW$63,FR129),COUNTIF($BZ$10:$CC$63,FR129),COUNTIF($DF$10:$DI$72,FR129),COUNTIF($EL$10:$EO$63,FR129))*0.5</f>
        <v>0</v>
      </c>
      <c r="FT129" s="20"/>
      <c r="FU129" s="20"/>
      <c r="FV129" s="20" t="str">
        <f t="shared" ca="1" si="4"/>
        <v>'(1)'!FM129</v>
      </c>
      <c r="FW129" s="20">
        <v>129</v>
      </c>
      <c r="FX129" s="20">
        <f t="shared" ca="1" si="5"/>
        <v>3</v>
      </c>
    </row>
    <row r="130" spans="162:180" ht="7.5" customHeight="1">
      <c r="FF130" s="14"/>
      <c r="FG130" s="79"/>
      <c r="FH130" s="79"/>
      <c r="FI130" s="79"/>
      <c r="FJ130" s="79"/>
      <c r="FK130" s="65" t="s">
        <v>92</v>
      </c>
      <c r="FL130" s="28">
        <f>SUM(COUNTIF($R$10:$U$63,FI126),COUNTIF($AX$10:$BA$63,FI126),COUNTIF($CD$10:$CG$63,FI126),COUNTIF($DJ$10:$DM$72,FI126),COUNTIF($EP$10:$ES$63,FI126))+FS130</f>
        <v>3</v>
      </c>
      <c r="FM130" s="56">
        <f t="shared" ca="1" si="3"/>
        <v>6</v>
      </c>
      <c r="FN130" s="44"/>
      <c r="FO130" s="35"/>
      <c r="FP130" s="20" t="str">
        <f>FI126</f>
        <v>学活</v>
      </c>
      <c r="FQ130" s="20" t="s">
        <v>58</v>
      </c>
      <c r="FR130" s="20" t="str">
        <f>FI126&amp;"1/2"</f>
        <v>学活1/2</v>
      </c>
      <c r="FS130" s="20">
        <f>SUM(COUNTIF($R$10:$U$63,FR130),COUNTIF($AX$10:$BA$63,FR130),COUNTIF($CD$10:$CG$63,FR130),COUNTIF($DJ$10:$DM$72,FR130),COUNTIF($EP$10:$ES$63,FR130))*0.5</f>
        <v>0</v>
      </c>
      <c r="FT130" s="20"/>
      <c r="FU130" s="20"/>
      <c r="FV130" s="20" t="str">
        <f t="shared" ca="1" si="4"/>
        <v>'(1)'!FM130</v>
      </c>
      <c r="FW130" s="20">
        <v>130</v>
      </c>
      <c r="FX130" s="20">
        <f t="shared" ca="1" si="5"/>
        <v>3</v>
      </c>
    </row>
    <row r="131" spans="162:180" ht="7.5" customHeight="1">
      <c r="FF131" s="14"/>
      <c r="FG131" s="79"/>
      <c r="FH131" s="79"/>
      <c r="FI131" s="79"/>
      <c r="FJ131" s="79"/>
      <c r="FK131" s="65" t="s">
        <v>93</v>
      </c>
      <c r="FL131" s="29">
        <f>SUM(COUNTIF($V$10:$Y$63,FI126),COUNTIF($BB$10:$BE$63,FI126),COUNTIF($CH$10:$CK$63,FI126),COUNTIF($DN$10:$DQ$72,FI126),COUNTIF($ET$10:$EW$63,FI126))+FS131</f>
        <v>4</v>
      </c>
      <c r="FM131" s="57">
        <f t="shared" ca="1" si="3"/>
        <v>8</v>
      </c>
      <c r="FN131" s="45"/>
      <c r="FO131" s="36"/>
      <c r="FP131" s="20" t="str">
        <f>FI126</f>
        <v>学活</v>
      </c>
      <c r="FQ131" s="20" t="s">
        <v>59</v>
      </c>
      <c r="FR131" s="20" t="str">
        <f>FI126&amp;"1/2"</f>
        <v>学活1/2</v>
      </c>
      <c r="FS131" s="20">
        <f>SUM(COUNTIF($V$10:$Y$63,FR131),COUNTIF($BB$10:$BE$63,FR131),COUNTIF($CH$10:$CK$63,FR131),COUNTIF($DN$10:$DQ$72,FR131),COUNTIF($ET$10:$EW$63,FR131))*0.5</f>
        <v>0</v>
      </c>
      <c r="FT131" s="14"/>
      <c r="FU131" s="14"/>
      <c r="FV131" s="20" t="str">
        <f t="shared" ca="1" si="4"/>
        <v>'(1)'!FM131</v>
      </c>
      <c r="FW131" s="20">
        <v>131</v>
      </c>
      <c r="FX131" s="20">
        <f t="shared" ca="1" si="5"/>
        <v>4</v>
      </c>
    </row>
    <row r="132" spans="162:180" ht="7.5" customHeight="1">
      <c r="FF132" s="14"/>
      <c r="FG132" s="79"/>
      <c r="FH132" s="79"/>
      <c r="FI132" s="79"/>
      <c r="FJ132" s="79"/>
      <c r="FK132" s="65" t="s">
        <v>94</v>
      </c>
      <c r="FL132" s="28">
        <f>SUM(COUNTIF($Z$10:$AC$63,FI126),COUNTIF($BF$10:$BI$63,FI126),COUNTIF($CL$10:$CO$63,FI126),COUNTIF($DR$10:$DU$72,FI126),COUNTIF($EX$10:$FA$63,FI126))+FS132</f>
        <v>4</v>
      </c>
      <c r="FM132" s="56">
        <f t="shared" ca="1" si="3"/>
        <v>8</v>
      </c>
      <c r="FN132" s="43"/>
      <c r="FO132" s="9"/>
      <c r="FP132" s="20" t="str">
        <f>FI126</f>
        <v>学活</v>
      </c>
      <c r="FQ132" s="25" t="s">
        <v>60</v>
      </c>
      <c r="FR132" s="20" t="str">
        <f>FI126&amp;"1/2"</f>
        <v>学活1/2</v>
      </c>
      <c r="FS132" s="20">
        <f>SUM(COUNTIF($Z$10:$AC$63,FR132),COUNTIF($BF$10:$BI$63,FR132),COUNTIF($CL$10:$CO$63,FR132),COUNTIF($DR$10:$DU$72,FR132),COUNTIF($EX$10:$FA$63,FR132))*0.5</f>
        <v>0</v>
      </c>
      <c r="FT132" s="20"/>
      <c r="FU132" s="20"/>
      <c r="FV132" s="20" t="str">
        <f t="shared" ca="1" si="4"/>
        <v>'(1)'!FM132</v>
      </c>
      <c r="FW132" s="20">
        <v>132</v>
      </c>
      <c r="FX132" s="20">
        <f t="shared" ca="1" si="5"/>
        <v>4</v>
      </c>
    </row>
    <row r="133" spans="162:180" ht="7.5" customHeight="1">
      <c r="FF133" s="14"/>
      <c r="FG133" s="82"/>
      <c r="FH133" s="82"/>
      <c r="FI133" s="79"/>
      <c r="FJ133" s="79"/>
      <c r="FK133" s="66" t="s">
        <v>95</v>
      </c>
      <c r="FL133" s="30">
        <f>SUM(COUNTIF($AD$10:$AG$63,FI126),COUNTIF($BJ$10:$BM$63,FI126),COUNTIF($CP$10:$CS$63,FI126),COUNTIF($DV$10:$DY$72,FI126),COUNTIF($FB$10:$FE$63,FI126))+FS133</f>
        <v>4</v>
      </c>
      <c r="FM133" s="58">
        <f t="shared" ca="1" si="3"/>
        <v>8</v>
      </c>
      <c r="FN133" s="50"/>
      <c r="FO133" s="39"/>
      <c r="FP133" s="20" t="str">
        <f>FI126</f>
        <v>学活</v>
      </c>
      <c r="FQ133" s="20" t="s">
        <v>61</v>
      </c>
      <c r="FR133" s="20" t="str">
        <f>FI126&amp;"1/2"</f>
        <v>学活1/2</v>
      </c>
      <c r="FS133" s="20">
        <f>SUM(COUNTIF($AD$10:$AG$63,FR133),COUNTIF($BJ$10:$BM$63,FR133),COUNTIF($CP$10:$CS$63,FR133),COUNTIF($DV$10:$DY$72,FR133),COUNTIF($FB$10:$FE$63,FR133))*0.5</f>
        <v>0</v>
      </c>
      <c r="FT133" s="20"/>
      <c r="FU133" s="20"/>
      <c r="FV133" s="20" t="str">
        <f t="shared" ca="1" si="4"/>
        <v>'(1)'!FM133</v>
      </c>
      <c r="FW133" s="20">
        <v>133</v>
      </c>
      <c r="FX133" s="20">
        <f t="shared" ca="1" si="5"/>
        <v>4</v>
      </c>
    </row>
    <row r="134" spans="162:180" ht="7.5" customHeight="1">
      <c r="FF134" s="14"/>
      <c r="FG134" s="77" t="s">
        <v>85</v>
      </c>
      <c r="FH134" s="77"/>
      <c r="FI134" s="77"/>
      <c r="FJ134" s="77"/>
      <c r="FK134" s="64" t="s">
        <v>88</v>
      </c>
      <c r="FL134" s="27">
        <f t="shared" ref="FL134:FL141" si="6">FL6+FL30+FL38+FL46+FL54+FL62+FL70+FL78+FL86+FL102+FL110+FL118+FL126</f>
        <v>16</v>
      </c>
      <c r="FM134" s="55">
        <f t="shared" ref="FM134:FM157" ca="1" si="7">IFERROR(FL134,0)+IFERROR(FX134,0)</f>
        <v>25</v>
      </c>
      <c r="FN134" s="42"/>
      <c r="FO134" s="8"/>
      <c r="FP134" s="20"/>
      <c r="FQ134" s="20"/>
      <c r="FR134" s="20"/>
      <c r="FS134" s="20"/>
      <c r="FT134" s="14"/>
      <c r="FU134" s="14"/>
      <c r="FV134" s="20" t="str">
        <f t="shared" ref="FV134:FV157" ca="1" si="8">"'("&amp;$FU$16&amp;")'!"&amp;"FM"&amp;FW134</f>
        <v>'(1)'!FM134</v>
      </c>
      <c r="FW134" s="20">
        <v>134</v>
      </c>
      <c r="FX134" s="20">
        <f t="shared" ref="FX134:FX157" ca="1" si="9">IFERROR(INDIRECT(FV134),0)</f>
        <v>9</v>
      </c>
    </row>
    <row r="135" spans="162:180" ht="7.5" customHeight="1">
      <c r="FF135" s="14"/>
      <c r="FG135" s="77"/>
      <c r="FH135" s="77"/>
      <c r="FI135" s="77"/>
      <c r="FJ135" s="77"/>
      <c r="FK135" s="65" t="s">
        <v>89</v>
      </c>
      <c r="FL135" s="28">
        <f t="shared" si="6"/>
        <v>28</v>
      </c>
      <c r="FM135" s="56">
        <f t="shared" ca="1" si="7"/>
        <v>38</v>
      </c>
      <c r="FN135" s="43"/>
      <c r="FO135" s="9"/>
      <c r="FP135" s="20"/>
      <c r="FQ135" s="25"/>
      <c r="FR135" s="20"/>
      <c r="FS135" s="20"/>
      <c r="FT135" s="20"/>
      <c r="FU135" s="20"/>
      <c r="FV135" s="20" t="str">
        <f t="shared" ca="1" si="8"/>
        <v>'(1)'!FM135</v>
      </c>
      <c r="FW135" s="20">
        <v>135</v>
      </c>
      <c r="FX135" s="20">
        <f t="shared" ca="1" si="9"/>
        <v>10</v>
      </c>
    </row>
    <row r="136" spans="162:180" ht="7.5" customHeight="1">
      <c r="FF136" s="14"/>
      <c r="FG136" s="77"/>
      <c r="FH136" s="77"/>
      <c r="FI136" s="77"/>
      <c r="FJ136" s="77"/>
      <c r="FK136" s="65" t="s">
        <v>90</v>
      </c>
      <c r="FL136" s="28">
        <f t="shared" si="6"/>
        <v>28</v>
      </c>
      <c r="FM136" s="56">
        <f t="shared" ca="1" si="7"/>
        <v>38</v>
      </c>
      <c r="FN136" s="44"/>
      <c r="FO136" s="35"/>
      <c r="FP136" s="20"/>
      <c r="FQ136" s="20"/>
      <c r="FR136" s="20"/>
      <c r="FS136" s="20"/>
      <c r="FT136" s="20"/>
      <c r="FU136" s="20"/>
      <c r="FV136" s="20" t="str">
        <f t="shared" ca="1" si="8"/>
        <v>'(1)'!FM136</v>
      </c>
      <c r="FW136" s="20">
        <v>136</v>
      </c>
      <c r="FX136" s="20">
        <f t="shared" ca="1" si="9"/>
        <v>10</v>
      </c>
    </row>
    <row r="137" spans="162:180" ht="7.5" customHeight="1">
      <c r="FF137" s="14"/>
      <c r="FG137" s="77"/>
      <c r="FH137" s="77"/>
      <c r="FI137" s="77"/>
      <c r="FJ137" s="77"/>
      <c r="FK137" s="65" t="s">
        <v>91</v>
      </c>
      <c r="FL137" s="29">
        <f t="shared" si="6"/>
        <v>28</v>
      </c>
      <c r="FM137" s="57">
        <f t="shared" ca="1" si="7"/>
        <v>38</v>
      </c>
      <c r="FN137" s="45"/>
      <c r="FO137" s="36"/>
      <c r="FP137" s="20"/>
      <c r="FQ137" s="20"/>
      <c r="FR137" s="20"/>
      <c r="FS137" s="20"/>
      <c r="FT137" s="14"/>
      <c r="FU137" s="14"/>
      <c r="FV137" s="20" t="str">
        <f t="shared" ca="1" si="8"/>
        <v>'(1)'!FM137</v>
      </c>
      <c r="FW137" s="20">
        <v>137</v>
      </c>
      <c r="FX137" s="20">
        <f t="shared" ca="1" si="9"/>
        <v>10</v>
      </c>
    </row>
    <row r="138" spans="162:180" ht="7.5" customHeight="1">
      <c r="FF138" s="14"/>
      <c r="FG138" s="77"/>
      <c r="FH138" s="77"/>
      <c r="FI138" s="77"/>
      <c r="FJ138" s="77"/>
      <c r="FK138" s="65" t="s">
        <v>92</v>
      </c>
      <c r="FL138" s="28">
        <f t="shared" si="6"/>
        <v>28</v>
      </c>
      <c r="FM138" s="56">
        <f t="shared" ca="1" si="7"/>
        <v>38</v>
      </c>
      <c r="FN138" s="43"/>
      <c r="FO138" s="9"/>
      <c r="FP138" s="20"/>
      <c r="FQ138" s="25"/>
      <c r="FR138" s="20"/>
      <c r="FS138" s="20"/>
      <c r="FT138" s="20"/>
      <c r="FU138" s="20"/>
      <c r="FV138" s="20" t="str">
        <f t="shared" ca="1" si="8"/>
        <v>'(1)'!FM138</v>
      </c>
      <c r="FW138" s="20">
        <v>138</v>
      </c>
      <c r="FX138" s="20">
        <f t="shared" ca="1" si="9"/>
        <v>10</v>
      </c>
    </row>
    <row r="139" spans="162:180" ht="7.5" customHeight="1">
      <c r="FF139" s="14"/>
      <c r="FG139" s="77"/>
      <c r="FH139" s="77"/>
      <c r="FI139" s="77"/>
      <c r="FJ139" s="77"/>
      <c r="FK139" s="65" t="s">
        <v>93</v>
      </c>
      <c r="FL139" s="28">
        <f t="shared" si="6"/>
        <v>26</v>
      </c>
      <c r="FM139" s="56">
        <f t="shared" ca="1" si="7"/>
        <v>35</v>
      </c>
      <c r="FN139" s="44"/>
      <c r="FO139" s="35"/>
      <c r="FP139" s="20"/>
      <c r="FQ139" s="20"/>
      <c r="FR139" s="20"/>
      <c r="FS139" s="20"/>
      <c r="FT139" s="20"/>
      <c r="FU139" s="20"/>
      <c r="FV139" s="20" t="str">
        <f t="shared" ca="1" si="8"/>
        <v>'(1)'!FM139</v>
      </c>
      <c r="FW139" s="20">
        <v>139</v>
      </c>
      <c r="FX139" s="20">
        <f t="shared" ca="1" si="9"/>
        <v>9</v>
      </c>
    </row>
    <row r="140" spans="162:180" ht="7.5" customHeight="1">
      <c r="FF140" s="14"/>
      <c r="FG140" s="77"/>
      <c r="FH140" s="77"/>
      <c r="FI140" s="77"/>
      <c r="FJ140" s="77"/>
      <c r="FK140" s="65" t="s">
        <v>94</v>
      </c>
      <c r="FL140" s="29">
        <f t="shared" si="6"/>
        <v>25</v>
      </c>
      <c r="FM140" s="57">
        <f t="shared" ca="1" si="7"/>
        <v>34</v>
      </c>
      <c r="FN140" s="45"/>
      <c r="FO140" s="36"/>
      <c r="FP140" s="20"/>
      <c r="FQ140" s="20"/>
      <c r="FR140" s="20"/>
      <c r="FS140" s="20"/>
      <c r="FT140" s="14"/>
      <c r="FU140" s="14"/>
      <c r="FV140" s="20" t="str">
        <f t="shared" ca="1" si="8"/>
        <v>'(1)'!FM140</v>
      </c>
      <c r="FW140" s="20">
        <v>140</v>
      </c>
      <c r="FX140" s="20">
        <f t="shared" ca="1" si="9"/>
        <v>9</v>
      </c>
    </row>
    <row r="141" spans="162:180" ht="7.5" customHeight="1">
      <c r="FF141" s="14"/>
      <c r="FG141" s="77"/>
      <c r="FH141" s="77"/>
      <c r="FI141" s="77"/>
      <c r="FJ141" s="77"/>
      <c r="FK141" s="66" t="s">
        <v>95</v>
      </c>
      <c r="FL141" s="30">
        <f t="shared" si="6"/>
        <v>26</v>
      </c>
      <c r="FM141" s="58">
        <f t="shared" ca="1" si="7"/>
        <v>35</v>
      </c>
      <c r="FN141" s="46"/>
      <c r="FO141" s="26"/>
      <c r="FP141" s="20"/>
      <c r="FQ141" s="25"/>
      <c r="FR141" s="20"/>
      <c r="FS141" s="20"/>
      <c r="FT141" s="20"/>
      <c r="FU141" s="20"/>
      <c r="FV141" s="20" t="str">
        <f t="shared" ca="1" si="8"/>
        <v>'(1)'!FM141</v>
      </c>
      <c r="FW141" s="20">
        <v>141</v>
      </c>
      <c r="FX141" s="20">
        <f t="shared" ca="1" si="9"/>
        <v>9</v>
      </c>
    </row>
    <row r="142" spans="162:180" ht="7.5" customHeight="1">
      <c r="FF142" s="14"/>
      <c r="FG142" s="77" t="s">
        <v>29</v>
      </c>
      <c r="FH142" s="77"/>
      <c r="FI142" s="77"/>
      <c r="FJ142" s="77"/>
      <c r="FK142" s="64" t="s">
        <v>88</v>
      </c>
      <c r="FL142" s="27">
        <f>SUM(COUNTIF($B$10:$E$63,FG142),COUNTIF($AH$10:$AK$63,FG142),COUNTIF($BN$10:$BQ$63,FG142),COUNTIF($CT$10:$CW$72,FG142),COUNTIF($DZ$10:$EC$63,FG142))+FS142</f>
        <v>0</v>
      </c>
      <c r="FM142" s="55">
        <f t="shared" ca="1" si="7"/>
        <v>0</v>
      </c>
      <c r="FN142" s="42"/>
      <c r="FO142" s="8"/>
      <c r="FP142" s="20" t="str">
        <f>FG142</f>
        <v>行事</v>
      </c>
      <c r="FQ142" s="20" t="s">
        <v>54</v>
      </c>
      <c r="FR142" s="20" t="str">
        <f>FG142&amp;"1/2"</f>
        <v>行事1/2</v>
      </c>
      <c r="FS142" s="20">
        <f>SUM(COUNTIF($B$10:$E$63,FR142),COUNTIF($AH$10:$AK$63,FR142),COUNTIF($BN$10:$BQ$63,FR142),COUNTIF($CT$10:$CW$72,FR142),COUNTIF($DZ$10:$EC$63,FR142))*0.5</f>
        <v>0</v>
      </c>
      <c r="FT142" s="14"/>
      <c r="FU142" s="14"/>
      <c r="FV142" s="20" t="str">
        <f t="shared" ca="1" si="8"/>
        <v>'(1)'!FM142</v>
      </c>
      <c r="FW142" s="20">
        <v>142</v>
      </c>
      <c r="FX142" s="20">
        <f t="shared" ca="1" si="9"/>
        <v>0</v>
      </c>
    </row>
    <row r="143" spans="162:180" ht="7.5" customHeight="1">
      <c r="FF143" s="14"/>
      <c r="FG143" s="77"/>
      <c r="FH143" s="77"/>
      <c r="FI143" s="77"/>
      <c r="FJ143" s="77"/>
      <c r="FK143" s="65" t="s">
        <v>89</v>
      </c>
      <c r="FL143" s="28">
        <f>SUM(COUNTIF($F$10:$I$63,FG142),COUNTIF($AL$10:$AO$63,FG142),COUNTIF($BR$10:$BU$63,FG142),COUNTIF($CX$10:$DA$72,FG142),COUNTIF($ED$10:$EG$63,FG142))+FS143</f>
        <v>0</v>
      </c>
      <c r="FM143" s="56">
        <f t="shared" ca="1" si="7"/>
        <v>0</v>
      </c>
      <c r="FN143" s="43"/>
      <c r="FO143" s="9"/>
      <c r="FP143" s="20" t="str">
        <f>FG142</f>
        <v>行事</v>
      </c>
      <c r="FQ143" s="25" t="s">
        <v>55</v>
      </c>
      <c r="FR143" s="20" t="str">
        <f>FG142&amp;"1/2"</f>
        <v>行事1/2</v>
      </c>
      <c r="FS143" s="20">
        <f>SUM(COUNTIF($F$10:$I$63,FR143),COUNTIF($AL$10:$AO$63,FR143),COUNTIF($BR$10:$BU$63,FR143),COUNTIF($CX$10:$DA$72,FR143),COUNTIF($ED$10:$EG$63,FR143))*0.5</f>
        <v>0</v>
      </c>
      <c r="FT143" s="20"/>
      <c r="FU143" s="20"/>
      <c r="FV143" s="20" t="str">
        <f t="shared" ca="1" si="8"/>
        <v>'(1)'!FM143</v>
      </c>
      <c r="FW143" s="20">
        <v>143</v>
      </c>
      <c r="FX143" s="20">
        <f t="shared" ca="1" si="9"/>
        <v>0</v>
      </c>
    </row>
    <row r="144" spans="162:180" ht="7.5" customHeight="1">
      <c r="FF144" s="14"/>
      <c r="FG144" s="77"/>
      <c r="FH144" s="77"/>
      <c r="FI144" s="77"/>
      <c r="FJ144" s="77"/>
      <c r="FK144" s="65" t="s">
        <v>90</v>
      </c>
      <c r="FL144" s="28">
        <f>SUM(COUNTIF($J$10:$M$63,FG142),COUNTIF($AP$10:$AS$63,FG142),COUNTIF($BV$10:$BY$63,FG142),COUNTIF($DB$10:$DE$72,FG142),COUNTIF($EH$10:$EK$63,FG142))+FS144</f>
        <v>0</v>
      </c>
      <c r="FM144" s="56">
        <f t="shared" ca="1" si="7"/>
        <v>0</v>
      </c>
      <c r="FN144" s="44"/>
      <c r="FO144" s="35"/>
      <c r="FP144" s="20" t="str">
        <f>FG142</f>
        <v>行事</v>
      </c>
      <c r="FQ144" s="20" t="s">
        <v>56</v>
      </c>
      <c r="FR144" s="20" t="str">
        <f>FG142&amp;"1/2"</f>
        <v>行事1/2</v>
      </c>
      <c r="FS144" s="20">
        <f>SUM(COUNTIF($J$10:$M$63,FR144),COUNTIF($AP$10:$AS$63,FR144),COUNTIF($BV$10:$BY$63,FR144),COUNTIF($DB$10:$DE$72,FR144),COUNTIF($EH$10:$EK$63,FR144))*0.5</f>
        <v>0</v>
      </c>
      <c r="FT144" s="20"/>
      <c r="FU144" s="20"/>
      <c r="FV144" s="20" t="str">
        <f t="shared" ca="1" si="8"/>
        <v>'(1)'!FM144</v>
      </c>
      <c r="FW144" s="20">
        <v>144</v>
      </c>
      <c r="FX144" s="20">
        <f t="shared" ca="1" si="9"/>
        <v>0</v>
      </c>
    </row>
    <row r="145" spans="162:180" ht="7.5" customHeight="1">
      <c r="FF145" s="14"/>
      <c r="FG145" s="77"/>
      <c r="FH145" s="77"/>
      <c r="FI145" s="77"/>
      <c r="FJ145" s="77"/>
      <c r="FK145" s="65" t="s">
        <v>91</v>
      </c>
      <c r="FL145" s="29">
        <f>SUM(COUNTIF($N$10:$Q$63,FG142),COUNTIF($AT$10:$AW$63,FG142),COUNTIF($BZ$10:$CC$63,FG142),COUNTIF($DF$10:$DI$72,FG142),COUNTIF($EL$10:$EO$63,FG142))+FS145</f>
        <v>0</v>
      </c>
      <c r="FM145" s="57">
        <f t="shared" ca="1" si="7"/>
        <v>0</v>
      </c>
      <c r="FN145" s="45"/>
      <c r="FO145" s="36"/>
      <c r="FP145" s="20" t="str">
        <f>FG142</f>
        <v>行事</v>
      </c>
      <c r="FQ145" s="20" t="s">
        <v>57</v>
      </c>
      <c r="FR145" s="20" t="str">
        <f>FG142&amp;"1/2"</f>
        <v>行事1/2</v>
      </c>
      <c r="FS145" s="20">
        <f>SUM(COUNTIF($N$10:$Q$63,FR145),COUNTIF($AT$10:$AW$63,FR145),COUNTIF($BZ$10:$CC$63,FR145),COUNTIF($DF$10:$DI$72,FR145),COUNTIF($EL$10:$EO$63,FR145))*0.5</f>
        <v>0</v>
      </c>
      <c r="FT145" s="14"/>
      <c r="FU145" s="14"/>
      <c r="FV145" s="20" t="str">
        <f t="shared" ca="1" si="8"/>
        <v>'(1)'!FM145</v>
      </c>
      <c r="FW145" s="20">
        <v>145</v>
      </c>
      <c r="FX145" s="20">
        <f t="shared" ca="1" si="9"/>
        <v>0</v>
      </c>
    </row>
    <row r="146" spans="162:180" ht="7.5" customHeight="1">
      <c r="FF146" s="14"/>
      <c r="FG146" s="77"/>
      <c r="FH146" s="77"/>
      <c r="FI146" s="77"/>
      <c r="FJ146" s="77"/>
      <c r="FK146" s="65" t="s">
        <v>92</v>
      </c>
      <c r="FL146" s="28">
        <f>SUM(COUNTIF($R$10:$U$63,FG142),COUNTIF($AX$10:$BA$63,FG142),COUNTIF($CD$10:$CG$63,FG142),COUNTIF($DJ$10:$DM$72,FG142),COUNTIF($EP$10:$ES$63,FG142))+FS146</f>
        <v>0</v>
      </c>
      <c r="FM146" s="56">
        <f t="shared" ca="1" si="7"/>
        <v>0</v>
      </c>
      <c r="FN146" s="43"/>
      <c r="FO146" s="9"/>
      <c r="FP146" s="20" t="str">
        <f>FG142</f>
        <v>行事</v>
      </c>
      <c r="FQ146" s="25" t="s">
        <v>58</v>
      </c>
      <c r="FR146" s="20" t="str">
        <f>FG142&amp;"1/2"</f>
        <v>行事1/2</v>
      </c>
      <c r="FS146" s="20">
        <f>SUM(COUNTIF($R$10:$U$63,FR146),COUNTIF($AX$10:$BA$63,FR146),COUNTIF($CD$10:$CG$63,FR146),COUNTIF($DJ$10:$DM$72,FR146),COUNTIF($EP$10:$ES$63,FR146))*0.5</f>
        <v>0</v>
      </c>
      <c r="FT146" s="20"/>
      <c r="FU146" s="20"/>
      <c r="FV146" s="20" t="str">
        <f t="shared" ca="1" si="8"/>
        <v>'(1)'!FM146</v>
      </c>
      <c r="FW146" s="20">
        <v>146</v>
      </c>
      <c r="FX146" s="20">
        <f t="shared" ca="1" si="9"/>
        <v>0</v>
      </c>
    </row>
    <row r="147" spans="162:180" ht="7.5" customHeight="1">
      <c r="FF147" s="14"/>
      <c r="FG147" s="77"/>
      <c r="FH147" s="77"/>
      <c r="FI147" s="77"/>
      <c r="FJ147" s="77"/>
      <c r="FK147" s="65" t="s">
        <v>93</v>
      </c>
      <c r="FL147" s="28">
        <f>SUM(COUNTIF($V$10:$Y$63,FG142),COUNTIF($BB$10:$BE$63,FG142),COUNTIF($CH$10:$CK$63,FG142),COUNTIF($DN$10:$DQ$72,FG142),COUNTIF($ET$10:$EW$63,FG142))+FS147</f>
        <v>0</v>
      </c>
      <c r="FM147" s="56">
        <f t="shared" ca="1" si="7"/>
        <v>0</v>
      </c>
      <c r="FN147" s="44"/>
      <c r="FO147" s="35"/>
      <c r="FP147" s="20" t="str">
        <f>FG142</f>
        <v>行事</v>
      </c>
      <c r="FQ147" s="20" t="s">
        <v>59</v>
      </c>
      <c r="FR147" s="20" t="str">
        <f>FG142&amp;"1/2"</f>
        <v>行事1/2</v>
      </c>
      <c r="FS147" s="20">
        <f>SUM(COUNTIF($V$10:$Y$63,FR147),COUNTIF($BB$10:$BE$63,FR147),COUNTIF($CH$10:$CK$63,FR147),COUNTIF($DN$10:$DQ$72,FR147),COUNTIF($ET$10:$EW$63,FR147))*0.5</f>
        <v>0</v>
      </c>
      <c r="FT147" s="20"/>
      <c r="FU147" s="20"/>
      <c r="FV147" s="20" t="str">
        <f t="shared" ca="1" si="8"/>
        <v>'(1)'!FM147</v>
      </c>
      <c r="FW147" s="20">
        <v>147</v>
      </c>
      <c r="FX147" s="20">
        <f t="shared" ca="1" si="9"/>
        <v>0</v>
      </c>
    </row>
    <row r="148" spans="162:180" ht="7.5" customHeight="1">
      <c r="FF148" s="14"/>
      <c r="FG148" s="77"/>
      <c r="FH148" s="77"/>
      <c r="FI148" s="77"/>
      <c r="FJ148" s="77"/>
      <c r="FK148" s="65" t="s">
        <v>94</v>
      </c>
      <c r="FL148" s="29">
        <f>SUM(COUNTIF($Z$10:$AC$63,FG142),COUNTIF($BF$10:$BI$63,FG142),COUNTIF($CL$10:$CO$63,FG142),COUNTIF($DR$10:$DU$72,FG142),COUNTIF($EX$10:$FA$63,FG142))+FS148</f>
        <v>0</v>
      </c>
      <c r="FM148" s="57">
        <f t="shared" ca="1" si="7"/>
        <v>0</v>
      </c>
      <c r="FN148" s="45"/>
      <c r="FO148" s="36"/>
      <c r="FP148" s="20" t="str">
        <f>FG142</f>
        <v>行事</v>
      </c>
      <c r="FQ148" s="20" t="s">
        <v>60</v>
      </c>
      <c r="FR148" s="20" t="str">
        <f>FG142&amp;"1/2"</f>
        <v>行事1/2</v>
      </c>
      <c r="FS148" s="20">
        <f>SUM(COUNTIF($Z$10:$AC$63,FR148),COUNTIF($BF$10:$BI$63,FR148),COUNTIF($CL$10:$CO$63,FR148),COUNTIF($DR$10:$DU$72,FR148),COUNTIF($EX$10:$FA$63,FR148))*0.5</f>
        <v>0</v>
      </c>
      <c r="FT148" s="14"/>
      <c r="FU148" s="14"/>
      <c r="FV148" s="20" t="str">
        <f t="shared" ca="1" si="8"/>
        <v>'(1)'!FM148</v>
      </c>
      <c r="FW148" s="20">
        <v>148</v>
      </c>
      <c r="FX148" s="20">
        <f t="shared" ca="1" si="9"/>
        <v>0</v>
      </c>
    </row>
    <row r="149" spans="162:180" ht="7.5" customHeight="1">
      <c r="FF149" s="14"/>
      <c r="FG149" s="77"/>
      <c r="FH149" s="77"/>
      <c r="FI149" s="77"/>
      <c r="FJ149" s="77"/>
      <c r="FK149" s="66" t="s">
        <v>95</v>
      </c>
      <c r="FL149" s="30">
        <f>SUM(COUNTIF($AD$10:$AG$63,FG142),COUNTIF($BJ$10:$BM$63,FG142),COUNTIF($CP$10:$CS$63,FG142),COUNTIF($DV$10:$DY$72,FG142),COUNTIF($FB$10:$FE$63,FG142))+FS149</f>
        <v>0</v>
      </c>
      <c r="FM149" s="58">
        <f t="shared" ca="1" si="7"/>
        <v>0</v>
      </c>
      <c r="FN149" s="46"/>
      <c r="FO149" s="26"/>
      <c r="FP149" s="20" t="str">
        <f>FG142</f>
        <v>行事</v>
      </c>
      <c r="FQ149" s="25" t="s">
        <v>61</v>
      </c>
      <c r="FR149" s="20" t="str">
        <f>FG142&amp;"1/2"</f>
        <v>行事1/2</v>
      </c>
      <c r="FS149" s="20">
        <f>SUM(COUNTIF($AD$10:$AG$63,FR149),COUNTIF($BJ$10:$BM$63,FR149),COUNTIF($CP$10:$CS$63,FR149),COUNTIF($DV$10:$DY$72,FR149),COUNTIF($FB$10:$FE$63,FR149))*0.5</f>
        <v>0</v>
      </c>
      <c r="FT149" s="20"/>
      <c r="FU149" s="20"/>
      <c r="FV149" s="20" t="str">
        <f t="shared" ca="1" si="8"/>
        <v>'(1)'!FM149</v>
      </c>
      <c r="FW149" s="20">
        <v>149</v>
      </c>
      <c r="FX149" s="20">
        <f t="shared" ca="1" si="9"/>
        <v>0</v>
      </c>
    </row>
    <row r="150" spans="162:180" ht="7.5" customHeight="1">
      <c r="FF150" s="14"/>
      <c r="FG150" s="78" t="s">
        <v>87</v>
      </c>
      <c r="FH150" s="79"/>
      <c r="FI150" s="79"/>
      <c r="FJ150" s="79"/>
      <c r="FK150" s="64" t="s">
        <v>88</v>
      </c>
      <c r="FL150" s="33">
        <f>FL134+FL142</f>
        <v>16</v>
      </c>
      <c r="FM150" s="61">
        <f t="shared" ca="1" si="7"/>
        <v>25</v>
      </c>
      <c r="FN150" s="49"/>
      <c r="FO150" s="10"/>
      <c r="FP150" s="20"/>
      <c r="FQ150" s="25"/>
      <c r="FR150" s="20"/>
      <c r="FS150" s="20"/>
      <c r="FT150" s="20"/>
      <c r="FU150" s="20"/>
      <c r="FV150" s="20" t="str">
        <f t="shared" ca="1" si="8"/>
        <v>'(1)'!FM150</v>
      </c>
      <c r="FW150" s="20">
        <v>150</v>
      </c>
      <c r="FX150" s="20">
        <f t="shared" ca="1" si="9"/>
        <v>9</v>
      </c>
    </row>
    <row r="151" spans="162:180" ht="7.5" customHeight="1">
      <c r="FF151" s="14"/>
      <c r="FG151" s="79"/>
      <c r="FH151" s="79"/>
      <c r="FI151" s="79"/>
      <c r="FJ151" s="79"/>
      <c r="FK151" s="65" t="s">
        <v>89</v>
      </c>
      <c r="FL151" s="33">
        <f>FL135+FL143</f>
        <v>28</v>
      </c>
      <c r="FM151" s="56">
        <f t="shared" ca="1" si="7"/>
        <v>38</v>
      </c>
      <c r="FN151" s="44"/>
      <c r="FO151" s="35"/>
      <c r="FP151" s="20"/>
      <c r="FQ151" s="20"/>
      <c r="FR151" s="20"/>
      <c r="FS151" s="20"/>
      <c r="FT151" s="20"/>
      <c r="FU151" s="20"/>
      <c r="FV151" s="20" t="str">
        <f t="shared" ca="1" si="8"/>
        <v>'(1)'!FM151</v>
      </c>
      <c r="FW151" s="20">
        <v>151</v>
      </c>
      <c r="FX151" s="20">
        <f t="shared" ca="1" si="9"/>
        <v>10</v>
      </c>
    </row>
    <row r="152" spans="162:180" ht="7.5" customHeight="1">
      <c r="FF152" s="14"/>
      <c r="FG152" s="79"/>
      <c r="FH152" s="79"/>
      <c r="FI152" s="79"/>
      <c r="FJ152" s="79"/>
      <c r="FK152" s="65" t="s">
        <v>90</v>
      </c>
      <c r="FL152" s="33">
        <f t="shared" ref="FL152:FL157" si="10">FL136+FL144</f>
        <v>28</v>
      </c>
      <c r="FM152" s="57">
        <f t="shared" ca="1" si="7"/>
        <v>38</v>
      </c>
      <c r="FN152" s="45"/>
      <c r="FO152" s="36"/>
      <c r="FP152" s="20"/>
      <c r="FQ152" s="20"/>
      <c r="FR152" s="20"/>
      <c r="FS152" s="20"/>
      <c r="FT152" s="14"/>
      <c r="FU152" s="14"/>
      <c r="FV152" s="20" t="str">
        <f t="shared" ca="1" si="8"/>
        <v>'(1)'!FM152</v>
      </c>
      <c r="FW152" s="20">
        <v>152</v>
      </c>
      <c r="FX152" s="20">
        <f t="shared" ca="1" si="9"/>
        <v>10</v>
      </c>
    </row>
    <row r="153" spans="162:180" ht="7.5" customHeight="1">
      <c r="FF153" s="14"/>
      <c r="FG153" s="79"/>
      <c r="FH153" s="79"/>
      <c r="FI153" s="79"/>
      <c r="FJ153" s="79"/>
      <c r="FK153" s="65" t="s">
        <v>91</v>
      </c>
      <c r="FL153" s="33">
        <f t="shared" si="10"/>
        <v>28</v>
      </c>
      <c r="FM153" s="56">
        <f t="shared" ca="1" si="7"/>
        <v>38</v>
      </c>
      <c r="FN153" s="43"/>
      <c r="FO153" s="9"/>
      <c r="FP153" s="20"/>
      <c r="FQ153" s="25"/>
      <c r="FR153" s="20"/>
      <c r="FS153" s="20"/>
      <c r="FT153" s="20"/>
      <c r="FU153" s="20"/>
      <c r="FV153" s="20" t="str">
        <f t="shared" ca="1" si="8"/>
        <v>'(1)'!FM153</v>
      </c>
      <c r="FW153" s="20">
        <v>153</v>
      </c>
      <c r="FX153" s="20">
        <f t="shared" ca="1" si="9"/>
        <v>10</v>
      </c>
    </row>
    <row r="154" spans="162:180" ht="7.5" customHeight="1">
      <c r="FF154" s="14"/>
      <c r="FG154" s="79"/>
      <c r="FH154" s="79"/>
      <c r="FI154" s="79"/>
      <c r="FJ154" s="79"/>
      <c r="FK154" s="65" t="s">
        <v>92</v>
      </c>
      <c r="FL154" s="33">
        <f t="shared" si="10"/>
        <v>28</v>
      </c>
      <c r="FM154" s="56">
        <f t="shared" ca="1" si="7"/>
        <v>38</v>
      </c>
      <c r="FN154" s="44"/>
      <c r="FO154" s="35"/>
      <c r="FP154" s="20"/>
      <c r="FQ154" s="20"/>
      <c r="FR154" s="20"/>
      <c r="FS154" s="20"/>
      <c r="FT154" s="20"/>
      <c r="FU154" s="20"/>
      <c r="FV154" s="20" t="str">
        <f t="shared" ca="1" si="8"/>
        <v>'(1)'!FM154</v>
      </c>
      <c r="FW154" s="20">
        <v>154</v>
      </c>
      <c r="FX154" s="20">
        <f t="shared" ca="1" si="9"/>
        <v>10</v>
      </c>
    </row>
    <row r="155" spans="162:180" ht="7.5" customHeight="1">
      <c r="FF155" s="14"/>
      <c r="FG155" s="79"/>
      <c r="FH155" s="79"/>
      <c r="FI155" s="79"/>
      <c r="FJ155" s="79"/>
      <c r="FK155" s="65" t="s">
        <v>93</v>
      </c>
      <c r="FL155" s="33">
        <f t="shared" si="10"/>
        <v>26</v>
      </c>
      <c r="FM155" s="57">
        <f t="shared" ca="1" si="7"/>
        <v>35</v>
      </c>
      <c r="FN155" s="45"/>
      <c r="FO155" s="36"/>
      <c r="FP155" s="20"/>
      <c r="FQ155" s="20"/>
      <c r="FR155" s="20"/>
      <c r="FS155" s="20"/>
      <c r="FT155" s="14"/>
      <c r="FU155" s="14"/>
      <c r="FV155" s="20" t="str">
        <f t="shared" ca="1" si="8"/>
        <v>'(1)'!FM155</v>
      </c>
      <c r="FW155" s="20">
        <v>155</v>
      </c>
      <c r="FX155" s="20">
        <f t="shared" ca="1" si="9"/>
        <v>9</v>
      </c>
    </row>
    <row r="156" spans="162:180" ht="7.5" customHeight="1">
      <c r="FF156" s="14"/>
      <c r="FG156" s="79"/>
      <c r="FH156" s="79"/>
      <c r="FI156" s="79"/>
      <c r="FJ156" s="79"/>
      <c r="FK156" s="65" t="s">
        <v>94</v>
      </c>
      <c r="FL156" s="33">
        <f t="shared" si="10"/>
        <v>25</v>
      </c>
      <c r="FM156" s="56">
        <f t="shared" ca="1" si="7"/>
        <v>34</v>
      </c>
      <c r="FN156" s="43"/>
      <c r="FO156" s="9"/>
      <c r="FP156" s="20"/>
      <c r="FQ156" s="25"/>
      <c r="FR156" s="20"/>
      <c r="FS156" s="20"/>
      <c r="FT156" s="20"/>
      <c r="FU156" s="20"/>
      <c r="FV156" s="20" t="str">
        <f t="shared" ca="1" si="8"/>
        <v>'(1)'!FM156</v>
      </c>
      <c r="FW156" s="20">
        <v>156</v>
      </c>
      <c r="FX156" s="20">
        <f t="shared" ca="1" si="9"/>
        <v>9</v>
      </c>
    </row>
    <row r="157" spans="162:180" ht="7.5" customHeight="1">
      <c r="FF157" s="14"/>
      <c r="FG157" s="79"/>
      <c r="FH157" s="79"/>
      <c r="FI157" s="79"/>
      <c r="FJ157" s="79"/>
      <c r="FK157" s="66" t="s">
        <v>95</v>
      </c>
      <c r="FL157" s="33">
        <f t="shared" si="10"/>
        <v>26</v>
      </c>
      <c r="FM157" s="58">
        <f t="shared" ca="1" si="7"/>
        <v>35</v>
      </c>
      <c r="FN157" s="50"/>
      <c r="FO157" s="39"/>
      <c r="FP157" s="20"/>
      <c r="FQ157" s="20"/>
      <c r="FR157" s="20"/>
      <c r="FS157" s="20"/>
      <c r="FT157" s="20"/>
      <c r="FU157" s="20"/>
      <c r="FV157" s="20" t="str">
        <f t="shared" ca="1" si="8"/>
        <v>'(1)'!FM157</v>
      </c>
      <c r="FW157" s="20">
        <v>157</v>
      </c>
      <c r="FX157" s="20">
        <f t="shared" ca="1" si="9"/>
        <v>9</v>
      </c>
    </row>
    <row r="158" spans="162:180">
      <c r="FF158" s="14"/>
      <c r="FG158" s="14"/>
      <c r="FH158" s="14"/>
      <c r="FI158" s="14"/>
      <c r="FJ158" s="14"/>
      <c r="FK158" s="14"/>
      <c r="FL158" s="14"/>
      <c r="FM158" s="14"/>
      <c r="FN158" s="14"/>
      <c r="FO158" s="14"/>
      <c r="FP158" s="14"/>
      <c r="FQ158" s="14"/>
      <c r="FR158" s="14"/>
      <c r="FS158" s="14"/>
      <c r="FT158" s="1"/>
      <c r="FU158" s="1"/>
      <c r="FV158" s="14"/>
      <c r="FW158" s="14"/>
      <c r="FX158" s="14"/>
    </row>
    <row r="159" spans="162:180">
      <c r="FF159" s="14"/>
      <c r="FG159" s="14"/>
      <c r="FH159" s="14"/>
      <c r="FI159" s="14"/>
      <c r="FJ159" s="14"/>
      <c r="FK159" s="14"/>
      <c r="FL159" s="14"/>
      <c r="FM159" s="14"/>
      <c r="FN159" s="14"/>
      <c r="FO159" s="14"/>
      <c r="FP159" s="14"/>
      <c r="FQ159" s="14"/>
      <c r="FR159" s="14"/>
      <c r="FS159" s="14"/>
      <c r="FT159" s="1"/>
      <c r="FU159" s="1"/>
      <c r="FV159" s="14"/>
      <c r="FW159" s="14"/>
      <c r="FX159" s="14"/>
    </row>
    <row r="160" spans="162:180">
      <c r="FF160" s="14"/>
      <c r="FG160" s="14"/>
      <c r="FH160" s="14"/>
      <c r="FI160" s="14"/>
      <c r="FJ160" s="14"/>
      <c r="FK160" s="14"/>
      <c r="FL160" s="14"/>
      <c r="FM160" s="14"/>
      <c r="FN160" s="14"/>
      <c r="FO160" s="14"/>
      <c r="FP160" s="14"/>
      <c r="FQ160" s="14"/>
      <c r="FR160" s="14"/>
      <c r="FS160" s="14"/>
      <c r="FT160" s="1"/>
      <c r="FU160" s="1"/>
      <c r="FV160" s="14"/>
      <c r="FW160" s="14"/>
      <c r="FX160" s="14"/>
    </row>
    <row r="161" spans="162:180">
      <c r="FF161" s="14"/>
      <c r="FG161" s="14"/>
      <c r="FH161" s="14"/>
      <c r="FI161" s="14"/>
      <c r="FJ161" s="14"/>
      <c r="FK161" s="14"/>
      <c r="FL161" s="14"/>
      <c r="FM161" s="14"/>
      <c r="FN161" s="14"/>
      <c r="FO161" s="14"/>
      <c r="FP161" s="14"/>
      <c r="FQ161" s="14"/>
      <c r="FR161" s="14"/>
      <c r="FS161" s="14"/>
      <c r="FT161" s="1"/>
      <c r="FU161" s="1"/>
      <c r="FV161" s="14"/>
      <c r="FW161" s="14"/>
      <c r="FX161" s="14"/>
    </row>
    <row r="162" spans="162:180">
      <c r="FF162" s="14"/>
      <c r="FG162" s="14"/>
      <c r="FH162" s="14"/>
      <c r="FI162" s="14"/>
      <c r="FJ162" s="14"/>
      <c r="FK162" s="14"/>
      <c r="FL162" s="14"/>
      <c r="FM162" s="14"/>
      <c r="FN162" s="14"/>
      <c r="FO162" s="14"/>
      <c r="FP162" s="14"/>
      <c r="FQ162" s="14"/>
      <c r="FR162" s="14"/>
      <c r="FS162" s="14"/>
      <c r="FT162" s="1"/>
      <c r="FU162" s="1"/>
      <c r="FV162" s="14"/>
      <c r="FW162" s="14"/>
      <c r="FX162" s="14"/>
    </row>
    <row r="163" spans="162:180">
      <c r="FF163" s="14"/>
      <c r="FG163" s="14"/>
      <c r="FH163" s="14"/>
      <c r="FI163" s="14"/>
      <c r="FJ163" s="14"/>
      <c r="FK163" s="14"/>
      <c r="FL163" s="14"/>
      <c r="FM163" s="14"/>
      <c r="FN163" s="14"/>
      <c r="FO163" s="14"/>
      <c r="FP163" s="14"/>
      <c r="FQ163" s="14"/>
      <c r="FR163" s="14"/>
      <c r="FS163" s="14"/>
      <c r="FT163" s="1"/>
      <c r="FU163" s="1"/>
      <c r="FV163" s="14"/>
      <c r="FW163" s="14"/>
      <c r="FX163" s="14"/>
    </row>
    <row r="164" spans="162:180">
      <c r="FF164" s="14"/>
      <c r="FG164" s="14"/>
      <c r="FH164" s="14"/>
      <c r="FI164" s="14"/>
      <c r="FJ164" s="14"/>
      <c r="FK164" s="14"/>
      <c r="FL164" s="14"/>
      <c r="FM164" s="14"/>
      <c r="FN164" s="14"/>
      <c r="FO164" s="14"/>
      <c r="FP164" s="14"/>
      <c r="FQ164" s="14"/>
      <c r="FR164" s="14"/>
      <c r="FS164" s="14"/>
      <c r="FT164" s="1"/>
      <c r="FU164" s="1"/>
      <c r="FV164" s="14"/>
      <c r="FW164" s="14"/>
      <c r="FX164" s="14"/>
    </row>
    <row r="165" spans="162:180">
      <c r="FF165" s="14"/>
      <c r="FG165" s="14"/>
      <c r="FH165" s="14"/>
      <c r="FI165" s="14"/>
      <c r="FJ165" s="14"/>
      <c r="FK165" s="14"/>
      <c r="FL165" s="14"/>
      <c r="FM165" s="14"/>
      <c r="FN165" s="14"/>
      <c r="FO165" s="14"/>
      <c r="FP165" s="14"/>
      <c r="FQ165" s="14"/>
      <c r="FR165" s="14"/>
      <c r="FS165" s="14"/>
      <c r="FT165" s="1"/>
      <c r="FU165" s="1"/>
      <c r="FV165" s="14"/>
      <c r="FW165" s="14"/>
      <c r="FX165" s="14"/>
    </row>
    <row r="166" spans="162:180">
      <c r="FF166" s="14"/>
      <c r="FG166" s="14"/>
      <c r="FH166" s="14"/>
      <c r="FI166" s="14"/>
      <c r="FJ166" s="14"/>
      <c r="FK166" s="14"/>
      <c r="FL166" s="14"/>
      <c r="FM166" s="14"/>
      <c r="FN166" s="14"/>
      <c r="FO166" s="14"/>
      <c r="FP166" s="14"/>
      <c r="FQ166" s="14"/>
      <c r="FR166" s="14"/>
      <c r="FS166" s="14"/>
      <c r="FT166" s="1"/>
      <c r="FU166" s="1"/>
      <c r="FV166" s="14"/>
      <c r="FW166" s="14"/>
      <c r="FX166" s="14"/>
    </row>
    <row r="167" spans="162:180">
      <c r="FF167" s="14"/>
      <c r="FG167" s="14"/>
      <c r="FH167" s="14"/>
      <c r="FI167" s="14"/>
      <c r="FJ167" s="14"/>
      <c r="FK167" s="14"/>
      <c r="FL167" s="14"/>
      <c r="FM167" s="14"/>
      <c r="FN167" s="14"/>
      <c r="FO167" s="14"/>
      <c r="FP167" s="14"/>
      <c r="FQ167" s="14"/>
      <c r="FR167" s="14"/>
      <c r="FS167" s="14"/>
      <c r="FT167" s="1"/>
      <c r="FU167" s="1"/>
      <c r="FV167" s="14"/>
      <c r="FW167" s="14"/>
      <c r="FX167" s="14"/>
    </row>
    <row r="168" spans="162:180">
      <c r="FF168" s="14"/>
      <c r="FG168" s="14"/>
      <c r="FH168" s="14"/>
      <c r="FI168" s="14"/>
      <c r="FJ168" s="14"/>
      <c r="FK168" s="14"/>
      <c r="FL168" s="14"/>
      <c r="FM168" s="14"/>
      <c r="FN168" s="14"/>
      <c r="FO168" s="14"/>
      <c r="FP168" s="14"/>
      <c r="FQ168" s="14"/>
      <c r="FR168" s="14"/>
      <c r="FS168" s="14"/>
      <c r="FT168" s="1"/>
      <c r="FU168" s="1"/>
      <c r="FV168" s="14"/>
      <c r="FW168" s="14"/>
      <c r="FX168" s="14"/>
    </row>
    <row r="169" spans="162:180">
      <c r="FF169" s="14"/>
      <c r="FG169" s="14"/>
      <c r="FH169" s="14"/>
      <c r="FI169" s="14"/>
      <c r="FJ169" s="14"/>
      <c r="FK169" s="14"/>
      <c r="FL169" s="14"/>
      <c r="FM169" s="14"/>
      <c r="FN169" s="14"/>
      <c r="FO169" s="14"/>
      <c r="FP169" s="14"/>
      <c r="FQ169" s="14"/>
      <c r="FR169" s="14"/>
      <c r="FS169" s="14"/>
      <c r="FT169" s="1"/>
      <c r="FU169" s="1"/>
      <c r="FV169" s="14"/>
      <c r="FW169" s="14"/>
      <c r="FX169" s="14"/>
    </row>
    <row r="170" spans="162:180">
      <c r="FF170" s="14"/>
      <c r="FG170" s="14"/>
      <c r="FH170" s="14"/>
      <c r="FI170" s="14"/>
      <c r="FJ170" s="14"/>
      <c r="FK170" s="14"/>
      <c r="FL170" s="14"/>
      <c r="FM170" s="14"/>
      <c r="FN170" s="14"/>
      <c r="FO170" s="14"/>
      <c r="FP170" s="14"/>
      <c r="FQ170" s="14"/>
      <c r="FR170" s="14"/>
      <c r="FS170" s="14"/>
      <c r="FT170" s="1"/>
      <c r="FU170" s="1"/>
      <c r="FV170" s="14"/>
      <c r="FW170" s="14"/>
      <c r="FX170" s="14"/>
    </row>
    <row r="171" spans="162:180">
      <c r="FF171" s="14"/>
      <c r="FG171" s="14"/>
      <c r="FH171" s="14"/>
      <c r="FI171" s="14"/>
      <c r="FJ171" s="14"/>
      <c r="FK171" s="14"/>
      <c r="FL171" s="14"/>
      <c r="FM171" s="14"/>
      <c r="FN171" s="14"/>
      <c r="FO171" s="14"/>
      <c r="FP171" s="14"/>
      <c r="FQ171" s="14"/>
      <c r="FR171" s="14"/>
      <c r="FS171" s="14"/>
      <c r="FT171" s="1"/>
      <c r="FU171" s="1"/>
      <c r="FV171" s="14"/>
      <c r="FW171" s="14"/>
      <c r="FX171" s="14"/>
    </row>
    <row r="172" spans="162:180">
      <c r="FF172" s="14"/>
      <c r="FG172" s="14"/>
      <c r="FH172" s="14"/>
      <c r="FI172" s="14"/>
      <c r="FJ172" s="14"/>
      <c r="FK172" s="14"/>
      <c r="FL172" s="14"/>
      <c r="FM172" s="14"/>
      <c r="FN172" s="14"/>
      <c r="FO172" s="14"/>
      <c r="FP172" s="14"/>
      <c r="FQ172" s="14"/>
      <c r="FR172" s="14"/>
      <c r="FS172" s="14"/>
      <c r="FT172" s="1"/>
      <c r="FU172" s="1"/>
      <c r="FV172" s="14"/>
      <c r="FW172" s="14"/>
      <c r="FX172" s="14"/>
    </row>
    <row r="173" spans="162:180">
      <c r="FF173" s="14"/>
      <c r="FG173" s="14"/>
      <c r="FH173" s="14"/>
      <c r="FI173" s="14"/>
      <c r="FJ173" s="14"/>
      <c r="FK173" s="14"/>
      <c r="FL173" s="14"/>
      <c r="FM173" s="14"/>
      <c r="FN173" s="14"/>
      <c r="FO173" s="14"/>
      <c r="FP173" s="14"/>
      <c r="FQ173" s="14"/>
      <c r="FR173" s="14"/>
      <c r="FS173" s="14"/>
      <c r="FT173" s="1"/>
      <c r="FU173" s="1"/>
      <c r="FV173" s="14"/>
      <c r="FW173" s="14"/>
      <c r="FX173" s="14"/>
    </row>
  </sheetData>
  <mergeCells count="1743">
    <mergeCell ref="FT2:FT3"/>
    <mergeCell ref="FU2:FU3"/>
    <mergeCell ref="FV2:FV3"/>
    <mergeCell ref="B3:AG3"/>
    <mergeCell ref="AH3:BM3"/>
    <mergeCell ref="BN3:CS3"/>
    <mergeCell ref="CT3:DY3"/>
    <mergeCell ref="DZ3:FE3"/>
    <mergeCell ref="FG3:FO3"/>
    <mergeCell ref="B1:N1"/>
    <mergeCell ref="R1:AD1"/>
    <mergeCell ref="AT1:BF1"/>
    <mergeCell ref="BJ1:BV1"/>
    <mergeCell ref="FG1:FI1"/>
    <mergeCell ref="FK1:FL1"/>
    <mergeCell ref="AX4:BA4"/>
    <mergeCell ref="BB4:BE4"/>
    <mergeCell ref="BF4:BI4"/>
    <mergeCell ref="BJ4:BM4"/>
    <mergeCell ref="BN4:BQ4"/>
    <mergeCell ref="BR4:BU4"/>
    <mergeCell ref="Z4:AC4"/>
    <mergeCell ref="AD4:AG4"/>
    <mergeCell ref="AH4:AK4"/>
    <mergeCell ref="AL4:AO4"/>
    <mergeCell ref="AP4:AS4"/>
    <mergeCell ref="AT4:AW4"/>
    <mergeCell ref="B4:E4"/>
    <mergeCell ref="F4:I4"/>
    <mergeCell ref="J4:M4"/>
    <mergeCell ref="N4:Q4"/>
    <mergeCell ref="R4:U4"/>
    <mergeCell ref="V4:Y4"/>
    <mergeCell ref="DR4:DU4"/>
    <mergeCell ref="DV4:DY4"/>
    <mergeCell ref="DZ4:EC4"/>
    <mergeCell ref="ED4:EG4"/>
    <mergeCell ref="EH4:EK4"/>
    <mergeCell ref="EL4:EO4"/>
    <mergeCell ref="CT4:CW4"/>
    <mergeCell ref="CX4:DA4"/>
    <mergeCell ref="DB4:DE4"/>
    <mergeCell ref="DF4:DI4"/>
    <mergeCell ref="DJ4:DM4"/>
    <mergeCell ref="DN4:DQ4"/>
    <mergeCell ref="BV4:BY4"/>
    <mergeCell ref="BZ4:CC4"/>
    <mergeCell ref="CD4:CG4"/>
    <mergeCell ref="CH4:CK4"/>
    <mergeCell ref="CL4:CO4"/>
    <mergeCell ref="CP4:CS4"/>
    <mergeCell ref="AZ5:BA5"/>
    <mergeCell ref="BD5:BE5"/>
    <mergeCell ref="BH5:BI5"/>
    <mergeCell ref="BL5:BM5"/>
    <mergeCell ref="BP5:BQ5"/>
    <mergeCell ref="BT5:BU5"/>
    <mergeCell ref="AB5:AC5"/>
    <mergeCell ref="AF5:AG5"/>
    <mergeCell ref="AJ5:AK5"/>
    <mergeCell ref="AN5:AO5"/>
    <mergeCell ref="AR5:AS5"/>
    <mergeCell ref="AV5:AW5"/>
    <mergeCell ref="FM4:FM5"/>
    <mergeCell ref="FN4:FN5"/>
    <mergeCell ref="FO4:FO5"/>
    <mergeCell ref="A5:A9"/>
    <mergeCell ref="D5:E5"/>
    <mergeCell ref="H5:I5"/>
    <mergeCell ref="L5:M5"/>
    <mergeCell ref="P5:Q5"/>
    <mergeCell ref="T5:U5"/>
    <mergeCell ref="X5:Y5"/>
    <mergeCell ref="EP4:ES4"/>
    <mergeCell ref="ET4:EW4"/>
    <mergeCell ref="EX4:FA4"/>
    <mergeCell ref="FB4:FE4"/>
    <mergeCell ref="FG4:FK5"/>
    <mergeCell ref="FL4:FL5"/>
    <mergeCell ref="ER5:ES5"/>
    <mergeCell ref="EV5:EW5"/>
    <mergeCell ref="EZ5:FA5"/>
    <mergeCell ref="FD5:FE5"/>
    <mergeCell ref="DT5:DU5"/>
    <mergeCell ref="DX5:DY5"/>
    <mergeCell ref="EB5:EC5"/>
    <mergeCell ref="EF5:EG5"/>
    <mergeCell ref="EJ5:EK5"/>
    <mergeCell ref="EN5:EO5"/>
    <mergeCell ref="CV5:CW5"/>
    <mergeCell ref="CZ5:DA5"/>
    <mergeCell ref="DD5:DE5"/>
    <mergeCell ref="DH5:DI5"/>
    <mergeCell ref="DL5:DM5"/>
    <mergeCell ref="DP5:DQ5"/>
    <mergeCell ref="BX5:BY5"/>
    <mergeCell ref="CB5:CC5"/>
    <mergeCell ref="CF5:CG5"/>
    <mergeCell ref="CJ5:CK5"/>
    <mergeCell ref="CN5:CO5"/>
    <mergeCell ref="CR5:CS5"/>
    <mergeCell ref="N6:N9"/>
    <mergeCell ref="O6:O9"/>
    <mergeCell ref="P6:P9"/>
    <mergeCell ref="Q6:Q9"/>
    <mergeCell ref="R6:R9"/>
    <mergeCell ref="S6:S9"/>
    <mergeCell ref="H6:H9"/>
    <mergeCell ref="I6:I9"/>
    <mergeCell ref="J6:J9"/>
    <mergeCell ref="K6:K9"/>
    <mergeCell ref="L6:L9"/>
    <mergeCell ref="M6:M9"/>
    <mergeCell ref="B6:B9"/>
    <mergeCell ref="C6:C9"/>
    <mergeCell ref="D6:D9"/>
    <mergeCell ref="E6:E9"/>
    <mergeCell ref="F6:F9"/>
    <mergeCell ref="G6:G9"/>
    <mergeCell ref="AF6:AF9"/>
    <mergeCell ref="AG6:AG9"/>
    <mergeCell ref="AH6:AH9"/>
    <mergeCell ref="AI6:AI9"/>
    <mergeCell ref="AJ6:AJ9"/>
    <mergeCell ref="AK6:AK9"/>
    <mergeCell ref="Z6:Z9"/>
    <mergeCell ref="AA6:AA9"/>
    <mergeCell ref="AB6:AB9"/>
    <mergeCell ref="AC6:AC9"/>
    <mergeCell ref="AD6:AD9"/>
    <mergeCell ref="AE6:AE9"/>
    <mergeCell ref="T6:T9"/>
    <mergeCell ref="U6:U9"/>
    <mergeCell ref="V6:V9"/>
    <mergeCell ref="W6:W9"/>
    <mergeCell ref="X6:X9"/>
    <mergeCell ref="Y6:Y9"/>
    <mergeCell ref="AX6:AX9"/>
    <mergeCell ref="AY6:AY9"/>
    <mergeCell ref="AZ6:AZ9"/>
    <mergeCell ref="BA6:BA9"/>
    <mergeCell ref="BB6:BB9"/>
    <mergeCell ref="BC6:BC9"/>
    <mergeCell ref="AR6:AR9"/>
    <mergeCell ref="AS6:AS9"/>
    <mergeCell ref="AT6:AT9"/>
    <mergeCell ref="AU6:AU9"/>
    <mergeCell ref="AV6:AV9"/>
    <mergeCell ref="AW6:AW9"/>
    <mergeCell ref="AL6:AL9"/>
    <mergeCell ref="AM6:AM9"/>
    <mergeCell ref="AN6:AN9"/>
    <mergeCell ref="AO6:AO9"/>
    <mergeCell ref="AP6:AP9"/>
    <mergeCell ref="AQ6:AQ9"/>
    <mergeCell ref="BP6:BP9"/>
    <mergeCell ref="BQ6:BQ9"/>
    <mergeCell ref="BR6:BR9"/>
    <mergeCell ref="BS6:BS9"/>
    <mergeCell ref="BT6:BT9"/>
    <mergeCell ref="BU6:BU9"/>
    <mergeCell ref="BJ6:BJ9"/>
    <mergeCell ref="BK6:BK9"/>
    <mergeCell ref="BL6:BL9"/>
    <mergeCell ref="BM6:BM9"/>
    <mergeCell ref="BN6:BN9"/>
    <mergeCell ref="BO6:BO9"/>
    <mergeCell ref="BD6:BD9"/>
    <mergeCell ref="BE6:BE9"/>
    <mergeCell ref="BF6:BF9"/>
    <mergeCell ref="BG6:BG9"/>
    <mergeCell ref="BH6:BH9"/>
    <mergeCell ref="BI6:BI9"/>
    <mergeCell ref="CH6:CH9"/>
    <mergeCell ref="CI6:CI9"/>
    <mergeCell ref="CJ6:CJ9"/>
    <mergeCell ref="CK6:CK9"/>
    <mergeCell ref="CL6:CL9"/>
    <mergeCell ref="CM6:CM9"/>
    <mergeCell ref="CB6:CB9"/>
    <mergeCell ref="CC6:CC9"/>
    <mergeCell ref="CD6:CD9"/>
    <mergeCell ref="CE6:CE9"/>
    <mergeCell ref="CF6:CF9"/>
    <mergeCell ref="CG6:CG9"/>
    <mergeCell ref="BV6:BV9"/>
    <mergeCell ref="BW6:BW9"/>
    <mergeCell ref="BX6:BX9"/>
    <mergeCell ref="BY6:BY9"/>
    <mergeCell ref="BZ6:BZ9"/>
    <mergeCell ref="CA6:CA9"/>
    <mergeCell ref="CZ6:CZ9"/>
    <mergeCell ref="DA6:DA9"/>
    <mergeCell ref="DB6:DB9"/>
    <mergeCell ref="DC6:DC9"/>
    <mergeCell ref="DD6:DD9"/>
    <mergeCell ref="DE6:DE9"/>
    <mergeCell ref="CT6:CT9"/>
    <mergeCell ref="CU6:CU9"/>
    <mergeCell ref="CV6:CV9"/>
    <mergeCell ref="CW6:CW9"/>
    <mergeCell ref="CX6:CX9"/>
    <mergeCell ref="CY6:CY9"/>
    <mergeCell ref="CN6:CN9"/>
    <mergeCell ref="CO6:CO9"/>
    <mergeCell ref="CP6:CP9"/>
    <mergeCell ref="CQ6:CQ9"/>
    <mergeCell ref="CR6:CR9"/>
    <mergeCell ref="CS6:CS9"/>
    <mergeCell ref="DR6:DR9"/>
    <mergeCell ref="DS6:DS9"/>
    <mergeCell ref="DT6:DT9"/>
    <mergeCell ref="DU6:DU9"/>
    <mergeCell ref="DV6:DV9"/>
    <mergeCell ref="DW6:DW9"/>
    <mergeCell ref="DL6:DL9"/>
    <mergeCell ref="DM6:DM9"/>
    <mergeCell ref="DN6:DN9"/>
    <mergeCell ref="DO6:DO9"/>
    <mergeCell ref="DP6:DP9"/>
    <mergeCell ref="DQ6:DQ9"/>
    <mergeCell ref="DF6:DF9"/>
    <mergeCell ref="DG6:DG9"/>
    <mergeCell ref="DH6:DH9"/>
    <mergeCell ref="DI6:DI9"/>
    <mergeCell ref="DJ6:DJ9"/>
    <mergeCell ref="DK6:DK9"/>
    <mergeCell ref="EJ6:EJ9"/>
    <mergeCell ref="EK6:EK9"/>
    <mergeCell ref="EL6:EL9"/>
    <mergeCell ref="EM6:EM9"/>
    <mergeCell ref="EN6:EN9"/>
    <mergeCell ref="EO6:EO9"/>
    <mergeCell ref="ED6:ED9"/>
    <mergeCell ref="EE6:EE9"/>
    <mergeCell ref="EF6:EF9"/>
    <mergeCell ref="EG6:EG9"/>
    <mergeCell ref="EH6:EH9"/>
    <mergeCell ref="EI6:EI9"/>
    <mergeCell ref="DX6:DX9"/>
    <mergeCell ref="DY6:DY9"/>
    <mergeCell ref="DZ6:DZ9"/>
    <mergeCell ref="EA6:EA9"/>
    <mergeCell ref="EB6:EB9"/>
    <mergeCell ref="EC6:EC9"/>
    <mergeCell ref="FB6:FB9"/>
    <mergeCell ref="FC6:FC9"/>
    <mergeCell ref="FD6:FD9"/>
    <mergeCell ref="FE6:FE9"/>
    <mergeCell ref="FG6:FH109"/>
    <mergeCell ref="FI6:FJ13"/>
    <mergeCell ref="FB19:FC21"/>
    <mergeCell ref="FD19:FE21"/>
    <mergeCell ref="FB34:FD36"/>
    <mergeCell ref="FE34:FE36"/>
    <mergeCell ref="EV6:EV9"/>
    <mergeCell ref="EW6:EW9"/>
    <mergeCell ref="EX6:EX9"/>
    <mergeCell ref="EY6:EY9"/>
    <mergeCell ref="EZ6:EZ9"/>
    <mergeCell ref="FA6:FA9"/>
    <mergeCell ref="EP6:EP9"/>
    <mergeCell ref="EQ6:EQ9"/>
    <mergeCell ref="ER6:ER9"/>
    <mergeCell ref="ES6:ES9"/>
    <mergeCell ref="ET6:ET9"/>
    <mergeCell ref="EU6:EU9"/>
    <mergeCell ref="X10:Y12"/>
    <mergeCell ref="Z10:AA12"/>
    <mergeCell ref="AB10:AC12"/>
    <mergeCell ref="AD10:AE12"/>
    <mergeCell ref="AF10:AG12"/>
    <mergeCell ref="AH10:AI12"/>
    <mergeCell ref="L10:M12"/>
    <mergeCell ref="N10:O12"/>
    <mergeCell ref="P10:Q12"/>
    <mergeCell ref="R10:S12"/>
    <mergeCell ref="T10:U12"/>
    <mergeCell ref="V10:W12"/>
    <mergeCell ref="A10:A18"/>
    <mergeCell ref="B10:C12"/>
    <mergeCell ref="D10:E12"/>
    <mergeCell ref="F10:G12"/>
    <mergeCell ref="H10:I12"/>
    <mergeCell ref="J10:K12"/>
    <mergeCell ref="CB10:CC12"/>
    <mergeCell ref="CD10:CE12"/>
    <mergeCell ref="BH10:BI12"/>
    <mergeCell ref="BJ10:BK12"/>
    <mergeCell ref="BL10:BM12"/>
    <mergeCell ref="BN10:BO12"/>
    <mergeCell ref="BP10:BQ12"/>
    <mergeCell ref="BR10:BS12"/>
    <mergeCell ref="AV10:AW12"/>
    <mergeCell ref="AX10:AY12"/>
    <mergeCell ref="AZ10:BA12"/>
    <mergeCell ref="BB10:BC12"/>
    <mergeCell ref="BD10:BE12"/>
    <mergeCell ref="BF10:BG12"/>
    <mergeCell ref="AJ10:AK12"/>
    <mergeCell ref="AL10:AM12"/>
    <mergeCell ref="AN10:AO12"/>
    <mergeCell ref="AP10:AQ12"/>
    <mergeCell ref="AR10:AS12"/>
    <mergeCell ref="AT10:AU12"/>
    <mergeCell ref="B13:E15"/>
    <mergeCell ref="F13:I15"/>
    <mergeCell ref="J13:M15"/>
    <mergeCell ref="N13:Q15"/>
    <mergeCell ref="R13:U15"/>
    <mergeCell ref="V13:Y15"/>
    <mergeCell ref="Z13:AC15"/>
    <mergeCell ref="EN10:EO12"/>
    <mergeCell ref="EP10:EQ12"/>
    <mergeCell ref="ER10:ES12"/>
    <mergeCell ref="ET10:EU12"/>
    <mergeCell ref="EV10:EW12"/>
    <mergeCell ref="EX10:EY12"/>
    <mergeCell ref="EB10:EC12"/>
    <mergeCell ref="ED10:EE12"/>
    <mergeCell ref="EF10:EG12"/>
    <mergeCell ref="EH10:EI12"/>
    <mergeCell ref="EJ10:EK12"/>
    <mergeCell ref="EL10:EM12"/>
    <mergeCell ref="DP10:DQ12"/>
    <mergeCell ref="DR10:DS12"/>
    <mergeCell ref="DT10:DU12"/>
    <mergeCell ref="DV10:DW12"/>
    <mergeCell ref="DX10:DY12"/>
    <mergeCell ref="DZ10:EA12"/>
    <mergeCell ref="DD10:DE12"/>
    <mergeCell ref="DF10:DG12"/>
    <mergeCell ref="DH10:DI12"/>
    <mergeCell ref="DJ10:DK12"/>
    <mergeCell ref="DL10:DM12"/>
    <mergeCell ref="DN10:DO12"/>
    <mergeCell ref="CR10:CS12"/>
    <mergeCell ref="CP13:CS15"/>
    <mergeCell ref="CT13:CW15"/>
    <mergeCell ref="BB13:BE15"/>
    <mergeCell ref="BF13:BI15"/>
    <mergeCell ref="BJ13:BM15"/>
    <mergeCell ref="BN13:BQ15"/>
    <mergeCell ref="BR13:BU15"/>
    <mergeCell ref="BV13:BY15"/>
    <mergeCell ref="AD13:AG15"/>
    <mergeCell ref="AH13:AK15"/>
    <mergeCell ref="AL13:AO15"/>
    <mergeCell ref="AP13:AS15"/>
    <mergeCell ref="AT13:AW15"/>
    <mergeCell ref="AX13:BA15"/>
    <mergeCell ref="EZ10:FA12"/>
    <mergeCell ref="FB10:FC12"/>
    <mergeCell ref="FD10:FE12"/>
    <mergeCell ref="CT10:CU12"/>
    <mergeCell ref="CV10:CW12"/>
    <mergeCell ref="CX10:CY12"/>
    <mergeCell ref="CZ10:DA12"/>
    <mergeCell ref="DB10:DC12"/>
    <mergeCell ref="CF10:CG12"/>
    <mergeCell ref="CH10:CI12"/>
    <mergeCell ref="CJ10:CK12"/>
    <mergeCell ref="CL10:CM12"/>
    <mergeCell ref="CN10:CO12"/>
    <mergeCell ref="CP10:CQ12"/>
    <mergeCell ref="BT10:BU12"/>
    <mergeCell ref="BV10:BW12"/>
    <mergeCell ref="BX10:BY12"/>
    <mergeCell ref="BZ10:CA12"/>
    <mergeCell ref="M16:M18"/>
    <mergeCell ref="N16:P18"/>
    <mergeCell ref="Q16:Q18"/>
    <mergeCell ref="R16:T18"/>
    <mergeCell ref="U16:U18"/>
    <mergeCell ref="V16:X18"/>
    <mergeCell ref="ET13:EW15"/>
    <mergeCell ref="EX13:FA15"/>
    <mergeCell ref="FB13:FE15"/>
    <mergeCell ref="FI14:FI21"/>
    <mergeCell ref="FJ14:FJ21"/>
    <mergeCell ref="B16:D18"/>
    <mergeCell ref="E16:E18"/>
    <mergeCell ref="F16:H18"/>
    <mergeCell ref="I16:I18"/>
    <mergeCell ref="J16:L18"/>
    <mergeCell ref="DV13:DY15"/>
    <mergeCell ref="DZ13:EC15"/>
    <mergeCell ref="ED13:EG15"/>
    <mergeCell ref="EH13:EK15"/>
    <mergeCell ref="EL13:EO15"/>
    <mergeCell ref="EP13:ES15"/>
    <mergeCell ref="CX13:DA15"/>
    <mergeCell ref="DB13:DE15"/>
    <mergeCell ref="DF13:DI15"/>
    <mergeCell ref="DJ13:DM15"/>
    <mergeCell ref="DN13:DQ15"/>
    <mergeCell ref="DR13:DU15"/>
    <mergeCell ref="BZ13:CC15"/>
    <mergeCell ref="CD13:CG15"/>
    <mergeCell ref="CH13:CK15"/>
    <mergeCell ref="CL13:CO15"/>
    <mergeCell ref="AW16:AW18"/>
    <mergeCell ref="AX16:AZ18"/>
    <mergeCell ref="BA16:BA18"/>
    <mergeCell ref="BB16:BD18"/>
    <mergeCell ref="BE16:BE18"/>
    <mergeCell ref="BF16:BH18"/>
    <mergeCell ref="AK16:AK18"/>
    <mergeCell ref="AL16:AN18"/>
    <mergeCell ref="AO16:AO18"/>
    <mergeCell ref="AP16:AR18"/>
    <mergeCell ref="AS16:AS18"/>
    <mergeCell ref="AT16:AV18"/>
    <mergeCell ref="Y16:Y18"/>
    <mergeCell ref="Z16:AB18"/>
    <mergeCell ref="AC16:AC18"/>
    <mergeCell ref="AD16:AF18"/>
    <mergeCell ref="AG16:AG18"/>
    <mergeCell ref="AH16:AJ18"/>
    <mergeCell ref="CG16:CG18"/>
    <mergeCell ref="CH16:CJ18"/>
    <mergeCell ref="CK16:CK18"/>
    <mergeCell ref="CL16:CN18"/>
    <mergeCell ref="CO16:CO18"/>
    <mergeCell ref="CP16:CR18"/>
    <mergeCell ref="BU16:BU18"/>
    <mergeCell ref="BV16:BX18"/>
    <mergeCell ref="BY16:BY18"/>
    <mergeCell ref="BZ16:CB18"/>
    <mergeCell ref="CC16:CC18"/>
    <mergeCell ref="CD16:CF18"/>
    <mergeCell ref="BI16:BI18"/>
    <mergeCell ref="BJ16:BL18"/>
    <mergeCell ref="BM16:BM18"/>
    <mergeCell ref="BN16:BP18"/>
    <mergeCell ref="BQ16:BQ18"/>
    <mergeCell ref="BR16:BT18"/>
    <mergeCell ref="EK16:EK18"/>
    <mergeCell ref="EL16:EN18"/>
    <mergeCell ref="DQ16:DQ18"/>
    <mergeCell ref="DR16:DT18"/>
    <mergeCell ref="DU16:DU18"/>
    <mergeCell ref="DV16:DX18"/>
    <mergeCell ref="DY16:DY18"/>
    <mergeCell ref="DZ16:EB18"/>
    <mergeCell ref="DE16:DE18"/>
    <mergeCell ref="DF16:DH18"/>
    <mergeCell ref="DI16:DI18"/>
    <mergeCell ref="DJ16:DL18"/>
    <mergeCell ref="DM16:DM18"/>
    <mergeCell ref="DN16:DP18"/>
    <mergeCell ref="CS16:CS18"/>
    <mergeCell ref="CT16:CV18"/>
    <mergeCell ref="CW16:CW18"/>
    <mergeCell ref="CX16:CZ18"/>
    <mergeCell ref="DA16:DA18"/>
    <mergeCell ref="DB16:DD18"/>
    <mergeCell ref="Z19:AA21"/>
    <mergeCell ref="AB19:AC21"/>
    <mergeCell ref="AD19:AE21"/>
    <mergeCell ref="AF19:AG21"/>
    <mergeCell ref="AH19:AI21"/>
    <mergeCell ref="AJ19:AK21"/>
    <mergeCell ref="N19:O21"/>
    <mergeCell ref="P19:Q21"/>
    <mergeCell ref="R19:S21"/>
    <mergeCell ref="T19:U21"/>
    <mergeCell ref="V19:W21"/>
    <mergeCell ref="X19:Y21"/>
    <mergeCell ref="FA16:FA18"/>
    <mergeCell ref="FB16:FD18"/>
    <mergeCell ref="FE16:FE18"/>
    <mergeCell ref="A19:A27"/>
    <mergeCell ref="B19:C21"/>
    <mergeCell ref="D19:E21"/>
    <mergeCell ref="F19:G21"/>
    <mergeCell ref="H19:I21"/>
    <mergeCell ref="J19:K21"/>
    <mergeCell ref="L19:M21"/>
    <mergeCell ref="EO16:EO18"/>
    <mergeCell ref="EP16:ER18"/>
    <mergeCell ref="ES16:ES18"/>
    <mergeCell ref="ET16:EV18"/>
    <mergeCell ref="EW16:EW18"/>
    <mergeCell ref="EX16:EZ18"/>
    <mergeCell ref="EC16:EC18"/>
    <mergeCell ref="ED16:EF18"/>
    <mergeCell ref="EG16:EG18"/>
    <mergeCell ref="EH16:EJ18"/>
    <mergeCell ref="BJ19:BK21"/>
    <mergeCell ref="BL19:BM21"/>
    <mergeCell ref="BN19:BO21"/>
    <mergeCell ref="BP19:BQ21"/>
    <mergeCell ref="BR19:BS21"/>
    <mergeCell ref="BT19:BU21"/>
    <mergeCell ref="AX19:AY21"/>
    <mergeCell ref="AZ19:BA21"/>
    <mergeCell ref="BB19:BC21"/>
    <mergeCell ref="BD19:BE21"/>
    <mergeCell ref="BF19:BG21"/>
    <mergeCell ref="BH19:BI21"/>
    <mergeCell ref="AL19:AM21"/>
    <mergeCell ref="AN19:AO21"/>
    <mergeCell ref="AP19:AQ21"/>
    <mergeCell ref="AR19:AS21"/>
    <mergeCell ref="AT19:AU21"/>
    <mergeCell ref="AV19:AW21"/>
    <mergeCell ref="DP19:DQ21"/>
    <mergeCell ref="CT19:CU21"/>
    <mergeCell ref="CV19:CW21"/>
    <mergeCell ref="CX19:CY21"/>
    <mergeCell ref="CZ19:DA21"/>
    <mergeCell ref="DB19:DC21"/>
    <mergeCell ref="DD19:DE21"/>
    <mergeCell ref="CH19:CI21"/>
    <mergeCell ref="CJ19:CK21"/>
    <mergeCell ref="CL19:CM21"/>
    <mergeCell ref="CN19:CO21"/>
    <mergeCell ref="CP19:CQ21"/>
    <mergeCell ref="CR19:CS21"/>
    <mergeCell ref="BV19:BW21"/>
    <mergeCell ref="BX19:BY21"/>
    <mergeCell ref="BZ19:CA21"/>
    <mergeCell ref="CB19:CC21"/>
    <mergeCell ref="CD19:CE21"/>
    <mergeCell ref="CF19:CG21"/>
    <mergeCell ref="AL22:AO24"/>
    <mergeCell ref="AP22:AS24"/>
    <mergeCell ref="AT22:AW24"/>
    <mergeCell ref="B22:E24"/>
    <mergeCell ref="F22:I24"/>
    <mergeCell ref="J22:M24"/>
    <mergeCell ref="N22:Q24"/>
    <mergeCell ref="R22:U24"/>
    <mergeCell ref="V22:Y24"/>
    <mergeCell ref="EP19:EQ21"/>
    <mergeCell ref="ER19:ES21"/>
    <mergeCell ref="ET19:EU21"/>
    <mergeCell ref="EV19:EW21"/>
    <mergeCell ref="EX19:EY21"/>
    <mergeCell ref="EZ19:FA21"/>
    <mergeCell ref="ED19:EE21"/>
    <mergeCell ref="EF19:EG21"/>
    <mergeCell ref="EH19:EI21"/>
    <mergeCell ref="EJ19:EK21"/>
    <mergeCell ref="EL19:EM21"/>
    <mergeCell ref="EN19:EO21"/>
    <mergeCell ref="DR19:DS21"/>
    <mergeCell ref="DT19:DU21"/>
    <mergeCell ref="DV19:DW21"/>
    <mergeCell ref="DX19:DY21"/>
    <mergeCell ref="DZ19:EA21"/>
    <mergeCell ref="EB19:EC21"/>
    <mergeCell ref="DF19:DG21"/>
    <mergeCell ref="DH19:DI21"/>
    <mergeCell ref="DJ19:DK21"/>
    <mergeCell ref="DL19:DM21"/>
    <mergeCell ref="DN19:DO21"/>
    <mergeCell ref="FJ22:FJ29"/>
    <mergeCell ref="EP25:ER27"/>
    <mergeCell ref="ES25:ES27"/>
    <mergeCell ref="ET25:EV27"/>
    <mergeCell ref="EW25:EW27"/>
    <mergeCell ref="DR22:DU24"/>
    <mergeCell ref="DV22:DY24"/>
    <mergeCell ref="DZ22:EC24"/>
    <mergeCell ref="ED22:EG24"/>
    <mergeCell ref="EH22:EK24"/>
    <mergeCell ref="EL22:EO24"/>
    <mergeCell ref="CT22:CW24"/>
    <mergeCell ref="CX22:DA24"/>
    <mergeCell ref="DB22:DE24"/>
    <mergeCell ref="DF22:DI24"/>
    <mergeCell ref="DJ22:DM24"/>
    <mergeCell ref="DN22:DQ24"/>
    <mergeCell ref="N25:P27"/>
    <mergeCell ref="Q25:Q27"/>
    <mergeCell ref="R25:T27"/>
    <mergeCell ref="U25:U27"/>
    <mergeCell ref="V25:X27"/>
    <mergeCell ref="Y25:Y27"/>
    <mergeCell ref="B25:D27"/>
    <mergeCell ref="E25:E27"/>
    <mergeCell ref="F25:H27"/>
    <mergeCell ref="I25:I27"/>
    <mergeCell ref="J25:L27"/>
    <mergeCell ref="M25:M27"/>
    <mergeCell ref="EP22:ES24"/>
    <mergeCell ref="ET22:EW24"/>
    <mergeCell ref="EX22:FA24"/>
    <mergeCell ref="FB22:FE24"/>
    <mergeCell ref="FI22:FI29"/>
    <mergeCell ref="BV22:BY24"/>
    <mergeCell ref="BZ22:CC24"/>
    <mergeCell ref="CD22:CG24"/>
    <mergeCell ref="CH22:CK24"/>
    <mergeCell ref="CL22:CO24"/>
    <mergeCell ref="CP22:CS24"/>
    <mergeCell ref="AX22:BA24"/>
    <mergeCell ref="BB22:BE24"/>
    <mergeCell ref="BF22:BI24"/>
    <mergeCell ref="BJ22:BM24"/>
    <mergeCell ref="BN22:BQ24"/>
    <mergeCell ref="BR22:BU24"/>
    <mergeCell ref="Z22:AC24"/>
    <mergeCell ref="AD22:AG24"/>
    <mergeCell ref="AH22:AK24"/>
    <mergeCell ref="AX25:AZ27"/>
    <mergeCell ref="BA25:BA27"/>
    <mergeCell ref="BB25:BD27"/>
    <mergeCell ref="BE25:BE27"/>
    <mergeCell ref="BF25:BH27"/>
    <mergeCell ref="BI25:BI27"/>
    <mergeCell ref="AL25:AN27"/>
    <mergeCell ref="AO25:AO27"/>
    <mergeCell ref="AP25:AR27"/>
    <mergeCell ref="AS25:AS27"/>
    <mergeCell ref="AT25:AV27"/>
    <mergeCell ref="AW25:AW27"/>
    <mergeCell ref="Z25:AB27"/>
    <mergeCell ref="AC25:AC27"/>
    <mergeCell ref="AD25:AF27"/>
    <mergeCell ref="AG25:AG27"/>
    <mergeCell ref="AH25:AJ27"/>
    <mergeCell ref="AK25:AK27"/>
    <mergeCell ref="DB25:DD27"/>
    <mergeCell ref="DE25:DE27"/>
    <mergeCell ref="CH25:CJ27"/>
    <mergeCell ref="CK25:CK27"/>
    <mergeCell ref="CL25:CN27"/>
    <mergeCell ref="CO25:CO27"/>
    <mergeCell ref="CP25:CR27"/>
    <mergeCell ref="CS25:CS27"/>
    <mergeCell ref="BV25:BX27"/>
    <mergeCell ref="BY25:BY27"/>
    <mergeCell ref="BZ25:CB27"/>
    <mergeCell ref="CC25:CC27"/>
    <mergeCell ref="CD25:CF27"/>
    <mergeCell ref="CG25:CG27"/>
    <mergeCell ref="BJ25:BL27"/>
    <mergeCell ref="BM25:BM27"/>
    <mergeCell ref="BN25:BP27"/>
    <mergeCell ref="BQ25:BQ27"/>
    <mergeCell ref="BR25:BT27"/>
    <mergeCell ref="BU25:BU27"/>
    <mergeCell ref="EX25:EZ27"/>
    <mergeCell ref="FA25:FA27"/>
    <mergeCell ref="FB25:FD27"/>
    <mergeCell ref="FE25:FE27"/>
    <mergeCell ref="A28:A36"/>
    <mergeCell ref="B28:C30"/>
    <mergeCell ref="D28:E30"/>
    <mergeCell ref="F28:G30"/>
    <mergeCell ref="H28:I30"/>
    <mergeCell ref="J28:K30"/>
    <mergeCell ref="ED25:EF27"/>
    <mergeCell ref="EG25:EG27"/>
    <mergeCell ref="EH25:EJ27"/>
    <mergeCell ref="EK25:EK27"/>
    <mergeCell ref="EL25:EN27"/>
    <mergeCell ref="EO25:EO27"/>
    <mergeCell ref="DR25:DT27"/>
    <mergeCell ref="DU25:DU27"/>
    <mergeCell ref="DV25:DX27"/>
    <mergeCell ref="DY25:DY27"/>
    <mergeCell ref="DZ25:EB27"/>
    <mergeCell ref="EC25:EC27"/>
    <mergeCell ref="DF25:DH27"/>
    <mergeCell ref="DI25:DI27"/>
    <mergeCell ref="DJ25:DL27"/>
    <mergeCell ref="DM25:DM27"/>
    <mergeCell ref="DN25:DP27"/>
    <mergeCell ref="DQ25:DQ27"/>
    <mergeCell ref="CT25:CV27"/>
    <mergeCell ref="CW25:CW27"/>
    <mergeCell ref="CX25:CZ27"/>
    <mergeCell ref="DA25:DA27"/>
    <mergeCell ref="AJ28:AK30"/>
    <mergeCell ref="AL28:AM30"/>
    <mergeCell ref="AN28:AO30"/>
    <mergeCell ref="AP28:AQ30"/>
    <mergeCell ref="AR28:AS30"/>
    <mergeCell ref="AT28:AU30"/>
    <mergeCell ref="X28:Y30"/>
    <mergeCell ref="Z28:AA30"/>
    <mergeCell ref="AB28:AC30"/>
    <mergeCell ref="AD28:AE30"/>
    <mergeCell ref="AF28:AG30"/>
    <mergeCell ref="AH28:AI30"/>
    <mergeCell ref="L28:M30"/>
    <mergeCell ref="N28:O30"/>
    <mergeCell ref="P28:Q30"/>
    <mergeCell ref="R28:S30"/>
    <mergeCell ref="T28:U30"/>
    <mergeCell ref="V28:W30"/>
    <mergeCell ref="BT28:BU30"/>
    <mergeCell ref="BV28:BW30"/>
    <mergeCell ref="BX28:BY30"/>
    <mergeCell ref="BZ28:CA30"/>
    <mergeCell ref="CB28:CC30"/>
    <mergeCell ref="CD28:CE30"/>
    <mergeCell ref="BH28:BI30"/>
    <mergeCell ref="BJ28:BK30"/>
    <mergeCell ref="BL28:BM30"/>
    <mergeCell ref="BN28:BO30"/>
    <mergeCell ref="BP28:BQ30"/>
    <mergeCell ref="BR28:BS30"/>
    <mergeCell ref="AV28:AW30"/>
    <mergeCell ref="AX28:AY30"/>
    <mergeCell ref="AZ28:BA30"/>
    <mergeCell ref="BB28:BC30"/>
    <mergeCell ref="BD28:BE30"/>
    <mergeCell ref="BF28:BG30"/>
    <mergeCell ref="DT28:DU30"/>
    <mergeCell ref="DV28:DW30"/>
    <mergeCell ref="DX28:DY30"/>
    <mergeCell ref="DZ28:EA30"/>
    <mergeCell ref="DD28:DE30"/>
    <mergeCell ref="DF28:DG30"/>
    <mergeCell ref="DH28:DI30"/>
    <mergeCell ref="DJ28:DK30"/>
    <mergeCell ref="DL28:DM30"/>
    <mergeCell ref="DN28:DO30"/>
    <mergeCell ref="CR28:CS30"/>
    <mergeCell ref="CT28:CU30"/>
    <mergeCell ref="CV28:CW30"/>
    <mergeCell ref="CX28:CY30"/>
    <mergeCell ref="CZ28:DA30"/>
    <mergeCell ref="DB28:DC30"/>
    <mergeCell ref="CF28:CG30"/>
    <mergeCell ref="CH28:CI30"/>
    <mergeCell ref="CJ28:CK30"/>
    <mergeCell ref="CL28:CM30"/>
    <mergeCell ref="CN28:CO30"/>
    <mergeCell ref="CP28:CQ30"/>
    <mergeCell ref="BN31:BQ33"/>
    <mergeCell ref="BR31:BU33"/>
    <mergeCell ref="Z31:AC33"/>
    <mergeCell ref="AD31:AG33"/>
    <mergeCell ref="AH31:AK33"/>
    <mergeCell ref="AL31:AO33"/>
    <mergeCell ref="AP31:AS33"/>
    <mergeCell ref="AT31:AW33"/>
    <mergeCell ref="EZ28:FA30"/>
    <mergeCell ref="FB28:FC30"/>
    <mergeCell ref="FD28:FE30"/>
    <mergeCell ref="FI30:FJ37"/>
    <mergeCell ref="B31:E33"/>
    <mergeCell ref="F31:I33"/>
    <mergeCell ref="J31:M33"/>
    <mergeCell ref="N31:Q33"/>
    <mergeCell ref="R31:U33"/>
    <mergeCell ref="V31:Y33"/>
    <mergeCell ref="EN28:EO30"/>
    <mergeCell ref="EP28:EQ30"/>
    <mergeCell ref="ER28:ES30"/>
    <mergeCell ref="ET28:EU30"/>
    <mergeCell ref="EV28:EW30"/>
    <mergeCell ref="EX28:EY30"/>
    <mergeCell ref="EB28:EC30"/>
    <mergeCell ref="ED28:EE30"/>
    <mergeCell ref="EF28:EG30"/>
    <mergeCell ref="EH28:EI30"/>
    <mergeCell ref="EJ28:EK30"/>
    <mergeCell ref="EL28:EM30"/>
    <mergeCell ref="DP28:DQ30"/>
    <mergeCell ref="DR28:DS30"/>
    <mergeCell ref="EP31:ES33"/>
    <mergeCell ref="ET31:EW33"/>
    <mergeCell ref="EX31:FA33"/>
    <mergeCell ref="FB31:FE33"/>
    <mergeCell ref="B34:D36"/>
    <mergeCell ref="E34:E36"/>
    <mergeCell ref="F34:H36"/>
    <mergeCell ref="I34:I36"/>
    <mergeCell ref="J34:L36"/>
    <mergeCell ref="M34:M36"/>
    <mergeCell ref="DR31:DU33"/>
    <mergeCell ref="DV31:DY33"/>
    <mergeCell ref="DZ31:EC33"/>
    <mergeCell ref="ED31:EG33"/>
    <mergeCell ref="EH31:EK33"/>
    <mergeCell ref="EL31:EO33"/>
    <mergeCell ref="CT31:CW33"/>
    <mergeCell ref="CX31:DA33"/>
    <mergeCell ref="DB31:DE33"/>
    <mergeCell ref="DF31:DI33"/>
    <mergeCell ref="DJ31:DM33"/>
    <mergeCell ref="DN31:DQ33"/>
    <mergeCell ref="BV31:BY33"/>
    <mergeCell ref="BZ31:CC33"/>
    <mergeCell ref="CD31:CG33"/>
    <mergeCell ref="CH31:CK33"/>
    <mergeCell ref="CL31:CO33"/>
    <mergeCell ref="CP31:CS33"/>
    <mergeCell ref="AX31:BA33"/>
    <mergeCell ref="BB31:BE33"/>
    <mergeCell ref="BF31:BI33"/>
    <mergeCell ref="BJ31:BM33"/>
    <mergeCell ref="AL34:AN36"/>
    <mergeCell ref="AO34:AO36"/>
    <mergeCell ref="AP34:AR36"/>
    <mergeCell ref="AS34:AS36"/>
    <mergeCell ref="AT34:AV36"/>
    <mergeCell ref="AW34:AW36"/>
    <mergeCell ref="Z34:AB36"/>
    <mergeCell ref="AC34:AC36"/>
    <mergeCell ref="AD34:AF36"/>
    <mergeCell ref="AG34:AG36"/>
    <mergeCell ref="AH34:AJ36"/>
    <mergeCell ref="AK34:AK36"/>
    <mergeCell ref="N34:P36"/>
    <mergeCell ref="Q34:Q36"/>
    <mergeCell ref="R34:T36"/>
    <mergeCell ref="U34:U36"/>
    <mergeCell ref="V34:X36"/>
    <mergeCell ref="Y34:Y36"/>
    <mergeCell ref="BV34:BX36"/>
    <mergeCell ref="BY34:BY36"/>
    <mergeCell ref="BZ34:CB36"/>
    <mergeCell ref="CC34:CC36"/>
    <mergeCell ref="CD34:CF36"/>
    <mergeCell ref="CG34:CG36"/>
    <mergeCell ref="BJ34:BL36"/>
    <mergeCell ref="BM34:BM36"/>
    <mergeCell ref="BN34:BP36"/>
    <mergeCell ref="BQ34:BQ36"/>
    <mergeCell ref="BR34:BT36"/>
    <mergeCell ref="BU34:BU36"/>
    <mergeCell ref="AX34:AZ36"/>
    <mergeCell ref="BA34:BA36"/>
    <mergeCell ref="BB34:BD36"/>
    <mergeCell ref="BE34:BE36"/>
    <mergeCell ref="BF34:BH36"/>
    <mergeCell ref="BI34:BI36"/>
    <mergeCell ref="DF34:DH36"/>
    <mergeCell ref="DI34:DI36"/>
    <mergeCell ref="DJ34:DL36"/>
    <mergeCell ref="DM34:DM36"/>
    <mergeCell ref="DN34:DP36"/>
    <mergeCell ref="DQ34:DQ36"/>
    <mergeCell ref="CT34:CV36"/>
    <mergeCell ref="CW34:CW36"/>
    <mergeCell ref="CX34:CZ36"/>
    <mergeCell ref="DA34:DA36"/>
    <mergeCell ref="DB34:DD36"/>
    <mergeCell ref="DE34:DE36"/>
    <mergeCell ref="CH34:CJ36"/>
    <mergeCell ref="CK34:CK36"/>
    <mergeCell ref="CL34:CN36"/>
    <mergeCell ref="CO34:CO36"/>
    <mergeCell ref="CP34:CR36"/>
    <mergeCell ref="CS34:CS36"/>
    <mergeCell ref="EP34:ER36"/>
    <mergeCell ref="ES34:ES36"/>
    <mergeCell ref="ET34:EV36"/>
    <mergeCell ref="EW34:EW36"/>
    <mergeCell ref="EX34:EZ36"/>
    <mergeCell ref="FA34:FA36"/>
    <mergeCell ref="ED34:EF36"/>
    <mergeCell ref="EG34:EG36"/>
    <mergeCell ref="EH34:EJ36"/>
    <mergeCell ref="EK34:EK36"/>
    <mergeCell ref="EL34:EN36"/>
    <mergeCell ref="EO34:EO36"/>
    <mergeCell ref="DR34:DT36"/>
    <mergeCell ref="DU34:DU36"/>
    <mergeCell ref="DV34:DX36"/>
    <mergeCell ref="DY34:DY36"/>
    <mergeCell ref="DZ34:EB36"/>
    <mergeCell ref="EC34:EC36"/>
    <mergeCell ref="X37:Y39"/>
    <mergeCell ref="Z37:AA39"/>
    <mergeCell ref="AB37:AC39"/>
    <mergeCell ref="AD37:AE39"/>
    <mergeCell ref="AF37:AG39"/>
    <mergeCell ref="AH37:AI39"/>
    <mergeCell ref="L37:M39"/>
    <mergeCell ref="N37:O39"/>
    <mergeCell ref="P37:Q39"/>
    <mergeCell ref="R37:S39"/>
    <mergeCell ref="T37:U39"/>
    <mergeCell ref="V37:W39"/>
    <mergeCell ref="A37:A45"/>
    <mergeCell ref="B37:C39"/>
    <mergeCell ref="D37:E39"/>
    <mergeCell ref="F37:G39"/>
    <mergeCell ref="H37:I39"/>
    <mergeCell ref="J37:K39"/>
    <mergeCell ref="CB37:CC39"/>
    <mergeCell ref="CD37:CE39"/>
    <mergeCell ref="BH37:BI39"/>
    <mergeCell ref="BJ37:BK39"/>
    <mergeCell ref="BL37:BM39"/>
    <mergeCell ref="BN37:BO39"/>
    <mergeCell ref="BP37:BQ39"/>
    <mergeCell ref="BR37:BS39"/>
    <mergeCell ref="AV37:AW39"/>
    <mergeCell ref="AX37:AY39"/>
    <mergeCell ref="AZ37:BA39"/>
    <mergeCell ref="BB37:BC39"/>
    <mergeCell ref="BD37:BE39"/>
    <mergeCell ref="BF37:BG39"/>
    <mergeCell ref="AJ37:AK39"/>
    <mergeCell ref="AL37:AM39"/>
    <mergeCell ref="AN37:AO39"/>
    <mergeCell ref="AP37:AQ39"/>
    <mergeCell ref="AR37:AS39"/>
    <mergeCell ref="AT37:AU39"/>
    <mergeCell ref="FI38:FJ45"/>
    <mergeCell ref="B40:E42"/>
    <mergeCell ref="F40:I42"/>
    <mergeCell ref="J40:M42"/>
    <mergeCell ref="N40:Q42"/>
    <mergeCell ref="R40:U42"/>
    <mergeCell ref="V40:Y42"/>
    <mergeCell ref="EN37:EO39"/>
    <mergeCell ref="EP37:EQ39"/>
    <mergeCell ref="ER37:ES39"/>
    <mergeCell ref="ET37:EU39"/>
    <mergeCell ref="EV37:EW39"/>
    <mergeCell ref="EX37:EY39"/>
    <mergeCell ref="EB37:EC39"/>
    <mergeCell ref="ED37:EE39"/>
    <mergeCell ref="EF37:EG39"/>
    <mergeCell ref="EH37:EI39"/>
    <mergeCell ref="EJ37:EK39"/>
    <mergeCell ref="EL37:EM39"/>
    <mergeCell ref="DP37:DQ39"/>
    <mergeCell ref="DR37:DS39"/>
    <mergeCell ref="DT37:DU39"/>
    <mergeCell ref="DV37:DW39"/>
    <mergeCell ref="DX37:DY39"/>
    <mergeCell ref="DZ37:EA39"/>
    <mergeCell ref="DD37:DE39"/>
    <mergeCell ref="DF37:DG39"/>
    <mergeCell ref="DH37:DI39"/>
    <mergeCell ref="DJ37:DK39"/>
    <mergeCell ref="DL37:DM39"/>
    <mergeCell ref="DN37:DO39"/>
    <mergeCell ref="CR37:CS39"/>
    <mergeCell ref="CL40:CO42"/>
    <mergeCell ref="CP40:CS42"/>
    <mergeCell ref="AX40:BA42"/>
    <mergeCell ref="BB40:BE42"/>
    <mergeCell ref="BF40:BI42"/>
    <mergeCell ref="BJ40:BM42"/>
    <mergeCell ref="BN40:BQ42"/>
    <mergeCell ref="BR40:BU42"/>
    <mergeCell ref="Z40:AC42"/>
    <mergeCell ref="AD40:AG42"/>
    <mergeCell ref="AH40:AK42"/>
    <mergeCell ref="AL40:AO42"/>
    <mergeCell ref="AP40:AS42"/>
    <mergeCell ref="AT40:AW42"/>
    <mergeCell ref="EZ37:FA39"/>
    <mergeCell ref="FB37:FC39"/>
    <mergeCell ref="FD37:FE39"/>
    <mergeCell ref="CT37:CU39"/>
    <mergeCell ref="CV37:CW39"/>
    <mergeCell ref="CX37:CY39"/>
    <mergeCell ref="CZ37:DA39"/>
    <mergeCell ref="DB37:DC39"/>
    <mergeCell ref="CF37:CG39"/>
    <mergeCell ref="CH37:CI39"/>
    <mergeCell ref="CJ37:CK39"/>
    <mergeCell ref="CL37:CM39"/>
    <mergeCell ref="CN37:CO39"/>
    <mergeCell ref="CP37:CQ39"/>
    <mergeCell ref="BT37:BU39"/>
    <mergeCell ref="BV37:BW39"/>
    <mergeCell ref="BX37:BY39"/>
    <mergeCell ref="BZ37:CA39"/>
    <mergeCell ref="N43:P45"/>
    <mergeCell ref="Q43:Q45"/>
    <mergeCell ref="R43:T45"/>
    <mergeCell ref="U43:U45"/>
    <mergeCell ref="V43:X45"/>
    <mergeCell ref="Y43:Y45"/>
    <mergeCell ref="EP40:ES42"/>
    <mergeCell ref="ET40:EW42"/>
    <mergeCell ref="EX40:FA42"/>
    <mergeCell ref="FB40:FE42"/>
    <mergeCell ref="B43:D45"/>
    <mergeCell ref="E43:E45"/>
    <mergeCell ref="F43:H45"/>
    <mergeCell ref="I43:I45"/>
    <mergeCell ref="J43:L45"/>
    <mergeCell ref="M43:M45"/>
    <mergeCell ref="DR40:DU42"/>
    <mergeCell ref="DV40:DY42"/>
    <mergeCell ref="DZ40:EC42"/>
    <mergeCell ref="ED40:EG42"/>
    <mergeCell ref="EH40:EK42"/>
    <mergeCell ref="EL40:EO42"/>
    <mergeCell ref="CT40:CW42"/>
    <mergeCell ref="CX40:DA42"/>
    <mergeCell ref="DB40:DE42"/>
    <mergeCell ref="DF40:DI42"/>
    <mergeCell ref="DJ40:DM42"/>
    <mergeCell ref="DN40:DQ42"/>
    <mergeCell ref="BV40:BY42"/>
    <mergeCell ref="BZ40:CC42"/>
    <mergeCell ref="CD40:CG42"/>
    <mergeCell ref="CH40:CK42"/>
    <mergeCell ref="AX43:AZ45"/>
    <mergeCell ref="BA43:BA45"/>
    <mergeCell ref="BB43:BD45"/>
    <mergeCell ref="BE43:BE45"/>
    <mergeCell ref="BF43:BH45"/>
    <mergeCell ref="BI43:BI45"/>
    <mergeCell ref="AL43:AN45"/>
    <mergeCell ref="AO43:AO45"/>
    <mergeCell ref="AP43:AR45"/>
    <mergeCell ref="AS43:AS45"/>
    <mergeCell ref="AT43:AV45"/>
    <mergeCell ref="AW43:AW45"/>
    <mergeCell ref="Z43:AB45"/>
    <mergeCell ref="AC43:AC45"/>
    <mergeCell ref="AD43:AF45"/>
    <mergeCell ref="AG43:AG45"/>
    <mergeCell ref="AH43:AJ45"/>
    <mergeCell ref="AK43:AK45"/>
    <mergeCell ref="CH43:CJ45"/>
    <mergeCell ref="CK43:CK45"/>
    <mergeCell ref="CL43:CN45"/>
    <mergeCell ref="CO43:CO45"/>
    <mergeCell ref="CP43:CR45"/>
    <mergeCell ref="CS43:CS45"/>
    <mergeCell ref="BV43:BX45"/>
    <mergeCell ref="BY43:BY45"/>
    <mergeCell ref="BZ43:CB45"/>
    <mergeCell ref="CC43:CC45"/>
    <mergeCell ref="CD43:CF45"/>
    <mergeCell ref="CG43:CG45"/>
    <mergeCell ref="BJ43:BL45"/>
    <mergeCell ref="BM43:BM45"/>
    <mergeCell ref="BN43:BP45"/>
    <mergeCell ref="BQ43:BQ45"/>
    <mergeCell ref="BR43:BT45"/>
    <mergeCell ref="BU43:BU45"/>
    <mergeCell ref="EL43:EN45"/>
    <mergeCell ref="EO43:EO45"/>
    <mergeCell ref="DR43:DT45"/>
    <mergeCell ref="DU43:DU45"/>
    <mergeCell ref="DV43:DX45"/>
    <mergeCell ref="DY43:DY45"/>
    <mergeCell ref="DZ43:EB45"/>
    <mergeCell ref="EC43:EC45"/>
    <mergeCell ref="DF43:DH45"/>
    <mergeCell ref="DI43:DI45"/>
    <mergeCell ref="DJ43:DL45"/>
    <mergeCell ref="DM43:DM45"/>
    <mergeCell ref="DN43:DP45"/>
    <mergeCell ref="DQ43:DQ45"/>
    <mergeCell ref="CT43:CV45"/>
    <mergeCell ref="CW43:CW45"/>
    <mergeCell ref="CX43:CZ45"/>
    <mergeCell ref="DA43:DA45"/>
    <mergeCell ref="DB43:DD45"/>
    <mergeCell ref="DE43:DE45"/>
    <mergeCell ref="AB46:AC48"/>
    <mergeCell ref="AD46:AE48"/>
    <mergeCell ref="AF46:AG48"/>
    <mergeCell ref="AH46:AI48"/>
    <mergeCell ref="AJ46:AK48"/>
    <mergeCell ref="AL46:AM48"/>
    <mergeCell ref="P46:Q48"/>
    <mergeCell ref="R46:S48"/>
    <mergeCell ref="T46:U48"/>
    <mergeCell ref="V46:W48"/>
    <mergeCell ref="X46:Y48"/>
    <mergeCell ref="Z46:AA48"/>
    <mergeCell ref="FB43:FD45"/>
    <mergeCell ref="FE43:FE45"/>
    <mergeCell ref="A46:A54"/>
    <mergeCell ref="B46:C48"/>
    <mergeCell ref="D46:E48"/>
    <mergeCell ref="F46:G48"/>
    <mergeCell ref="H46:I48"/>
    <mergeCell ref="J46:K48"/>
    <mergeCell ref="L46:M48"/>
    <mergeCell ref="N46:O48"/>
    <mergeCell ref="EP43:ER45"/>
    <mergeCell ref="ES43:ES45"/>
    <mergeCell ref="ET43:EV45"/>
    <mergeCell ref="EW43:EW45"/>
    <mergeCell ref="EX43:EZ45"/>
    <mergeCell ref="FA43:FA45"/>
    <mergeCell ref="ED43:EF45"/>
    <mergeCell ref="EG43:EG45"/>
    <mergeCell ref="EH43:EJ45"/>
    <mergeCell ref="EK43:EK45"/>
    <mergeCell ref="BL46:BM48"/>
    <mergeCell ref="BN46:BO48"/>
    <mergeCell ref="BP46:BQ48"/>
    <mergeCell ref="BR46:BS48"/>
    <mergeCell ref="BT46:BU48"/>
    <mergeCell ref="BV46:BW48"/>
    <mergeCell ref="AZ46:BA48"/>
    <mergeCell ref="BB46:BC48"/>
    <mergeCell ref="BD46:BE48"/>
    <mergeCell ref="BF46:BG48"/>
    <mergeCell ref="BH46:BI48"/>
    <mergeCell ref="BJ46:BK48"/>
    <mergeCell ref="AN46:AO48"/>
    <mergeCell ref="AP46:AQ48"/>
    <mergeCell ref="AR46:AS48"/>
    <mergeCell ref="AT46:AU48"/>
    <mergeCell ref="AV46:AW48"/>
    <mergeCell ref="AX46:AY48"/>
    <mergeCell ref="DP46:DQ48"/>
    <mergeCell ref="DR46:DS48"/>
    <mergeCell ref="CV46:CW48"/>
    <mergeCell ref="CX46:CY48"/>
    <mergeCell ref="CZ46:DA48"/>
    <mergeCell ref="DB46:DC48"/>
    <mergeCell ref="DD46:DE48"/>
    <mergeCell ref="DF46:DG48"/>
    <mergeCell ref="CJ46:CK48"/>
    <mergeCell ref="CL46:CM48"/>
    <mergeCell ref="CN46:CO48"/>
    <mergeCell ref="CP46:CQ48"/>
    <mergeCell ref="CR46:CS48"/>
    <mergeCell ref="CT46:CU48"/>
    <mergeCell ref="BX46:BY48"/>
    <mergeCell ref="BZ46:CA48"/>
    <mergeCell ref="CB46:CC48"/>
    <mergeCell ref="CD46:CE48"/>
    <mergeCell ref="CF46:CG48"/>
    <mergeCell ref="CH46:CI48"/>
    <mergeCell ref="FD46:FE48"/>
    <mergeCell ref="FI46:FJ53"/>
    <mergeCell ref="B49:E51"/>
    <mergeCell ref="F49:I51"/>
    <mergeCell ref="J49:M51"/>
    <mergeCell ref="N49:Q51"/>
    <mergeCell ref="R49:U51"/>
    <mergeCell ref="V49:Y51"/>
    <mergeCell ref="Z49:AC51"/>
    <mergeCell ref="AD49:AG51"/>
    <mergeCell ref="ER46:ES48"/>
    <mergeCell ref="ET46:EU48"/>
    <mergeCell ref="EV46:EW48"/>
    <mergeCell ref="EX46:EY48"/>
    <mergeCell ref="EZ46:FA48"/>
    <mergeCell ref="FB46:FC48"/>
    <mergeCell ref="EF46:EG48"/>
    <mergeCell ref="EH46:EI48"/>
    <mergeCell ref="EJ46:EK48"/>
    <mergeCell ref="EL46:EM48"/>
    <mergeCell ref="EN46:EO48"/>
    <mergeCell ref="EP46:EQ48"/>
    <mergeCell ref="DT46:DU48"/>
    <mergeCell ref="DV46:DW48"/>
    <mergeCell ref="DX46:DY48"/>
    <mergeCell ref="DZ46:EA48"/>
    <mergeCell ref="EB46:EC48"/>
    <mergeCell ref="ED46:EE48"/>
    <mergeCell ref="DH46:DI48"/>
    <mergeCell ref="DJ46:DK48"/>
    <mergeCell ref="DL46:DM48"/>
    <mergeCell ref="DN46:DO48"/>
    <mergeCell ref="DR49:DU51"/>
    <mergeCell ref="DV49:DY51"/>
    <mergeCell ref="CD49:CG51"/>
    <mergeCell ref="CH49:CK51"/>
    <mergeCell ref="CL49:CO51"/>
    <mergeCell ref="CP49:CS51"/>
    <mergeCell ref="CT49:CW51"/>
    <mergeCell ref="CX49:DA51"/>
    <mergeCell ref="BF49:BI51"/>
    <mergeCell ref="BJ49:BM51"/>
    <mergeCell ref="BN49:BQ51"/>
    <mergeCell ref="BR49:BU51"/>
    <mergeCell ref="BV49:BY51"/>
    <mergeCell ref="BZ49:CC51"/>
    <mergeCell ref="AH49:AK51"/>
    <mergeCell ref="AL49:AO51"/>
    <mergeCell ref="AP49:AS51"/>
    <mergeCell ref="AT49:AW51"/>
    <mergeCell ref="AX49:BA51"/>
    <mergeCell ref="BB49:BE51"/>
    <mergeCell ref="AD52:AF54"/>
    <mergeCell ref="AG52:AG54"/>
    <mergeCell ref="AH52:AJ54"/>
    <mergeCell ref="AK52:AK54"/>
    <mergeCell ref="AL52:AN54"/>
    <mergeCell ref="AO52:AO54"/>
    <mergeCell ref="R52:T54"/>
    <mergeCell ref="U52:U54"/>
    <mergeCell ref="V52:X54"/>
    <mergeCell ref="Y52:Y54"/>
    <mergeCell ref="Z52:AB54"/>
    <mergeCell ref="AC52:AC54"/>
    <mergeCell ref="EX49:FA51"/>
    <mergeCell ref="FB49:FE51"/>
    <mergeCell ref="B52:D54"/>
    <mergeCell ref="E52:E54"/>
    <mergeCell ref="F52:H54"/>
    <mergeCell ref="I52:I54"/>
    <mergeCell ref="J52:L54"/>
    <mergeCell ref="M52:M54"/>
    <mergeCell ref="N52:P54"/>
    <mergeCell ref="Q52:Q54"/>
    <mergeCell ref="DZ49:EC51"/>
    <mergeCell ref="ED49:EG51"/>
    <mergeCell ref="EH49:EK51"/>
    <mergeCell ref="EL49:EO51"/>
    <mergeCell ref="EP49:ES51"/>
    <mergeCell ref="ET49:EW51"/>
    <mergeCell ref="DB49:DE51"/>
    <mergeCell ref="DF49:DI51"/>
    <mergeCell ref="DJ49:DM51"/>
    <mergeCell ref="DN49:DQ51"/>
    <mergeCell ref="BN52:BP54"/>
    <mergeCell ref="BQ52:BQ54"/>
    <mergeCell ref="BR52:BT54"/>
    <mergeCell ref="BU52:BU54"/>
    <mergeCell ref="BV52:BX54"/>
    <mergeCell ref="BY52:BY54"/>
    <mergeCell ref="BB52:BD54"/>
    <mergeCell ref="BE52:BE54"/>
    <mergeCell ref="BF52:BH54"/>
    <mergeCell ref="BI52:BI54"/>
    <mergeCell ref="BJ52:BL54"/>
    <mergeCell ref="BM52:BM54"/>
    <mergeCell ref="AP52:AR54"/>
    <mergeCell ref="AS52:AS54"/>
    <mergeCell ref="AT52:AV54"/>
    <mergeCell ref="AW52:AW54"/>
    <mergeCell ref="AX52:AZ54"/>
    <mergeCell ref="BA52:BA54"/>
    <mergeCell ref="DR52:DT54"/>
    <mergeCell ref="DU52:DU54"/>
    <mergeCell ref="CX52:CZ54"/>
    <mergeCell ref="DA52:DA54"/>
    <mergeCell ref="DB52:DD54"/>
    <mergeCell ref="DE52:DE54"/>
    <mergeCell ref="DF52:DH54"/>
    <mergeCell ref="DI52:DI54"/>
    <mergeCell ref="CL52:CN54"/>
    <mergeCell ref="CO52:CO54"/>
    <mergeCell ref="CP52:CR54"/>
    <mergeCell ref="CS52:CS54"/>
    <mergeCell ref="CT52:CV54"/>
    <mergeCell ref="CW52:CW54"/>
    <mergeCell ref="BZ52:CB54"/>
    <mergeCell ref="CC52:CC54"/>
    <mergeCell ref="CD52:CF54"/>
    <mergeCell ref="CG52:CG54"/>
    <mergeCell ref="CH52:CJ54"/>
    <mergeCell ref="CK52:CK54"/>
    <mergeCell ref="FI54:FJ61"/>
    <mergeCell ref="A55:A63"/>
    <mergeCell ref="B55:C57"/>
    <mergeCell ref="D55:E57"/>
    <mergeCell ref="F55:G57"/>
    <mergeCell ref="H55:I57"/>
    <mergeCell ref="J55:K57"/>
    <mergeCell ref="L55:M57"/>
    <mergeCell ref="N55:O57"/>
    <mergeCell ref="P55:Q57"/>
    <mergeCell ref="ET52:EV54"/>
    <mergeCell ref="EW52:EW54"/>
    <mergeCell ref="EX52:EZ54"/>
    <mergeCell ref="FA52:FA54"/>
    <mergeCell ref="FB52:FD54"/>
    <mergeCell ref="FE52:FE54"/>
    <mergeCell ref="EH52:EJ54"/>
    <mergeCell ref="EK52:EK54"/>
    <mergeCell ref="EL52:EN54"/>
    <mergeCell ref="EO52:EO54"/>
    <mergeCell ref="EP52:ER54"/>
    <mergeCell ref="ES52:ES54"/>
    <mergeCell ref="DV52:DX54"/>
    <mergeCell ref="DY52:DY54"/>
    <mergeCell ref="DZ52:EB54"/>
    <mergeCell ref="EC52:EC54"/>
    <mergeCell ref="ED52:EF54"/>
    <mergeCell ref="EG52:EG54"/>
    <mergeCell ref="DJ52:DL54"/>
    <mergeCell ref="DM52:DM54"/>
    <mergeCell ref="DN52:DP54"/>
    <mergeCell ref="DQ52:DQ54"/>
    <mergeCell ref="AP55:AQ57"/>
    <mergeCell ref="AR55:AS57"/>
    <mergeCell ref="AT55:AU57"/>
    <mergeCell ref="AV55:AW57"/>
    <mergeCell ref="AX55:AY57"/>
    <mergeCell ref="AZ55:BA57"/>
    <mergeCell ref="AD55:AE57"/>
    <mergeCell ref="AF55:AG57"/>
    <mergeCell ref="AH55:AI57"/>
    <mergeCell ref="AJ55:AK57"/>
    <mergeCell ref="AL55:AM57"/>
    <mergeCell ref="AN55:AO57"/>
    <mergeCell ref="R55:S57"/>
    <mergeCell ref="T55:U57"/>
    <mergeCell ref="V55:W57"/>
    <mergeCell ref="X55:Y57"/>
    <mergeCell ref="Z55:AA57"/>
    <mergeCell ref="AB55:AC57"/>
    <mergeCell ref="BZ55:CA57"/>
    <mergeCell ref="CB55:CC57"/>
    <mergeCell ref="CD55:CE57"/>
    <mergeCell ref="CF55:CG57"/>
    <mergeCell ref="CH55:CI57"/>
    <mergeCell ref="CJ55:CK57"/>
    <mergeCell ref="BN55:BO57"/>
    <mergeCell ref="BP55:BQ57"/>
    <mergeCell ref="BR55:BS57"/>
    <mergeCell ref="BT55:BU57"/>
    <mergeCell ref="BV55:BW57"/>
    <mergeCell ref="BX55:BY57"/>
    <mergeCell ref="BB55:BC57"/>
    <mergeCell ref="BD55:BE57"/>
    <mergeCell ref="BF55:BG57"/>
    <mergeCell ref="BH55:BI57"/>
    <mergeCell ref="BJ55:BK57"/>
    <mergeCell ref="BL55:BM57"/>
    <mergeCell ref="DJ55:DK57"/>
    <mergeCell ref="DL55:DM57"/>
    <mergeCell ref="DN55:DO57"/>
    <mergeCell ref="DP55:DQ57"/>
    <mergeCell ref="DR55:DS57"/>
    <mergeCell ref="DT55:DU57"/>
    <mergeCell ref="CX55:CY57"/>
    <mergeCell ref="CZ55:DA57"/>
    <mergeCell ref="DB55:DC57"/>
    <mergeCell ref="DD55:DE57"/>
    <mergeCell ref="DF55:DG57"/>
    <mergeCell ref="DH55:DI57"/>
    <mergeCell ref="CL55:CM57"/>
    <mergeCell ref="CN55:CO57"/>
    <mergeCell ref="CP55:CQ57"/>
    <mergeCell ref="CR55:CS57"/>
    <mergeCell ref="CT55:CU57"/>
    <mergeCell ref="CV55:CW57"/>
    <mergeCell ref="ET55:EU57"/>
    <mergeCell ref="EV55:EW57"/>
    <mergeCell ref="EX55:EY57"/>
    <mergeCell ref="EZ55:FA57"/>
    <mergeCell ref="FB55:FC57"/>
    <mergeCell ref="FD55:FE57"/>
    <mergeCell ref="EH55:EI57"/>
    <mergeCell ref="EJ55:EK57"/>
    <mergeCell ref="EL55:EM57"/>
    <mergeCell ref="EN55:EO57"/>
    <mergeCell ref="EP55:EQ57"/>
    <mergeCell ref="ER55:ES57"/>
    <mergeCell ref="DV55:DW57"/>
    <mergeCell ref="DX55:DY57"/>
    <mergeCell ref="DZ55:EA57"/>
    <mergeCell ref="EB55:EC57"/>
    <mergeCell ref="ED55:EE57"/>
    <mergeCell ref="EF55:EG57"/>
    <mergeCell ref="CL58:CO60"/>
    <mergeCell ref="CP58:CS60"/>
    <mergeCell ref="AX58:BA60"/>
    <mergeCell ref="BB58:BE60"/>
    <mergeCell ref="BF58:BI60"/>
    <mergeCell ref="BJ58:BM60"/>
    <mergeCell ref="BN58:BQ60"/>
    <mergeCell ref="BR58:BU60"/>
    <mergeCell ref="Z58:AC60"/>
    <mergeCell ref="AD58:AG60"/>
    <mergeCell ref="AH58:AK60"/>
    <mergeCell ref="AL58:AO60"/>
    <mergeCell ref="AP58:AS60"/>
    <mergeCell ref="AT58:AW60"/>
    <mergeCell ref="B58:E60"/>
    <mergeCell ref="F58:I60"/>
    <mergeCell ref="J58:M60"/>
    <mergeCell ref="N58:Q60"/>
    <mergeCell ref="R58:U60"/>
    <mergeCell ref="V58:Y60"/>
    <mergeCell ref="N61:P63"/>
    <mergeCell ref="Q61:Q63"/>
    <mergeCell ref="R61:T63"/>
    <mergeCell ref="U61:U63"/>
    <mergeCell ref="V61:X63"/>
    <mergeCell ref="Y61:Y63"/>
    <mergeCell ref="EP58:ES60"/>
    <mergeCell ref="ET58:EW60"/>
    <mergeCell ref="EX58:FA60"/>
    <mergeCell ref="FB58:FE60"/>
    <mergeCell ref="B61:D63"/>
    <mergeCell ref="E61:E63"/>
    <mergeCell ref="F61:H63"/>
    <mergeCell ref="I61:I63"/>
    <mergeCell ref="J61:L63"/>
    <mergeCell ref="M61:M63"/>
    <mergeCell ref="DR58:DU60"/>
    <mergeCell ref="DV58:DY60"/>
    <mergeCell ref="DZ58:EC60"/>
    <mergeCell ref="ED58:EG60"/>
    <mergeCell ref="EH58:EK60"/>
    <mergeCell ref="EL58:EO60"/>
    <mergeCell ref="CT58:CW60"/>
    <mergeCell ref="CX58:DA60"/>
    <mergeCell ref="DB58:DE60"/>
    <mergeCell ref="DF58:DI60"/>
    <mergeCell ref="DJ58:DM60"/>
    <mergeCell ref="DN58:DQ60"/>
    <mergeCell ref="BV58:BY60"/>
    <mergeCell ref="BZ58:CC60"/>
    <mergeCell ref="CD58:CG60"/>
    <mergeCell ref="CH58:CK60"/>
    <mergeCell ref="AX61:AZ63"/>
    <mergeCell ref="BA61:BA63"/>
    <mergeCell ref="BB61:BD63"/>
    <mergeCell ref="BE61:BE63"/>
    <mergeCell ref="BF61:BH63"/>
    <mergeCell ref="BI61:BI63"/>
    <mergeCell ref="AL61:AN63"/>
    <mergeCell ref="AO61:AO63"/>
    <mergeCell ref="AP61:AR63"/>
    <mergeCell ref="AS61:AS63"/>
    <mergeCell ref="AT61:AV63"/>
    <mergeCell ref="AW61:AW63"/>
    <mergeCell ref="Z61:AB63"/>
    <mergeCell ref="AC61:AC63"/>
    <mergeCell ref="AD61:AF63"/>
    <mergeCell ref="AG61:AG63"/>
    <mergeCell ref="AH61:AJ63"/>
    <mergeCell ref="AK61:AK63"/>
    <mergeCell ref="CH61:CJ63"/>
    <mergeCell ref="CK61:CK63"/>
    <mergeCell ref="CL61:CN63"/>
    <mergeCell ref="CO61:CO63"/>
    <mergeCell ref="CP61:CR63"/>
    <mergeCell ref="CS61:CS63"/>
    <mergeCell ref="BV61:BX63"/>
    <mergeCell ref="BY61:BY63"/>
    <mergeCell ref="BZ61:CB63"/>
    <mergeCell ref="CC61:CC63"/>
    <mergeCell ref="CD61:CF63"/>
    <mergeCell ref="CG61:CG63"/>
    <mergeCell ref="BJ61:BL63"/>
    <mergeCell ref="BM61:BM63"/>
    <mergeCell ref="BN61:BP63"/>
    <mergeCell ref="BQ61:BQ63"/>
    <mergeCell ref="BR61:BT63"/>
    <mergeCell ref="BU61:BU63"/>
    <mergeCell ref="EL61:EN63"/>
    <mergeCell ref="EO61:EO63"/>
    <mergeCell ref="DR61:DT63"/>
    <mergeCell ref="DU61:DU63"/>
    <mergeCell ref="DV61:DX63"/>
    <mergeCell ref="DY61:DY63"/>
    <mergeCell ref="DZ61:EB63"/>
    <mergeCell ref="EC61:EC63"/>
    <mergeCell ref="DF61:DH63"/>
    <mergeCell ref="DI61:DI63"/>
    <mergeCell ref="DJ61:DL63"/>
    <mergeCell ref="DM61:DM63"/>
    <mergeCell ref="DN61:DP63"/>
    <mergeCell ref="DQ61:DQ63"/>
    <mergeCell ref="CT61:CV63"/>
    <mergeCell ref="CW61:CW63"/>
    <mergeCell ref="CX61:CZ63"/>
    <mergeCell ref="DA61:DA63"/>
    <mergeCell ref="DB61:DD63"/>
    <mergeCell ref="DE61:DE63"/>
    <mergeCell ref="Z64:AA66"/>
    <mergeCell ref="AB64:AC66"/>
    <mergeCell ref="AD64:AE66"/>
    <mergeCell ref="AF64:AG66"/>
    <mergeCell ref="AH64:AI66"/>
    <mergeCell ref="AJ64:AK66"/>
    <mergeCell ref="N64:O66"/>
    <mergeCell ref="P64:Q66"/>
    <mergeCell ref="R64:S66"/>
    <mergeCell ref="T64:U66"/>
    <mergeCell ref="V64:W66"/>
    <mergeCell ref="X64:Y66"/>
    <mergeCell ref="FB61:FD63"/>
    <mergeCell ref="FE61:FE63"/>
    <mergeCell ref="FI62:FJ69"/>
    <mergeCell ref="A64:A81"/>
    <mergeCell ref="B64:C66"/>
    <mergeCell ref="D64:E66"/>
    <mergeCell ref="F64:G66"/>
    <mergeCell ref="H64:I66"/>
    <mergeCell ref="J64:K66"/>
    <mergeCell ref="L64:M66"/>
    <mergeCell ref="EP61:ER63"/>
    <mergeCell ref="ES61:ES63"/>
    <mergeCell ref="ET61:EV63"/>
    <mergeCell ref="EW61:EW63"/>
    <mergeCell ref="EX61:EZ63"/>
    <mergeCell ref="FA61:FA63"/>
    <mergeCell ref="ED61:EF63"/>
    <mergeCell ref="EG61:EG63"/>
    <mergeCell ref="EH61:EJ63"/>
    <mergeCell ref="EK61:EK63"/>
    <mergeCell ref="BJ64:BK66"/>
    <mergeCell ref="BL64:BM66"/>
    <mergeCell ref="BN64:BO66"/>
    <mergeCell ref="BP64:BQ66"/>
    <mergeCell ref="BR64:BS66"/>
    <mergeCell ref="BT64:BU66"/>
    <mergeCell ref="AX64:AY66"/>
    <mergeCell ref="AZ64:BA66"/>
    <mergeCell ref="BB64:BC66"/>
    <mergeCell ref="BD64:BE66"/>
    <mergeCell ref="BF64:BG66"/>
    <mergeCell ref="BH64:BI66"/>
    <mergeCell ref="AL64:AM66"/>
    <mergeCell ref="AN64:AO66"/>
    <mergeCell ref="AP64:AQ66"/>
    <mergeCell ref="AR64:AS66"/>
    <mergeCell ref="AT64:AU66"/>
    <mergeCell ref="AV64:AW66"/>
    <mergeCell ref="DN64:DO66"/>
    <mergeCell ref="DP64:DQ66"/>
    <mergeCell ref="CT64:CU66"/>
    <mergeCell ref="CV64:CW66"/>
    <mergeCell ref="CX64:CY66"/>
    <mergeCell ref="CZ64:DA66"/>
    <mergeCell ref="DB64:DC66"/>
    <mergeCell ref="DD64:DE66"/>
    <mergeCell ref="CH64:CI66"/>
    <mergeCell ref="CJ64:CK66"/>
    <mergeCell ref="CL64:CM66"/>
    <mergeCell ref="CN64:CO66"/>
    <mergeCell ref="CP64:CQ66"/>
    <mergeCell ref="CR64:CS66"/>
    <mergeCell ref="BV64:BW66"/>
    <mergeCell ref="BX64:BY66"/>
    <mergeCell ref="BZ64:CA66"/>
    <mergeCell ref="CB64:CC66"/>
    <mergeCell ref="CD64:CE66"/>
    <mergeCell ref="CF64:CG66"/>
    <mergeCell ref="FB64:FC66"/>
    <mergeCell ref="FD64:FE66"/>
    <mergeCell ref="B67:E69"/>
    <mergeCell ref="F67:I69"/>
    <mergeCell ref="J67:M69"/>
    <mergeCell ref="N67:Q69"/>
    <mergeCell ref="R67:U69"/>
    <mergeCell ref="V67:Y69"/>
    <mergeCell ref="Z67:AC69"/>
    <mergeCell ref="AD67:AG69"/>
    <mergeCell ref="EP64:EQ66"/>
    <mergeCell ref="ER64:ES66"/>
    <mergeCell ref="ET64:EU66"/>
    <mergeCell ref="EV64:EW66"/>
    <mergeCell ref="EX64:EY66"/>
    <mergeCell ref="EZ64:FA66"/>
    <mergeCell ref="ED64:EE66"/>
    <mergeCell ref="EF64:EG66"/>
    <mergeCell ref="EH64:EI66"/>
    <mergeCell ref="EJ64:EK66"/>
    <mergeCell ref="EL64:EM66"/>
    <mergeCell ref="EN64:EO66"/>
    <mergeCell ref="DR64:DS66"/>
    <mergeCell ref="DT64:DU66"/>
    <mergeCell ref="DV64:DW66"/>
    <mergeCell ref="DX64:DY66"/>
    <mergeCell ref="DZ64:EA66"/>
    <mergeCell ref="EB64:EC66"/>
    <mergeCell ref="DF64:DG66"/>
    <mergeCell ref="DH64:DI66"/>
    <mergeCell ref="DJ64:DK66"/>
    <mergeCell ref="DL64:DM66"/>
    <mergeCell ref="DR67:DU69"/>
    <mergeCell ref="DV67:DY69"/>
    <mergeCell ref="CD67:CG69"/>
    <mergeCell ref="CH67:CK69"/>
    <mergeCell ref="CL67:CO69"/>
    <mergeCell ref="CP67:CS69"/>
    <mergeCell ref="CT67:CW69"/>
    <mergeCell ref="CX67:DA69"/>
    <mergeCell ref="BF67:BI69"/>
    <mergeCell ref="BJ67:BM69"/>
    <mergeCell ref="BN67:BQ69"/>
    <mergeCell ref="BR67:BU69"/>
    <mergeCell ref="BV67:BY69"/>
    <mergeCell ref="BZ67:CC69"/>
    <mergeCell ref="AH67:AK69"/>
    <mergeCell ref="AL67:AO69"/>
    <mergeCell ref="AP67:AS69"/>
    <mergeCell ref="AT67:AW69"/>
    <mergeCell ref="AX67:BA69"/>
    <mergeCell ref="BB67:BE69"/>
    <mergeCell ref="AD70:AF72"/>
    <mergeCell ref="AG70:AG72"/>
    <mergeCell ref="AH70:AJ72"/>
    <mergeCell ref="AK70:AK72"/>
    <mergeCell ref="AL70:AN72"/>
    <mergeCell ref="AO70:AO72"/>
    <mergeCell ref="R70:T72"/>
    <mergeCell ref="U70:U72"/>
    <mergeCell ref="V70:X72"/>
    <mergeCell ref="Y70:Y72"/>
    <mergeCell ref="Z70:AB72"/>
    <mergeCell ref="AC70:AC72"/>
    <mergeCell ref="EX67:FA69"/>
    <mergeCell ref="FB67:FE69"/>
    <mergeCell ref="B70:D72"/>
    <mergeCell ref="E70:E72"/>
    <mergeCell ref="F70:H72"/>
    <mergeCell ref="I70:I72"/>
    <mergeCell ref="J70:L72"/>
    <mergeCell ref="M70:M72"/>
    <mergeCell ref="N70:P72"/>
    <mergeCell ref="Q70:Q72"/>
    <mergeCell ref="DZ67:EC69"/>
    <mergeCell ref="ED67:EG69"/>
    <mergeCell ref="EH67:EK69"/>
    <mergeCell ref="EL67:EO69"/>
    <mergeCell ref="EP67:ES69"/>
    <mergeCell ref="ET67:EW69"/>
    <mergeCell ref="DB67:DE69"/>
    <mergeCell ref="DF67:DI69"/>
    <mergeCell ref="DJ67:DM69"/>
    <mergeCell ref="DN67:DQ69"/>
    <mergeCell ref="BN70:BP72"/>
    <mergeCell ref="BQ70:BQ72"/>
    <mergeCell ref="BR70:BT72"/>
    <mergeCell ref="BU70:BU72"/>
    <mergeCell ref="BV70:BX72"/>
    <mergeCell ref="BY70:BY72"/>
    <mergeCell ref="BB70:BD72"/>
    <mergeCell ref="BE70:BE72"/>
    <mergeCell ref="BF70:BH72"/>
    <mergeCell ref="BI70:BI72"/>
    <mergeCell ref="BJ70:BL72"/>
    <mergeCell ref="BM70:BM72"/>
    <mergeCell ref="AP70:AR72"/>
    <mergeCell ref="AS70:AS72"/>
    <mergeCell ref="AT70:AV72"/>
    <mergeCell ref="AW70:AW72"/>
    <mergeCell ref="AX70:AZ72"/>
    <mergeCell ref="BA70:BA72"/>
    <mergeCell ref="DR70:DT72"/>
    <mergeCell ref="DU70:DU72"/>
    <mergeCell ref="CX70:CZ72"/>
    <mergeCell ref="DA70:DA72"/>
    <mergeCell ref="DB70:DD72"/>
    <mergeCell ref="DE70:DE72"/>
    <mergeCell ref="DF70:DH72"/>
    <mergeCell ref="DI70:DI72"/>
    <mergeCell ref="CL70:CN72"/>
    <mergeCell ref="CO70:CO72"/>
    <mergeCell ref="CP70:CR72"/>
    <mergeCell ref="CS70:CS72"/>
    <mergeCell ref="CT70:CV72"/>
    <mergeCell ref="CW70:CW72"/>
    <mergeCell ref="BZ70:CB72"/>
    <mergeCell ref="CC70:CC72"/>
    <mergeCell ref="CD70:CF72"/>
    <mergeCell ref="CG70:CG72"/>
    <mergeCell ref="CH70:CJ72"/>
    <mergeCell ref="CK70:CK72"/>
    <mergeCell ref="FI70:FJ77"/>
    <mergeCell ref="B73:E81"/>
    <mergeCell ref="F73:I81"/>
    <mergeCell ref="J73:M81"/>
    <mergeCell ref="N73:Q81"/>
    <mergeCell ref="R73:U81"/>
    <mergeCell ref="V73:Y81"/>
    <mergeCell ref="Z73:AC81"/>
    <mergeCell ref="AD73:AG81"/>
    <mergeCell ref="AH73:AK81"/>
    <mergeCell ref="ET70:EV72"/>
    <mergeCell ref="EW70:EW72"/>
    <mergeCell ref="EX70:EZ72"/>
    <mergeCell ref="FA70:FA72"/>
    <mergeCell ref="FB70:FD72"/>
    <mergeCell ref="FE70:FE72"/>
    <mergeCell ref="EH70:EJ72"/>
    <mergeCell ref="EK70:EK72"/>
    <mergeCell ref="EL70:EN72"/>
    <mergeCell ref="EO70:EO72"/>
    <mergeCell ref="EP70:ER72"/>
    <mergeCell ref="ES70:ES72"/>
    <mergeCell ref="DV70:DX72"/>
    <mergeCell ref="DY70:DY72"/>
    <mergeCell ref="DZ70:EB72"/>
    <mergeCell ref="EC70:EC72"/>
    <mergeCell ref="ED70:EF72"/>
    <mergeCell ref="EG70:EG72"/>
    <mergeCell ref="DJ70:DL72"/>
    <mergeCell ref="DM70:DM72"/>
    <mergeCell ref="DN70:DP72"/>
    <mergeCell ref="DQ70:DQ72"/>
    <mergeCell ref="DN73:DQ81"/>
    <mergeCell ref="DR73:DU81"/>
    <mergeCell ref="DV73:DY81"/>
    <mergeCell ref="DZ73:EC81"/>
    <mergeCell ref="CH73:CK81"/>
    <mergeCell ref="CL73:CO81"/>
    <mergeCell ref="CP73:CS81"/>
    <mergeCell ref="CT73:CW81"/>
    <mergeCell ref="CX73:DA81"/>
    <mergeCell ref="DB73:DE81"/>
    <mergeCell ref="BJ73:BM81"/>
    <mergeCell ref="BN73:BQ81"/>
    <mergeCell ref="BR73:BU81"/>
    <mergeCell ref="BV73:BY81"/>
    <mergeCell ref="BZ73:CC81"/>
    <mergeCell ref="CD73:CG81"/>
    <mergeCell ref="AL73:AO81"/>
    <mergeCell ref="AP73:AS81"/>
    <mergeCell ref="AT73:AW81"/>
    <mergeCell ref="AX73:BA81"/>
    <mergeCell ref="BB73:BE81"/>
    <mergeCell ref="BF73:BI81"/>
    <mergeCell ref="FG142:FJ149"/>
    <mergeCell ref="FG150:FJ157"/>
    <mergeCell ref="FI102:FJ109"/>
    <mergeCell ref="FG110:FJ117"/>
    <mergeCell ref="FG118:FJ125"/>
    <mergeCell ref="FG126:FH133"/>
    <mergeCell ref="FI126:FJ133"/>
    <mergeCell ref="FG134:FJ141"/>
    <mergeCell ref="BN84:CS90"/>
    <mergeCell ref="CT84:DY90"/>
    <mergeCell ref="DZ84:FE90"/>
    <mergeCell ref="FI86:FJ93"/>
    <mergeCell ref="FI94:FI101"/>
    <mergeCell ref="FJ94:FJ101"/>
    <mergeCell ref="FB73:FE81"/>
    <mergeCell ref="FI78:FJ85"/>
    <mergeCell ref="A82:A90"/>
    <mergeCell ref="B82:AG83"/>
    <mergeCell ref="AH82:BM83"/>
    <mergeCell ref="BN82:CS83"/>
    <mergeCell ref="CT82:DY83"/>
    <mergeCell ref="DZ82:FE83"/>
    <mergeCell ref="B84:AG90"/>
    <mergeCell ref="AH84:BM90"/>
    <mergeCell ref="ED73:EG81"/>
    <mergeCell ref="EH73:EK81"/>
    <mergeCell ref="EL73:EO81"/>
    <mergeCell ref="EP73:ES81"/>
    <mergeCell ref="ET73:EW81"/>
    <mergeCell ref="EX73:FA81"/>
    <mergeCell ref="DF73:DI81"/>
    <mergeCell ref="DJ73:DM81"/>
  </mergeCells>
  <phoneticPr fontId="2"/>
  <pageMargins left="0.78740157480314965" right="0.78740157480314965" top="0.27559055118110237" bottom="0.19685039370078741" header="0.23622047244094491" footer="0.23622047244094491"/>
  <pageSetup paperSize="9" scale="4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C95D8C-9947-472A-8F1B-D85CBB4D7D80}">
  <sheetPr codeName="Sheet5">
    <pageSetUpPr fitToPage="1"/>
  </sheetPr>
  <dimension ref="A1:FX173"/>
  <sheetViews>
    <sheetView view="pageBreakPreview" zoomScale="85" zoomScaleNormal="55" zoomScaleSheetLayoutView="85" workbookViewId="0">
      <selection activeCell="FB4" sqref="FB4:FE4"/>
    </sheetView>
  </sheetViews>
  <sheetFormatPr defaultRowHeight="13.5"/>
  <cols>
    <col min="1" max="1" width="6.875" style="13" customWidth="1"/>
    <col min="2" max="2" width="2.625" style="13" customWidth="1"/>
    <col min="3" max="4" width="0.625" style="13" customWidth="1"/>
    <col min="5" max="5" width="0.5" style="13" customWidth="1"/>
    <col min="6" max="6" width="2.625" style="13" customWidth="1"/>
    <col min="7" max="8" width="0.625" style="13" customWidth="1"/>
    <col min="9" max="9" width="0.5" style="13" customWidth="1"/>
    <col min="10" max="10" width="2.625" style="13" customWidth="1"/>
    <col min="11" max="12" width="0.625" style="13" customWidth="1"/>
    <col min="13" max="13" width="0.5" style="13" customWidth="1"/>
    <col min="14" max="14" width="2.625" style="13" customWidth="1"/>
    <col min="15" max="16" width="0.625" style="13" customWidth="1"/>
    <col min="17" max="17" width="0.5" style="13" customWidth="1"/>
    <col min="18" max="18" width="2.625" style="13" customWidth="1"/>
    <col min="19" max="20" width="0.625" style="13" customWidth="1"/>
    <col min="21" max="21" width="0.5" style="13" customWidth="1"/>
    <col min="22" max="22" width="2.625" style="13" customWidth="1"/>
    <col min="23" max="24" width="0.625" style="13" customWidth="1"/>
    <col min="25" max="25" width="0.5" style="13" customWidth="1"/>
    <col min="26" max="26" width="2.625" style="13" customWidth="1"/>
    <col min="27" max="28" width="0.625" style="13" customWidth="1"/>
    <col min="29" max="29" width="0.5" style="13" customWidth="1"/>
    <col min="30" max="30" width="2.625" style="13" customWidth="1"/>
    <col min="31" max="32" width="0.625" style="13" customWidth="1"/>
    <col min="33" max="33" width="0.5" style="13" customWidth="1"/>
    <col min="34" max="34" width="2.625" style="13" customWidth="1"/>
    <col min="35" max="36" width="0.625" style="13" customWidth="1"/>
    <col min="37" max="37" width="0.5" style="13" customWidth="1"/>
    <col min="38" max="38" width="2.625" style="13" customWidth="1"/>
    <col min="39" max="40" width="0.625" style="13" customWidth="1"/>
    <col min="41" max="41" width="0.5" style="13" customWidth="1"/>
    <col min="42" max="42" width="2.625" style="13" customWidth="1"/>
    <col min="43" max="44" width="0.625" style="13" customWidth="1"/>
    <col min="45" max="45" width="0.5" style="13" customWidth="1"/>
    <col min="46" max="46" width="2.625" style="13" customWidth="1"/>
    <col min="47" max="48" width="0.625" style="13" customWidth="1"/>
    <col min="49" max="49" width="0.5" style="13" customWidth="1"/>
    <col min="50" max="50" width="2.625" style="13" customWidth="1"/>
    <col min="51" max="52" width="0.625" style="13" customWidth="1"/>
    <col min="53" max="53" width="0.5" style="13" customWidth="1"/>
    <col min="54" max="54" width="2.625" style="13" customWidth="1"/>
    <col min="55" max="56" width="0.625" style="13" customWidth="1"/>
    <col min="57" max="57" width="0.5" style="13" customWidth="1"/>
    <col min="58" max="58" width="2.625" style="13" customWidth="1"/>
    <col min="59" max="60" width="0.625" style="13" customWidth="1"/>
    <col min="61" max="61" width="0.5" style="13" customWidth="1"/>
    <col min="62" max="62" width="2.625" style="13" customWidth="1"/>
    <col min="63" max="64" width="0.625" style="13" customWidth="1"/>
    <col min="65" max="65" width="0.5" style="13" customWidth="1"/>
    <col min="66" max="66" width="2.625" style="13" customWidth="1"/>
    <col min="67" max="68" width="0.625" style="13" customWidth="1"/>
    <col min="69" max="69" width="0.5" style="13" customWidth="1"/>
    <col min="70" max="70" width="2.625" style="13" customWidth="1"/>
    <col min="71" max="72" width="0.625" style="13" customWidth="1"/>
    <col min="73" max="73" width="0.5" style="13" customWidth="1"/>
    <col min="74" max="74" width="2.625" style="13" customWidth="1"/>
    <col min="75" max="76" width="0.625" style="13" customWidth="1"/>
    <col min="77" max="77" width="0.5" style="13" customWidth="1"/>
    <col min="78" max="78" width="2.625" style="13" customWidth="1"/>
    <col min="79" max="80" width="0.625" style="13" customWidth="1"/>
    <col min="81" max="81" width="0.5" style="13" customWidth="1"/>
    <col min="82" max="82" width="2.625" style="13" customWidth="1"/>
    <col min="83" max="84" width="0.625" style="13" customWidth="1"/>
    <col min="85" max="85" width="0.5" style="13" customWidth="1"/>
    <col min="86" max="86" width="2.625" style="13" customWidth="1"/>
    <col min="87" max="88" width="0.625" style="13" customWidth="1"/>
    <col min="89" max="89" width="0.5" style="13" customWidth="1"/>
    <col min="90" max="90" width="2.625" style="13" customWidth="1"/>
    <col min="91" max="92" width="0.625" style="13" customWidth="1"/>
    <col min="93" max="93" width="0.5" style="13" customWidth="1"/>
    <col min="94" max="94" width="2.625" style="13" customWidth="1"/>
    <col min="95" max="96" width="0.625" style="13" customWidth="1"/>
    <col min="97" max="97" width="0.5" style="13" customWidth="1"/>
    <col min="98" max="98" width="2.625" style="13" customWidth="1"/>
    <col min="99" max="100" width="0.625" style="13" customWidth="1"/>
    <col min="101" max="101" width="0.5" style="13" customWidth="1"/>
    <col min="102" max="102" width="2.625" style="13" customWidth="1"/>
    <col min="103" max="104" width="0.625" style="13" customWidth="1"/>
    <col min="105" max="105" width="0.5" style="13" customWidth="1"/>
    <col min="106" max="106" width="2.625" style="13" customWidth="1"/>
    <col min="107" max="108" width="0.625" style="13" customWidth="1"/>
    <col min="109" max="109" width="0.5" style="13" customWidth="1"/>
    <col min="110" max="110" width="2.625" style="13" customWidth="1"/>
    <col min="111" max="112" width="0.625" style="13" customWidth="1"/>
    <col min="113" max="113" width="0.5" style="13" customWidth="1"/>
    <col min="114" max="114" width="2.625" style="13" customWidth="1"/>
    <col min="115" max="116" width="0.625" style="13" customWidth="1"/>
    <col min="117" max="117" width="0.5" style="13" customWidth="1"/>
    <col min="118" max="118" width="2.625" style="13" customWidth="1"/>
    <col min="119" max="120" width="0.625" style="13" customWidth="1"/>
    <col min="121" max="121" width="0.5" style="13" customWidth="1"/>
    <col min="122" max="122" width="2.625" style="13" customWidth="1"/>
    <col min="123" max="124" width="0.625" style="13" customWidth="1"/>
    <col min="125" max="125" width="0.5" style="13" customWidth="1"/>
    <col min="126" max="126" width="2.625" style="13" customWidth="1"/>
    <col min="127" max="128" width="0.625" style="13" customWidth="1"/>
    <col min="129" max="129" width="0.5" style="13" customWidth="1"/>
    <col min="130" max="130" width="2.625" style="13" customWidth="1"/>
    <col min="131" max="132" width="0.625" style="13" customWidth="1"/>
    <col min="133" max="133" width="0.5" style="13" customWidth="1"/>
    <col min="134" max="134" width="2.625" style="13" customWidth="1"/>
    <col min="135" max="136" width="0.625" style="13" customWidth="1"/>
    <col min="137" max="137" width="0.5" style="13" customWidth="1"/>
    <col min="138" max="138" width="2.625" style="13" customWidth="1"/>
    <col min="139" max="140" width="0.625" style="13" customWidth="1"/>
    <col min="141" max="141" width="0.5" style="13" customWidth="1"/>
    <col min="142" max="142" width="2.625" style="13" customWidth="1"/>
    <col min="143" max="144" width="0.625" style="13" customWidth="1"/>
    <col min="145" max="145" width="0.5" style="13" customWidth="1"/>
    <col min="146" max="146" width="2.625" style="13" customWidth="1"/>
    <col min="147" max="148" width="0.625" style="13" customWidth="1"/>
    <col min="149" max="149" width="0.5" style="13" customWidth="1"/>
    <col min="150" max="150" width="2.625" style="13" customWidth="1"/>
    <col min="151" max="152" width="0.625" style="13" customWidth="1"/>
    <col min="153" max="153" width="0.5" style="13" customWidth="1"/>
    <col min="154" max="154" width="2.625" style="13" customWidth="1"/>
    <col min="155" max="156" width="0.625" style="13" customWidth="1"/>
    <col min="157" max="157" width="0.5" style="13" customWidth="1"/>
    <col min="158" max="158" width="2.625" style="13" customWidth="1"/>
    <col min="159" max="160" width="0.625" style="13" customWidth="1"/>
    <col min="161" max="161" width="0.5" style="13" customWidth="1"/>
    <col min="162" max="162" width="2.375" style="13" customWidth="1"/>
    <col min="163" max="163" width="2.625" style="13" customWidth="1"/>
    <col min="164" max="164" width="1.625" style="13" customWidth="1"/>
    <col min="165" max="165" width="2.625" style="13" customWidth="1"/>
    <col min="166" max="166" width="5.875" style="13" customWidth="1"/>
    <col min="167" max="167" width="4.125" style="13" customWidth="1"/>
    <col min="168" max="168" width="4.375" style="13" customWidth="1"/>
    <col min="169" max="171" width="5.875" style="13" customWidth="1"/>
    <col min="172" max="172" width="8.5" style="13" customWidth="1"/>
    <col min="173" max="173" width="9" style="13" customWidth="1"/>
    <col min="174" max="175" width="13" style="13" customWidth="1"/>
    <col min="176" max="176" width="17.625" style="13" customWidth="1"/>
    <col min="177" max="177" width="9" style="13" customWidth="1"/>
    <col min="178" max="180" width="13" style="13" customWidth="1"/>
  </cols>
  <sheetData>
    <row r="1" spans="1:180" ht="41.25" customHeight="1">
      <c r="A1" s="5">
        <v>1</v>
      </c>
      <c r="B1" s="184" t="s">
        <v>48</v>
      </c>
      <c r="C1" s="184"/>
      <c r="D1" s="184"/>
      <c r="E1" s="184"/>
      <c r="F1" s="184"/>
      <c r="G1" s="184"/>
      <c r="H1" s="184"/>
      <c r="I1" s="184"/>
      <c r="J1" s="184"/>
      <c r="K1" s="184"/>
      <c r="L1" s="184"/>
      <c r="M1" s="184"/>
      <c r="N1" s="184"/>
      <c r="O1" s="14"/>
      <c r="P1" s="14"/>
      <c r="Q1" s="14"/>
      <c r="R1" s="185">
        <v>1</v>
      </c>
      <c r="S1" s="185"/>
      <c r="T1" s="185"/>
      <c r="U1" s="185"/>
      <c r="V1" s="185"/>
      <c r="W1" s="185"/>
      <c r="X1" s="185"/>
      <c r="Y1" s="185"/>
      <c r="Z1" s="185"/>
      <c r="AA1" s="185"/>
      <c r="AB1" s="185"/>
      <c r="AC1" s="185"/>
      <c r="AD1" s="185"/>
      <c r="AE1" s="14"/>
      <c r="AF1" s="14"/>
      <c r="AG1" s="14"/>
      <c r="AH1" s="14"/>
      <c r="AI1" s="14"/>
      <c r="AJ1" s="14"/>
      <c r="AK1" s="14"/>
      <c r="AL1" s="7"/>
      <c r="AM1" s="7"/>
      <c r="AN1" s="7"/>
      <c r="AO1" s="7"/>
      <c r="AP1" s="7"/>
      <c r="AQ1" s="7"/>
      <c r="AR1" s="7"/>
      <c r="AS1" s="7"/>
      <c r="AT1" s="186">
        <f ca="1">DATE(FT2,FU2,FV2+(7*(FU14-1)))</f>
        <v>46132</v>
      </c>
      <c r="AU1" s="186"/>
      <c r="AV1" s="186"/>
      <c r="AW1" s="186"/>
      <c r="AX1" s="186"/>
      <c r="AY1" s="186"/>
      <c r="AZ1" s="186"/>
      <c r="BA1" s="186"/>
      <c r="BB1" s="186"/>
      <c r="BC1" s="186"/>
      <c r="BD1" s="186"/>
      <c r="BE1" s="186"/>
      <c r="BF1" s="186"/>
      <c r="BG1" s="63"/>
      <c r="BH1" s="63"/>
      <c r="BI1" s="63"/>
      <c r="BJ1" s="187">
        <f ca="1">AT1+4</f>
        <v>46136</v>
      </c>
      <c r="BK1" s="187"/>
      <c r="BL1" s="187"/>
      <c r="BM1" s="187"/>
      <c r="BN1" s="187"/>
      <c r="BO1" s="187"/>
      <c r="BP1" s="187"/>
      <c r="BQ1" s="187"/>
      <c r="BR1" s="187"/>
      <c r="BS1" s="187"/>
      <c r="BT1" s="187"/>
      <c r="BU1" s="187"/>
      <c r="BV1" s="187"/>
      <c r="BW1" s="14"/>
      <c r="BX1" s="14"/>
      <c r="BY1" s="14"/>
      <c r="BZ1" s="12"/>
      <c r="CA1" s="14"/>
      <c r="CB1" s="14"/>
      <c r="CC1" s="14"/>
      <c r="CD1" s="14"/>
      <c r="CE1" s="14"/>
      <c r="CF1" s="14"/>
      <c r="CG1" s="14"/>
      <c r="CH1" s="14"/>
      <c r="CI1" s="14"/>
      <c r="CJ1" s="14"/>
      <c r="CK1" s="14"/>
      <c r="CL1" s="12"/>
      <c r="CM1" s="14"/>
      <c r="CN1" s="14"/>
      <c r="CO1" s="14"/>
      <c r="CP1" s="14"/>
      <c r="CQ1" s="14"/>
      <c r="CR1" s="14"/>
      <c r="CS1" s="14"/>
      <c r="CT1" s="11"/>
      <c r="CU1" s="14"/>
      <c r="CV1" s="14"/>
      <c r="CW1" s="14"/>
      <c r="CX1" s="14"/>
      <c r="CY1" s="14"/>
      <c r="CZ1" s="14"/>
      <c r="DA1" s="14"/>
      <c r="DB1" s="14"/>
      <c r="DC1" s="14"/>
      <c r="DD1" s="14"/>
      <c r="DE1" s="14"/>
      <c r="DS1" s="14"/>
      <c r="DT1" s="14"/>
      <c r="DU1" s="14"/>
      <c r="DV1" s="14"/>
      <c r="DW1" s="14"/>
      <c r="DX1" s="14"/>
      <c r="DY1" s="14"/>
      <c r="DZ1" s="15"/>
      <c r="EA1" s="14"/>
      <c r="EB1" s="14"/>
      <c r="EC1" s="14"/>
      <c r="ED1" s="14"/>
      <c r="EE1" s="14"/>
      <c r="EF1" s="14"/>
      <c r="EG1" s="14"/>
      <c r="EH1" s="14"/>
      <c r="EI1" s="14"/>
      <c r="EJ1" s="14"/>
      <c r="EK1" s="16"/>
      <c r="EL1" s="15"/>
      <c r="EM1" s="14"/>
      <c r="EN1" s="14"/>
      <c r="EO1" s="14"/>
      <c r="EP1" s="14"/>
      <c r="EQ1" s="14"/>
      <c r="ER1" s="14"/>
      <c r="ES1" s="14"/>
      <c r="ET1" s="14"/>
      <c r="EU1" s="14"/>
      <c r="EV1" s="14"/>
      <c r="EW1" s="16"/>
      <c r="EX1" s="15"/>
      <c r="EY1" s="14"/>
      <c r="EZ1" s="14"/>
      <c r="FA1" s="14"/>
      <c r="FB1" s="14"/>
      <c r="FC1" s="14"/>
      <c r="FD1" s="14"/>
      <c r="FE1" s="14"/>
      <c r="FF1" s="17" t="s">
        <v>49</v>
      </c>
      <c r="FG1" s="188"/>
      <c r="FH1" s="189"/>
      <c r="FI1" s="190"/>
      <c r="FJ1" s="2"/>
      <c r="FK1" s="191"/>
      <c r="FL1" s="190"/>
      <c r="FM1" s="18"/>
      <c r="FN1" s="4"/>
      <c r="FO1" s="6"/>
      <c r="FP1" s="14"/>
      <c r="FQ1" s="14"/>
      <c r="FR1" s="14"/>
      <c r="FS1" s="14"/>
      <c r="FT1" s="19" t="s">
        <v>50</v>
      </c>
      <c r="FU1" s="19" t="s">
        <v>51</v>
      </c>
      <c r="FV1" s="19" t="s">
        <v>52</v>
      </c>
      <c r="FW1" s="14"/>
      <c r="FX1" s="14"/>
    </row>
    <row r="2" spans="1:180" ht="4.5" customHeight="1">
      <c r="A2" s="14"/>
      <c r="B2" s="14"/>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c r="AJ2" s="14"/>
      <c r="AK2" s="14"/>
      <c r="AL2" s="14"/>
      <c r="AM2" s="14"/>
      <c r="AN2" s="14"/>
      <c r="AO2" s="14"/>
      <c r="AP2" s="14"/>
      <c r="AQ2" s="14"/>
      <c r="AR2" s="14"/>
      <c r="AS2" s="14"/>
      <c r="AT2" s="14"/>
      <c r="AU2" s="14"/>
      <c r="AV2" s="14"/>
      <c r="AW2" s="14"/>
      <c r="AX2" s="14"/>
      <c r="AY2" s="14"/>
      <c r="AZ2" s="14"/>
      <c r="BA2" s="14"/>
      <c r="BB2" s="14"/>
      <c r="BC2" s="14"/>
      <c r="BD2" s="14"/>
      <c r="BE2" s="14"/>
      <c r="BF2" s="14"/>
      <c r="BG2" s="14"/>
      <c r="BH2" s="14"/>
      <c r="BI2" s="14"/>
      <c r="BJ2" s="14"/>
      <c r="BK2" s="14"/>
      <c r="BL2" s="14"/>
      <c r="BM2" s="14"/>
      <c r="BN2" s="14"/>
      <c r="BO2" s="14"/>
      <c r="BP2" s="14"/>
      <c r="BQ2" s="14"/>
      <c r="BR2" s="14"/>
      <c r="BS2" s="14"/>
      <c r="BT2" s="14"/>
      <c r="BU2" s="14"/>
      <c r="BV2" s="14"/>
      <c r="BW2" s="14"/>
      <c r="BX2" s="14"/>
      <c r="BY2" s="14"/>
      <c r="BZ2" s="14"/>
      <c r="CA2" s="14"/>
      <c r="CB2" s="14"/>
      <c r="CC2" s="14"/>
      <c r="CD2" s="14"/>
      <c r="CE2" s="14"/>
      <c r="CF2" s="14"/>
      <c r="CG2" s="14"/>
      <c r="CH2" s="14"/>
      <c r="CI2" s="14"/>
      <c r="CJ2" s="14"/>
      <c r="CK2" s="14"/>
      <c r="CL2" s="14"/>
      <c r="CM2" s="14"/>
      <c r="CN2" s="14"/>
      <c r="CO2" s="14"/>
      <c r="CP2" s="14"/>
      <c r="CQ2" s="14"/>
      <c r="CR2" s="14"/>
      <c r="CS2" s="14"/>
      <c r="CT2" s="14"/>
      <c r="CU2" s="14"/>
      <c r="CV2" s="14"/>
      <c r="CW2" s="14"/>
      <c r="CX2" s="14"/>
      <c r="CY2" s="14"/>
      <c r="CZ2" s="14"/>
      <c r="DA2" s="14"/>
      <c r="DB2" s="14"/>
      <c r="DC2" s="14"/>
      <c r="DD2" s="14"/>
      <c r="DE2" s="14"/>
      <c r="DF2" s="14"/>
      <c r="DG2" s="14"/>
      <c r="DH2" s="14"/>
      <c r="DI2" s="14"/>
      <c r="DJ2" s="14"/>
      <c r="DK2" s="14"/>
      <c r="DL2" s="14"/>
      <c r="DM2" s="14"/>
      <c r="DN2" s="14"/>
      <c r="DO2" s="14"/>
      <c r="DP2" s="14"/>
      <c r="DQ2" s="14"/>
      <c r="DR2" s="14"/>
      <c r="DS2" s="14"/>
      <c r="DT2" s="14"/>
      <c r="DU2" s="14"/>
      <c r="DV2" s="14"/>
      <c r="DW2" s="14"/>
      <c r="DX2" s="14"/>
      <c r="DY2" s="14"/>
      <c r="DZ2" s="14"/>
      <c r="EA2" s="14"/>
      <c r="EB2" s="14"/>
      <c r="EC2" s="14"/>
      <c r="ED2" s="14"/>
      <c r="EE2" s="14"/>
      <c r="EF2" s="14"/>
      <c r="EG2" s="14"/>
      <c r="EH2" s="14"/>
      <c r="EI2" s="14"/>
      <c r="EJ2" s="14"/>
      <c r="EK2" s="14"/>
      <c r="EL2" s="14"/>
      <c r="EM2" s="14"/>
      <c r="EN2" s="14"/>
      <c r="EO2" s="14"/>
      <c r="EP2" s="14"/>
      <c r="EQ2" s="14"/>
      <c r="ER2" s="14"/>
      <c r="ES2" s="14"/>
      <c r="ET2" s="14"/>
      <c r="EU2" s="14"/>
      <c r="EV2" s="14"/>
      <c r="EW2" s="14"/>
      <c r="EX2" s="14"/>
      <c r="EY2" s="14"/>
      <c r="EZ2" s="14"/>
      <c r="FA2" s="14"/>
      <c r="FB2" s="14"/>
      <c r="FC2" s="14"/>
      <c r="FD2" s="14"/>
      <c r="FE2" s="14"/>
      <c r="FF2" s="14"/>
      <c r="FG2" s="14"/>
      <c r="FH2" s="14"/>
      <c r="FI2" s="14"/>
      <c r="FJ2" s="14"/>
      <c r="FK2" s="14"/>
      <c r="FL2" s="3"/>
      <c r="FM2" s="14"/>
      <c r="FN2" s="14"/>
      <c r="FO2" s="14"/>
      <c r="FP2" s="14"/>
      <c r="FQ2" s="14"/>
      <c r="FR2" s="14"/>
      <c r="FS2" s="14"/>
      <c r="FT2" s="79">
        <v>2026</v>
      </c>
      <c r="FU2" s="79">
        <v>4</v>
      </c>
      <c r="FV2" s="79">
        <v>6</v>
      </c>
      <c r="FW2" s="14"/>
      <c r="FX2" s="14"/>
    </row>
    <row r="3" spans="1:180" ht="27" customHeight="1">
      <c r="A3" s="19"/>
      <c r="B3" s="177">
        <f ca="1">DATE($FT$2,$FU$2,$FV$2+7*(VALUE($FU$14)-1))</f>
        <v>46132</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67"/>
      <c r="AH3" s="179">
        <f ca="1">B3+1</f>
        <v>46133</v>
      </c>
      <c r="AI3" s="178"/>
      <c r="AJ3" s="178"/>
      <c r="AK3" s="178"/>
      <c r="AL3" s="178"/>
      <c r="AM3" s="178"/>
      <c r="AN3" s="178"/>
      <c r="AO3" s="178"/>
      <c r="AP3" s="178"/>
      <c r="AQ3" s="178"/>
      <c r="AR3" s="178"/>
      <c r="AS3" s="178"/>
      <c r="AT3" s="178"/>
      <c r="AU3" s="178"/>
      <c r="AV3" s="178"/>
      <c r="AW3" s="178"/>
      <c r="AX3" s="178"/>
      <c r="AY3" s="178"/>
      <c r="AZ3" s="178"/>
      <c r="BA3" s="178"/>
      <c r="BB3" s="178"/>
      <c r="BC3" s="178"/>
      <c r="BD3" s="178"/>
      <c r="BE3" s="178"/>
      <c r="BF3" s="178"/>
      <c r="BG3" s="178"/>
      <c r="BH3" s="178"/>
      <c r="BI3" s="178"/>
      <c r="BJ3" s="178"/>
      <c r="BK3" s="178"/>
      <c r="BL3" s="178"/>
      <c r="BM3" s="167"/>
      <c r="BN3" s="179">
        <f ca="1">AH3+1</f>
        <v>46134</v>
      </c>
      <c r="BO3" s="178"/>
      <c r="BP3" s="178"/>
      <c r="BQ3" s="178"/>
      <c r="BR3" s="178"/>
      <c r="BS3" s="178"/>
      <c r="BT3" s="178"/>
      <c r="BU3" s="178"/>
      <c r="BV3" s="178"/>
      <c r="BW3" s="178"/>
      <c r="BX3" s="178"/>
      <c r="BY3" s="178"/>
      <c r="BZ3" s="178"/>
      <c r="CA3" s="178"/>
      <c r="CB3" s="178"/>
      <c r="CC3" s="178"/>
      <c r="CD3" s="178"/>
      <c r="CE3" s="178"/>
      <c r="CF3" s="178"/>
      <c r="CG3" s="178"/>
      <c r="CH3" s="178"/>
      <c r="CI3" s="178"/>
      <c r="CJ3" s="178"/>
      <c r="CK3" s="178"/>
      <c r="CL3" s="178"/>
      <c r="CM3" s="178"/>
      <c r="CN3" s="178"/>
      <c r="CO3" s="178"/>
      <c r="CP3" s="178"/>
      <c r="CQ3" s="178"/>
      <c r="CR3" s="178"/>
      <c r="CS3" s="167"/>
      <c r="CT3" s="180">
        <f ca="1">BN3+1</f>
        <v>46135</v>
      </c>
      <c r="CU3" s="178"/>
      <c r="CV3" s="178"/>
      <c r="CW3" s="178"/>
      <c r="CX3" s="178"/>
      <c r="CY3" s="178"/>
      <c r="CZ3" s="178"/>
      <c r="DA3" s="178"/>
      <c r="DB3" s="178"/>
      <c r="DC3" s="178"/>
      <c r="DD3" s="178"/>
      <c r="DE3" s="178"/>
      <c r="DF3" s="178"/>
      <c r="DG3" s="178"/>
      <c r="DH3" s="178"/>
      <c r="DI3" s="178"/>
      <c r="DJ3" s="178"/>
      <c r="DK3" s="178"/>
      <c r="DL3" s="178"/>
      <c r="DM3" s="178"/>
      <c r="DN3" s="178"/>
      <c r="DO3" s="178"/>
      <c r="DP3" s="178"/>
      <c r="DQ3" s="178"/>
      <c r="DR3" s="178"/>
      <c r="DS3" s="178"/>
      <c r="DT3" s="178"/>
      <c r="DU3" s="178"/>
      <c r="DV3" s="178"/>
      <c r="DW3" s="178"/>
      <c r="DX3" s="178"/>
      <c r="DY3" s="167"/>
      <c r="DZ3" s="181">
        <f ca="1">CT3+1</f>
        <v>46136</v>
      </c>
      <c r="EA3" s="178"/>
      <c r="EB3" s="178"/>
      <c r="EC3" s="178"/>
      <c r="ED3" s="178"/>
      <c r="EE3" s="178"/>
      <c r="EF3" s="178"/>
      <c r="EG3" s="178"/>
      <c r="EH3" s="178"/>
      <c r="EI3" s="178"/>
      <c r="EJ3" s="178"/>
      <c r="EK3" s="178"/>
      <c r="EL3" s="178"/>
      <c r="EM3" s="178"/>
      <c r="EN3" s="178"/>
      <c r="EO3" s="178"/>
      <c r="EP3" s="178"/>
      <c r="EQ3" s="178"/>
      <c r="ER3" s="178"/>
      <c r="ES3" s="178"/>
      <c r="ET3" s="178"/>
      <c r="EU3" s="178"/>
      <c r="EV3" s="178"/>
      <c r="EW3" s="178"/>
      <c r="EX3" s="178"/>
      <c r="EY3" s="178"/>
      <c r="EZ3" s="178"/>
      <c r="FA3" s="178"/>
      <c r="FB3" s="178"/>
      <c r="FC3" s="178"/>
      <c r="FD3" s="178"/>
      <c r="FE3" s="167"/>
      <c r="FF3" s="14"/>
      <c r="FG3" s="182" t="s">
        <v>53</v>
      </c>
      <c r="FH3" s="183"/>
      <c r="FI3" s="183"/>
      <c r="FJ3" s="183"/>
      <c r="FK3" s="183"/>
      <c r="FL3" s="183"/>
      <c r="FM3" s="183"/>
      <c r="FN3" s="183"/>
      <c r="FO3" s="167"/>
      <c r="FP3" s="14"/>
      <c r="FQ3" s="14"/>
      <c r="FR3" s="14"/>
      <c r="FS3" s="14"/>
      <c r="FT3" s="127"/>
      <c r="FU3" s="127"/>
      <c r="FV3" s="127"/>
      <c r="FW3" s="14"/>
      <c r="FX3" s="14"/>
    </row>
    <row r="4" spans="1:180" ht="13.5" customHeight="1">
      <c r="A4" s="19"/>
      <c r="B4" s="176" t="s">
        <v>96</v>
      </c>
      <c r="C4" s="170"/>
      <c r="D4" s="170"/>
      <c r="E4" s="171"/>
      <c r="F4" s="169" t="s">
        <v>97</v>
      </c>
      <c r="G4" s="170"/>
      <c r="H4" s="170"/>
      <c r="I4" s="171"/>
      <c r="J4" s="172" t="s">
        <v>98</v>
      </c>
      <c r="K4" s="173"/>
      <c r="L4" s="173"/>
      <c r="M4" s="174"/>
      <c r="N4" s="175" t="s">
        <v>99</v>
      </c>
      <c r="O4" s="170"/>
      <c r="P4" s="170"/>
      <c r="Q4" s="171"/>
      <c r="R4" s="169" t="s">
        <v>100</v>
      </c>
      <c r="S4" s="170"/>
      <c r="T4" s="170"/>
      <c r="U4" s="171"/>
      <c r="V4" s="172" t="s">
        <v>101</v>
      </c>
      <c r="W4" s="173"/>
      <c r="X4" s="173"/>
      <c r="Y4" s="174"/>
      <c r="Z4" s="175" t="s">
        <v>102</v>
      </c>
      <c r="AA4" s="170"/>
      <c r="AB4" s="170"/>
      <c r="AC4" s="171"/>
      <c r="AD4" s="169" t="s">
        <v>103</v>
      </c>
      <c r="AE4" s="170"/>
      <c r="AF4" s="170"/>
      <c r="AG4" s="171"/>
      <c r="AH4" s="176" t="s">
        <v>96</v>
      </c>
      <c r="AI4" s="170"/>
      <c r="AJ4" s="170"/>
      <c r="AK4" s="171"/>
      <c r="AL4" s="169" t="s">
        <v>97</v>
      </c>
      <c r="AM4" s="170"/>
      <c r="AN4" s="170"/>
      <c r="AO4" s="171"/>
      <c r="AP4" s="172" t="s">
        <v>98</v>
      </c>
      <c r="AQ4" s="173"/>
      <c r="AR4" s="173"/>
      <c r="AS4" s="174"/>
      <c r="AT4" s="175" t="s">
        <v>99</v>
      </c>
      <c r="AU4" s="170"/>
      <c r="AV4" s="170"/>
      <c r="AW4" s="171"/>
      <c r="AX4" s="169" t="s">
        <v>100</v>
      </c>
      <c r="AY4" s="170"/>
      <c r="AZ4" s="170"/>
      <c r="BA4" s="171"/>
      <c r="BB4" s="172" t="s">
        <v>101</v>
      </c>
      <c r="BC4" s="173"/>
      <c r="BD4" s="173"/>
      <c r="BE4" s="174"/>
      <c r="BF4" s="175" t="s">
        <v>102</v>
      </c>
      <c r="BG4" s="170"/>
      <c r="BH4" s="170"/>
      <c r="BI4" s="171"/>
      <c r="BJ4" s="169" t="s">
        <v>103</v>
      </c>
      <c r="BK4" s="170"/>
      <c r="BL4" s="170"/>
      <c r="BM4" s="171"/>
      <c r="BN4" s="176" t="s">
        <v>96</v>
      </c>
      <c r="BO4" s="170"/>
      <c r="BP4" s="170"/>
      <c r="BQ4" s="171"/>
      <c r="BR4" s="169" t="s">
        <v>97</v>
      </c>
      <c r="BS4" s="170"/>
      <c r="BT4" s="170"/>
      <c r="BU4" s="171"/>
      <c r="BV4" s="172" t="s">
        <v>98</v>
      </c>
      <c r="BW4" s="173"/>
      <c r="BX4" s="173"/>
      <c r="BY4" s="174"/>
      <c r="BZ4" s="175" t="s">
        <v>99</v>
      </c>
      <c r="CA4" s="170"/>
      <c r="CB4" s="170"/>
      <c r="CC4" s="171"/>
      <c r="CD4" s="169" t="s">
        <v>100</v>
      </c>
      <c r="CE4" s="170"/>
      <c r="CF4" s="170"/>
      <c r="CG4" s="171"/>
      <c r="CH4" s="172" t="s">
        <v>101</v>
      </c>
      <c r="CI4" s="173"/>
      <c r="CJ4" s="173"/>
      <c r="CK4" s="174"/>
      <c r="CL4" s="175" t="s">
        <v>102</v>
      </c>
      <c r="CM4" s="170"/>
      <c r="CN4" s="170"/>
      <c r="CO4" s="171"/>
      <c r="CP4" s="169" t="s">
        <v>103</v>
      </c>
      <c r="CQ4" s="170"/>
      <c r="CR4" s="170"/>
      <c r="CS4" s="171"/>
      <c r="CT4" s="176" t="s">
        <v>96</v>
      </c>
      <c r="CU4" s="170"/>
      <c r="CV4" s="170"/>
      <c r="CW4" s="171"/>
      <c r="CX4" s="169" t="s">
        <v>97</v>
      </c>
      <c r="CY4" s="170"/>
      <c r="CZ4" s="170"/>
      <c r="DA4" s="171"/>
      <c r="DB4" s="172" t="s">
        <v>98</v>
      </c>
      <c r="DC4" s="173"/>
      <c r="DD4" s="173"/>
      <c r="DE4" s="174"/>
      <c r="DF4" s="175" t="s">
        <v>99</v>
      </c>
      <c r="DG4" s="170"/>
      <c r="DH4" s="170"/>
      <c r="DI4" s="171"/>
      <c r="DJ4" s="169" t="s">
        <v>100</v>
      </c>
      <c r="DK4" s="170"/>
      <c r="DL4" s="170"/>
      <c r="DM4" s="171"/>
      <c r="DN4" s="172" t="s">
        <v>101</v>
      </c>
      <c r="DO4" s="173"/>
      <c r="DP4" s="173"/>
      <c r="DQ4" s="174"/>
      <c r="DR4" s="175" t="s">
        <v>102</v>
      </c>
      <c r="DS4" s="170"/>
      <c r="DT4" s="170"/>
      <c r="DU4" s="171"/>
      <c r="DV4" s="169" t="s">
        <v>103</v>
      </c>
      <c r="DW4" s="170"/>
      <c r="DX4" s="170"/>
      <c r="DY4" s="171"/>
      <c r="DZ4" s="176" t="s">
        <v>96</v>
      </c>
      <c r="EA4" s="170"/>
      <c r="EB4" s="170"/>
      <c r="EC4" s="171"/>
      <c r="ED4" s="169" t="s">
        <v>97</v>
      </c>
      <c r="EE4" s="170"/>
      <c r="EF4" s="170"/>
      <c r="EG4" s="171"/>
      <c r="EH4" s="172" t="s">
        <v>98</v>
      </c>
      <c r="EI4" s="173"/>
      <c r="EJ4" s="173"/>
      <c r="EK4" s="174"/>
      <c r="EL4" s="175" t="s">
        <v>99</v>
      </c>
      <c r="EM4" s="170"/>
      <c r="EN4" s="170"/>
      <c r="EO4" s="171"/>
      <c r="EP4" s="169" t="s">
        <v>100</v>
      </c>
      <c r="EQ4" s="170"/>
      <c r="ER4" s="170"/>
      <c r="ES4" s="171"/>
      <c r="ET4" s="172" t="s">
        <v>101</v>
      </c>
      <c r="EU4" s="173"/>
      <c r="EV4" s="173"/>
      <c r="EW4" s="174"/>
      <c r="EX4" s="175" t="s">
        <v>102</v>
      </c>
      <c r="EY4" s="170"/>
      <c r="EZ4" s="170"/>
      <c r="FA4" s="171"/>
      <c r="FB4" s="169" t="s">
        <v>103</v>
      </c>
      <c r="FC4" s="173"/>
      <c r="FD4" s="173"/>
      <c r="FE4" s="249"/>
      <c r="FF4" s="14"/>
      <c r="FG4" s="94"/>
      <c r="FH4" s="165"/>
      <c r="FI4" s="165"/>
      <c r="FJ4" s="165"/>
      <c r="FK4" s="165"/>
      <c r="FL4" s="80" t="s">
        <v>62</v>
      </c>
      <c r="FM4" s="80" t="s">
        <v>63</v>
      </c>
      <c r="FN4" s="80" t="s">
        <v>64</v>
      </c>
      <c r="FO4" s="166" t="s">
        <v>65</v>
      </c>
      <c r="FP4" s="14"/>
      <c r="FQ4" s="14"/>
      <c r="FR4" s="14"/>
      <c r="FS4" s="14"/>
      <c r="FT4" s="20" t="s">
        <v>66</v>
      </c>
      <c r="FU4" s="20" t="str">
        <f ca="1">CELL("filename",A1)</f>
        <v>C:\Users\koma6\Desktop\週案系\[週案_8人版.xlsx](3)</v>
      </c>
      <c r="FV4" s="21"/>
      <c r="FW4" s="14"/>
      <c r="FX4" s="14"/>
    </row>
    <row r="5" spans="1:180" ht="27.75" customHeight="1">
      <c r="A5" s="168" t="s">
        <v>86</v>
      </c>
      <c r="B5" s="230"/>
      <c r="C5" s="231"/>
      <c r="D5" s="161"/>
      <c r="E5" s="195"/>
      <c r="F5" s="232"/>
      <c r="G5" s="232"/>
      <c r="H5" s="162"/>
      <c r="I5" s="204"/>
      <c r="J5" s="233"/>
      <c r="K5" s="234"/>
      <c r="L5" s="164"/>
      <c r="M5" s="199"/>
      <c r="N5" s="234"/>
      <c r="O5" s="231"/>
      <c r="P5" s="161"/>
      <c r="Q5" s="195"/>
      <c r="R5" s="232"/>
      <c r="S5" s="232"/>
      <c r="T5" s="162"/>
      <c r="U5" s="204"/>
      <c r="V5" s="233"/>
      <c r="W5" s="234"/>
      <c r="X5" s="164"/>
      <c r="Y5" s="199"/>
      <c r="Z5" s="234"/>
      <c r="AA5" s="231"/>
      <c r="AB5" s="161"/>
      <c r="AC5" s="195"/>
      <c r="AD5" s="232"/>
      <c r="AE5" s="232"/>
      <c r="AF5" s="162"/>
      <c r="AG5" s="204"/>
      <c r="AH5" s="230"/>
      <c r="AI5" s="231"/>
      <c r="AJ5" s="161"/>
      <c r="AK5" s="195"/>
      <c r="AL5" s="232"/>
      <c r="AM5" s="232"/>
      <c r="AN5" s="162"/>
      <c r="AO5" s="204"/>
      <c r="AP5" s="233"/>
      <c r="AQ5" s="234"/>
      <c r="AR5" s="164"/>
      <c r="AS5" s="199"/>
      <c r="AT5" s="234"/>
      <c r="AU5" s="231"/>
      <c r="AV5" s="161"/>
      <c r="AW5" s="195"/>
      <c r="AX5" s="232"/>
      <c r="AY5" s="232"/>
      <c r="AZ5" s="162"/>
      <c r="BA5" s="204"/>
      <c r="BB5" s="233"/>
      <c r="BC5" s="234"/>
      <c r="BD5" s="164"/>
      <c r="BE5" s="199"/>
      <c r="BF5" s="234"/>
      <c r="BG5" s="231"/>
      <c r="BH5" s="161"/>
      <c r="BI5" s="195"/>
      <c r="BJ5" s="232"/>
      <c r="BK5" s="232"/>
      <c r="BL5" s="162"/>
      <c r="BM5" s="204"/>
      <c r="BN5" s="230"/>
      <c r="BO5" s="231"/>
      <c r="BP5" s="161"/>
      <c r="BQ5" s="195"/>
      <c r="BR5" s="232"/>
      <c r="BS5" s="232"/>
      <c r="BT5" s="162"/>
      <c r="BU5" s="204"/>
      <c r="BV5" s="233"/>
      <c r="BW5" s="234"/>
      <c r="BX5" s="164"/>
      <c r="BY5" s="199"/>
      <c r="BZ5" s="234"/>
      <c r="CA5" s="231"/>
      <c r="CB5" s="161"/>
      <c r="CC5" s="195"/>
      <c r="CD5" s="232"/>
      <c r="CE5" s="232"/>
      <c r="CF5" s="162"/>
      <c r="CG5" s="204"/>
      <c r="CH5" s="233"/>
      <c r="CI5" s="234"/>
      <c r="CJ5" s="164"/>
      <c r="CK5" s="199"/>
      <c r="CL5" s="234"/>
      <c r="CM5" s="231"/>
      <c r="CN5" s="161"/>
      <c r="CO5" s="195"/>
      <c r="CP5" s="232"/>
      <c r="CQ5" s="232"/>
      <c r="CR5" s="162"/>
      <c r="CS5" s="204"/>
      <c r="CT5" s="230"/>
      <c r="CU5" s="231"/>
      <c r="CV5" s="161"/>
      <c r="CW5" s="195"/>
      <c r="CX5" s="232"/>
      <c r="CY5" s="232"/>
      <c r="CZ5" s="162"/>
      <c r="DA5" s="204"/>
      <c r="DB5" s="233"/>
      <c r="DC5" s="234"/>
      <c r="DD5" s="164"/>
      <c r="DE5" s="199"/>
      <c r="DF5" s="234"/>
      <c r="DG5" s="231"/>
      <c r="DH5" s="161"/>
      <c r="DI5" s="195"/>
      <c r="DJ5" s="232"/>
      <c r="DK5" s="232"/>
      <c r="DL5" s="162"/>
      <c r="DM5" s="204"/>
      <c r="DN5" s="233"/>
      <c r="DO5" s="234"/>
      <c r="DP5" s="164"/>
      <c r="DQ5" s="199"/>
      <c r="DR5" s="234"/>
      <c r="DS5" s="231"/>
      <c r="DT5" s="161"/>
      <c r="DU5" s="195"/>
      <c r="DV5" s="232"/>
      <c r="DW5" s="232"/>
      <c r="DX5" s="162"/>
      <c r="DY5" s="204"/>
      <c r="DZ5" s="230"/>
      <c r="EA5" s="234"/>
      <c r="EB5" s="163"/>
      <c r="EC5" s="199"/>
      <c r="ED5" s="234"/>
      <c r="EE5" s="234"/>
      <c r="EF5" s="163"/>
      <c r="EG5" s="199"/>
      <c r="EH5" s="234"/>
      <c r="EI5" s="234"/>
      <c r="EJ5" s="164"/>
      <c r="EK5" s="199"/>
      <c r="EL5" s="234"/>
      <c r="EM5" s="234"/>
      <c r="EN5" s="163"/>
      <c r="EO5" s="199"/>
      <c r="EP5" s="234"/>
      <c r="EQ5" s="234"/>
      <c r="ER5" s="163"/>
      <c r="ES5" s="199"/>
      <c r="ET5" s="234"/>
      <c r="EU5" s="234"/>
      <c r="EV5" s="164"/>
      <c r="EW5" s="199"/>
      <c r="EX5" s="234"/>
      <c r="EY5" s="234"/>
      <c r="EZ5" s="163"/>
      <c r="FA5" s="199"/>
      <c r="FB5" s="232"/>
      <c r="FC5" s="232"/>
      <c r="FD5" s="162"/>
      <c r="FE5" s="210"/>
      <c r="FF5" s="14"/>
      <c r="FG5" s="165"/>
      <c r="FH5" s="165"/>
      <c r="FI5" s="165"/>
      <c r="FJ5" s="165"/>
      <c r="FK5" s="165"/>
      <c r="FL5" s="165"/>
      <c r="FM5" s="165"/>
      <c r="FN5" s="165"/>
      <c r="FO5" s="167"/>
      <c r="FP5" s="14"/>
      <c r="FQ5" s="14"/>
      <c r="FR5" s="14"/>
      <c r="FS5" s="14"/>
      <c r="FT5" s="14"/>
      <c r="FU5" s="14"/>
      <c r="FV5" s="14"/>
      <c r="FW5" s="14"/>
      <c r="FX5" s="14"/>
    </row>
    <row r="6" spans="1:180" ht="7.5" customHeight="1">
      <c r="A6" s="126"/>
      <c r="B6" s="235"/>
      <c r="C6" s="236"/>
      <c r="D6" s="151"/>
      <c r="E6" s="159"/>
      <c r="F6" s="237"/>
      <c r="G6" s="236"/>
      <c r="H6" s="151"/>
      <c r="I6" s="159"/>
      <c r="J6" s="237"/>
      <c r="K6" s="236"/>
      <c r="L6" s="151"/>
      <c r="M6" s="159"/>
      <c r="N6" s="236"/>
      <c r="O6" s="236"/>
      <c r="P6" s="151"/>
      <c r="Q6" s="159"/>
      <c r="R6" s="237"/>
      <c r="S6" s="236"/>
      <c r="T6" s="151"/>
      <c r="U6" s="159"/>
      <c r="V6" s="237"/>
      <c r="W6" s="236"/>
      <c r="X6" s="151"/>
      <c r="Y6" s="159"/>
      <c r="Z6" s="236"/>
      <c r="AA6" s="236"/>
      <c r="AB6" s="151"/>
      <c r="AC6" s="159"/>
      <c r="AD6" s="237"/>
      <c r="AE6" s="236"/>
      <c r="AF6" s="151"/>
      <c r="AG6" s="159"/>
      <c r="AH6" s="235"/>
      <c r="AI6" s="236"/>
      <c r="AJ6" s="151"/>
      <c r="AK6" s="159"/>
      <c r="AL6" s="237"/>
      <c r="AM6" s="236"/>
      <c r="AN6" s="151"/>
      <c r="AO6" s="159"/>
      <c r="AP6" s="237"/>
      <c r="AQ6" s="236"/>
      <c r="AR6" s="151"/>
      <c r="AS6" s="159"/>
      <c r="AT6" s="236"/>
      <c r="AU6" s="236"/>
      <c r="AV6" s="151"/>
      <c r="AW6" s="159"/>
      <c r="AX6" s="237"/>
      <c r="AY6" s="236"/>
      <c r="AZ6" s="151"/>
      <c r="BA6" s="159"/>
      <c r="BB6" s="237"/>
      <c r="BC6" s="236"/>
      <c r="BD6" s="151"/>
      <c r="BE6" s="159"/>
      <c r="BF6" s="236"/>
      <c r="BG6" s="236"/>
      <c r="BH6" s="151"/>
      <c r="BI6" s="159"/>
      <c r="BJ6" s="237"/>
      <c r="BK6" s="236"/>
      <c r="BL6" s="151"/>
      <c r="BM6" s="159"/>
      <c r="BN6" s="235"/>
      <c r="BO6" s="236"/>
      <c r="BP6" s="151"/>
      <c r="BQ6" s="159"/>
      <c r="BR6" s="237"/>
      <c r="BS6" s="236"/>
      <c r="BT6" s="151"/>
      <c r="BU6" s="159"/>
      <c r="BV6" s="237"/>
      <c r="BW6" s="236"/>
      <c r="BX6" s="151"/>
      <c r="BY6" s="159"/>
      <c r="BZ6" s="236"/>
      <c r="CA6" s="236"/>
      <c r="CB6" s="151"/>
      <c r="CC6" s="159"/>
      <c r="CD6" s="237"/>
      <c r="CE6" s="236"/>
      <c r="CF6" s="151"/>
      <c r="CG6" s="159"/>
      <c r="CH6" s="237"/>
      <c r="CI6" s="236"/>
      <c r="CJ6" s="151"/>
      <c r="CK6" s="159"/>
      <c r="CL6" s="236"/>
      <c r="CM6" s="236"/>
      <c r="CN6" s="151"/>
      <c r="CO6" s="159"/>
      <c r="CP6" s="237"/>
      <c r="CQ6" s="236"/>
      <c r="CR6" s="151"/>
      <c r="CS6" s="159"/>
      <c r="CT6" s="235"/>
      <c r="CU6" s="236"/>
      <c r="CV6" s="151"/>
      <c r="CW6" s="159"/>
      <c r="CX6" s="237"/>
      <c r="CY6" s="236"/>
      <c r="CZ6" s="151"/>
      <c r="DA6" s="159"/>
      <c r="DB6" s="237"/>
      <c r="DC6" s="236"/>
      <c r="DD6" s="151"/>
      <c r="DE6" s="159"/>
      <c r="DF6" s="236"/>
      <c r="DG6" s="236"/>
      <c r="DH6" s="151"/>
      <c r="DI6" s="159"/>
      <c r="DJ6" s="237"/>
      <c r="DK6" s="236"/>
      <c r="DL6" s="151"/>
      <c r="DM6" s="159"/>
      <c r="DN6" s="237"/>
      <c r="DO6" s="236"/>
      <c r="DP6" s="151"/>
      <c r="DQ6" s="159"/>
      <c r="DR6" s="236"/>
      <c r="DS6" s="236"/>
      <c r="DT6" s="151"/>
      <c r="DU6" s="159"/>
      <c r="DV6" s="237"/>
      <c r="DW6" s="236"/>
      <c r="DX6" s="151"/>
      <c r="DY6" s="159"/>
      <c r="DZ6" s="235"/>
      <c r="EA6" s="236"/>
      <c r="EB6" s="151"/>
      <c r="EC6" s="159"/>
      <c r="ED6" s="237"/>
      <c r="EE6" s="236"/>
      <c r="EF6" s="151"/>
      <c r="EG6" s="159"/>
      <c r="EH6" s="237"/>
      <c r="EI6" s="236"/>
      <c r="EJ6" s="151"/>
      <c r="EK6" s="159"/>
      <c r="EL6" s="236"/>
      <c r="EM6" s="236"/>
      <c r="EN6" s="151"/>
      <c r="EO6" s="159"/>
      <c r="EP6" s="237"/>
      <c r="EQ6" s="236"/>
      <c r="ER6" s="151"/>
      <c r="ES6" s="159"/>
      <c r="ET6" s="237"/>
      <c r="EU6" s="236"/>
      <c r="EV6" s="151"/>
      <c r="EW6" s="159"/>
      <c r="EX6" s="236"/>
      <c r="EY6" s="236"/>
      <c r="EZ6" s="151"/>
      <c r="FA6" s="159"/>
      <c r="FB6" s="237"/>
      <c r="FC6" s="236"/>
      <c r="FD6" s="151"/>
      <c r="FE6" s="152"/>
      <c r="FF6" s="14"/>
      <c r="FG6" s="153" t="s">
        <v>67</v>
      </c>
      <c r="FH6" s="154"/>
      <c r="FI6" s="80" t="s">
        <v>3</v>
      </c>
      <c r="FJ6" s="80"/>
      <c r="FK6" s="64" t="s">
        <v>88</v>
      </c>
      <c r="FL6" s="27">
        <f>SUM(COUNTIF($B$10:$E$63,FI6),COUNTIF($AH$10:$AK$63,FI6),COUNTIF($BN$10:$BQ$63,FI6),COUNTIF($CT$10:$CW$72,FI6),COUNTIF($DZ$10:$EC$63,FI6))+FS6</f>
        <v>3</v>
      </c>
      <c r="FM6" s="55">
        <f t="shared" ref="FM6:FM69" ca="1" si="0">IFERROR(FL6,0)+IFERROR(FX6,0)</f>
        <v>4</v>
      </c>
      <c r="FN6" s="42"/>
      <c r="FO6" s="8"/>
      <c r="FP6" s="20" t="str">
        <f>FI6</f>
        <v>国語</v>
      </c>
      <c r="FQ6" s="20" t="s">
        <v>54</v>
      </c>
      <c r="FR6" s="20" t="str">
        <f>FI6&amp;"1/2"</f>
        <v>国語1/2</v>
      </c>
      <c r="FS6" s="20">
        <f>SUM(COUNTIF($B$10:$E$63,FR6),COUNTIF($AH$10:$AK$63,FR6),COUNTIF($BN$10:$BQ$63,FR6),COUNTIF($CT$10:$CW$72,FR6),COUNTIF($DZ$10:$EC$63,FR6))*0.5</f>
        <v>0</v>
      </c>
      <c r="FT6" s="14"/>
      <c r="FU6" s="14"/>
      <c r="FV6" s="20" t="str">
        <f t="shared" ref="FV6:FV69" ca="1" si="1">"'("&amp;$FU$16&amp;")'!"&amp;"FM"&amp;FW6</f>
        <v>'(2)'!FM6</v>
      </c>
      <c r="FW6" s="20">
        <v>6</v>
      </c>
      <c r="FX6" s="20">
        <f t="shared" ref="FX6:FX69" ca="1" si="2">IFERROR(INDIRECT(FV6),0)</f>
        <v>1</v>
      </c>
    </row>
    <row r="7" spans="1:180" ht="7.5" customHeight="1">
      <c r="A7" s="126"/>
      <c r="B7" s="202"/>
      <c r="C7" s="203"/>
      <c r="D7" s="203"/>
      <c r="E7" s="204"/>
      <c r="F7" s="205"/>
      <c r="G7" s="203"/>
      <c r="H7" s="203"/>
      <c r="I7" s="204"/>
      <c r="J7" s="205"/>
      <c r="K7" s="203"/>
      <c r="L7" s="203"/>
      <c r="M7" s="204"/>
      <c r="N7" s="203"/>
      <c r="O7" s="203"/>
      <c r="P7" s="203"/>
      <c r="Q7" s="204"/>
      <c r="R7" s="205"/>
      <c r="S7" s="203"/>
      <c r="T7" s="203"/>
      <c r="U7" s="204"/>
      <c r="V7" s="205"/>
      <c r="W7" s="203"/>
      <c r="X7" s="203"/>
      <c r="Y7" s="204"/>
      <c r="Z7" s="203"/>
      <c r="AA7" s="203"/>
      <c r="AB7" s="203"/>
      <c r="AC7" s="204"/>
      <c r="AD7" s="205"/>
      <c r="AE7" s="203"/>
      <c r="AF7" s="203"/>
      <c r="AG7" s="204"/>
      <c r="AH7" s="202"/>
      <c r="AI7" s="203"/>
      <c r="AJ7" s="203"/>
      <c r="AK7" s="204"/>
      <c r="AL7" s="205"/>
      <c r="AM7" s="203"/>
      <c r="AN7" s="203"/>
      <c r="AO7" s="204"/>
      <c r="AP7" s="205"/>
      <c r="AQ7" s="203"/>
      <c r="AR7" s="203"/>
      <c r="AS7" s="204"/>
      <c r="AT7" s="203"/>
      <c r="AU7" s="203"/>
      <c r="AV7" s="203"/>
      <c r="AW7" s="204"/>
      <c r="AX7" s="205"/>
      <c r="AY7" s="203"/>
      <c r="AZ7" s="203"/>
      <c r="BA7" s="204"/>
      <c r="BB7" s="205"/>
      <c r="BC7" s="203"/>
      <c r="BD7" s="203"/>
      <c r="BE7" s="204"/>
      <c r="BF7" s="203"/>
      <c r="BG7" s="203"/>
      <c r="BH7" s="203"/>
      <c r="BI7" s="204"/>
      <c r="BJ7" s="205"/>
      <c r="BK7" s="203"/>
      <c r="BL7" s="203"/>
      <c r="BM7" s="204"/>
      <c r="BN7" s="202"/>
      <c r="BO7" s="203"/>
      <c r="BP7" s="203"/>
      <c r="BQ7" s="204"/>
      <c r="BR7" s="205"/>
      <c r="BS7" s="203"/>
      <c r="BT7" s="203"/>
      <c r="BU7" s="204"/>
      <c r="BV7" s="205"/>
      <c r="BW7" s="203"/>
      <c r="BX7" s="203"/>
      <c r="BY7" s="204"/>
      <c r="BZ7" s="203"/>
      <c r="CA7" s="203"/>
      <c r="CB7" s="203"/>
      <c r="CC7" s="204"/>
      <c r="CD7" s="205"/>
      <c r="CE7" s="203"/>
      <c r="CF7" s="203"/>
      <c r="CG7" s="204"/>
      <c r="CH7" s="205"/>
      <c r="CI7" s="203"/>
      <c r="CJ7" s="203"/>
      <c r="CK7" s="204"/>
      <c r="CL7" s="203"/>
      <c r="CM7" s="203"/>
      <c r="CN7" s="203"/>
      <c r="CO7" s="204"/>
      <c r="CP7" s="205"/>
      <c r="CQ7" s="203"/>
      <c r="CR7" s="203"/>
      <c r="CS7" s="204"/>
      <c r="CT7" s="202"/>
      <c r="CU7" s="203"/>
      <c r="CV7" s="203"/>
      <c r="CW7" s="204"/>
      <c r="CX7" s="205"/>
      <c r="CY7" s="203"/>
      <c r="CZ7" s="203"/>
      <c r="DA7" s="204"/>
      <c r="DB7" s="205"/>
      <c r="DC7" s="203"/>
      <c r="DD7" s="203"/>
      <c r="DE7" s="204"/>
      <c r="DF7" s="203"/>
      <c r="DG7" s="203"/>
      <c r="DH7" s="203"/>
      <c r="DI7" s="204"/>
      <c r="DJ7" s="205"/>
      <c r="DK7" s="203"/>
      <c r="DL7" s="203"/>
      <c r="DM7" s="204"/>
      <c r="DN7" s="205"/>
      <c r="DO7" s="203"/>
      <c r="DP7" s="203"/>
      <c r="DQ7" s="204"/>
      <c r="DR7" s="203"/>
      <c r="DS7" s="203"/>
      <c r="DT7" s="203"/>
      <c r="DU7" s="204"/>
      <c r="DV7" s="205"/>
      <c r="DW7" s="203"/>
      <c r="DX7" s="203"/>
      <c r="DY7" s="204"/>
      <c r="DZ7" s="209"/>
      <c r="EA7" s="203"/>
      <c r="EB7" s="203"/>
      <c r="EC7" s="204"/>
      <c r="ED7" s="205"/>
      <c r="EE7" s="203"/>
      <c r="EF7" s="203"/>
      <c r="EG7" s="204"/>
      <c r="EH7" s="205"/>
      <c r="EI7" s="203"/>
      <c r="EJ7" s="203"/>
      <c r="EK7" s="204"/>
      <c r="EL7" s="203"/>
      <c r="EM7" s="203"/>
      <c r="EN7" s="203"/>
      <c r="EO7" s="204"/>
      <c r="EP7" s="205"/>
      <c r="EQ7" s="203"/>
      <c r="ER7" s="203"/>
      <c r="ES7" s="204"/>
      <c r="ET7" s="205"/>
      <c r="EU7" s="203"/>
      <c r="EV7" s="203"/>
      <c r="EW7" s="204"/>
      <c r="EX7" s="203"/>
      <c r="EY7" s="203"/>
      <c r="EZ7" s="203"/>
      <c r="FA7" s="204"/>
      <c r="FB7" s="205"/>
      <c r="FC7" s="203"/>
      <c r="FD7" s="203"/>
      <c r="FE7" s="210"/>
      <c r="FF7" s="14"/>
      <c r="FG7" s="155"/>
      <c r="FH7" s="156"/>
      <c r="FI7" s="80"/>
      <c r="FJ7" s="80"/>
      <c r="FK7" s="65" t="s">
        <v>89</v>
      </c>
      <c r="FL7" s="28">
        <f>SUM(COUNTIF($F$10:$I$63,FI6),COUNTIF($AL$10:$AO$63,FI6),COUNTIF($BR$10:$BU$63,FI6),COUNTIF($CX$10:$DA$72,FI6),COUNTIF($ED$10:$EG$63,FI6))+FS7</f>
        <v>2</v>
      </c>
      <c r="FM7" s="56">
        <f t="shared" ca="1" si="0"/>
        <v>5</v>
      </c>
      <c r="FN7" s="43"/>
      <c r="FO7" s="9"/>
      <c r="FP7" s="20" t="str">
        <f>FI6</f>
        <v>国語</v>
      </c>
      <c r="FQ7" s="25" t="s">
        <v>55</v>
      </c>
      <c r="FR7" s="20" t="str">
        <f>FI6&amp;"1/2"</f>
        <v>国語1/2</v>
      </c>
      <c r="FS7" s="20">
        <f>SUM(COUNTIF($F$10:$I$63,FR7),COUNTIF($AL$10:$AO$63,FR7),COUNTIF($BR$10:$BU$63,FR7),COUNTIF($CX$10:$DA$72,FR7),COUNTIF($ED$10:$EG$63,FR7))*0.5</f>
        <v>0</v>
      </c>
      <c r="FT7" s="20" t="s">
        <v>68</v>
      </c>
      <c r="FU7" s="20">
        <f ca="1">LEN(FU4)</f>
        <v>43</v>
      </c>
      <c r="FV7" s="20" t="str">
        <f t="shared" ca="1" si="1"/>
        <v>'(2)'!FM7</v>
      </c>
      <c r="FW7" s="20">
        <v>7</v>
      </c>
      <c r="FX7" s="20">
        <f t="shared" ca="1" si="2"/>
        <v>3</v>
      </c>
    </row>
    <row r="8" spans="1:180" ht="7.5" customHeight="1">
      <c r="A8" s="126"/>
      <c r="B8" s="202"/>
      <c r="C8" s="203"/>
      <c r="D8" s="203"/>
      <c r="E8" s="204"/>
      <c r="F8" s="205"/>
      <c r="G8" s="203"/>
      <c r="H8" s="203"/>
      <c r="I8" s="204"/>
      <c r="J8" s="205"/>
      <c r="K8" s="203"/>
      <c r="L8" s="203"/>
      <c r="M8" s="204"/>
      <c r="N8" s="203"/>
      <c r="O8" s="203"/>
      <c r="P8" s="203"/>
      <c r="Q8" s="204"/>
      <c r="R8" s="205"/>
      <c r="S8" s="203"/>
      <c r="T8" s="203"/>
      <c r="U8" s="204"/>
      <c r="V8" s="205"/>
      <c r="W8" s="203"/>
      <c r="X8" s="203"/>
      <c r="Y8" s="204"/>
      <c r="Z8" s="203"/>
      <c r="AA8" s="203"/>
      <c r="AB8" s="203"/>
      <c r="AC8" s="204"/>
      <c r="AD8" s="205"/>
      <c r="AE8" s="203"/>
      <c r="AF8" s="203"/>
      <c r="AG8" s="204"/>
      <c r="AH8" s="202"/>
      <c r="AI8" s="203"/>
      <c r="AJ8" s="203"/>
      <c r="AK8" s="204"/>
      <c r="AL8" s="205"/>
      <c r="AM8" s="203"/>
      <c r="AN8" s="203"/>
      <c r="AO8" s="204"/>
      <c r="AP8" s="205"/>
      <c r="AQ8" s="203"/>
      <c r="AR8" s="203"/>
      <c r="AS8" s="204"/>
      <c r="AT8" s="203"/>
      <c r="AU8" s="203"/>
      <c r="AV8" s="203"/>
      <c r="AW8" s="204"/>
      <c r="AX8" s="205"/>
      <c r="AY8" s="203"/>
      <c r="AZ8" s="203"/>
      <c r="BA8" s="204"/>
      <c r="BB8" s="205"/>
      <c r="BC8" s="203"/>
      <c r="BD8" s="203"/>
      <c r="BE8" s="204"/>
      <c r="BF8" s="203"/>
      <c r="BG8" s="203"/>
      <c r="BH8" s="203"/>
      <c r="BI8" s="204"/>
      <c r="BJ8" s="205"/>
      <c r="BK8" s="203"/>
      <c r="BL8" s="203"/>
      <c r="BM8" s="204"/>
      <c r="BN8" s="202"/>
      <c r="BO8" s="203"/>
      <c r="BP8" s="203"/>
      <c r="BQ8" s="204"/>
      <c r="BR8" s="205"/>
      <c r="BS8" s="203"/>
      <c r="BT8" s="203"/>
      <c r="BU8" s="204"/>
      <c r="BV8" s="205"/>
      <c r="BW8" s="203"/>
      <c r="BX8" s="203"/>
      <c r="BY8" s="204"/>
      <c r="BZ8" s="203"/>
      <c r="CA8" s="203"/>
      <c r="CB8" s="203"/>
      <c r="CC8" s="204"/>
      <c r="CD8" s="205"/>
      <c r="CE8" s="203"/>
      <c r="CF8" s="203"/>
      <c r="CG8" s="204"/>
      <c r="CH8" s="205"/>
      <c r="CI8" s="203"/>
      <c r="CJ8" s="203"/>
      <c r="CK8" s="204"/>
      <c r="CL8" s="203"/>
      <c r="CM8" s="203"/>
      <c r="CN8" s="203"/>
      <c r="CO8" s="204"/>
      <c r="CP8" s="205"/>
      <c r="CQ8" s="203"/>
      <c r="CR8" s="203"/>
      <c r="CS8" s="204"/>
      <c r="CT8" s="202"/>
      <c r="CU8" s="203"/>
      <c r="CV8" s="203"/>
      <c r="CW8" s="204"/>
      <c r="CX8" s="205"/>
      <c r="CY8" s="203"/>
      <c r="CZ8" s="203"/>
      <c r="DA8" s="204"/>
      <c r="DB8" s="205"/>
      <c r="DC8" s="203"/>
      <c r="DD8" s="203"/>
      <c r="DE8" s="204"/>
      <c r="DF8" s="203"/>
      <c r="DG8" s="203"/>
      <c r="DH8" s="203"/>
      <c r="DI8" s="204"/>
      <c r="DJ8" s="205"/>
      <c r="DK8" s="203"/>
      <c r="DL8" s="203"/>
      <c r="DM8" s="204"/>
      <c r="DN8" s="205"/>
      <c r="DO8" s="203"/>
      <c r="DP8" s="203"/>
      <c r="DQ8" s="204"/>
      <c r="DR8" s="203"/>
      <c r="DS8" s="203"/>
      <c r="DT8" s="203"/>
      <c r="DU8" s="204"/>
      <c r="DV8" s="205"/>
      <c r="DW8" s="203"/>
      <c r="DX8" s="203"/>
      <c r="DY8" s="204"/>
      <c r="DZ8" s="209"/>
      <c r="EA8" s="203"/>
      <c r="EB8" s="203"/>
      <c r="EC8" s="204"/>
      <c r="ED8" s="205"/>
      <c r="EE8" s="203"/>
      <c r="EF8" s="203"/>
      <c r="EG8" s="204"/>
      <c r="EH8" s="205"/>
      <c r="EI8" s="203"/>
      <c r="EJ8" s="203"/>
      <c r="EK8" s="204"/>
      <c r="EL8" s="203"/>
      <c r="EM8" s="203"/>
      <c r="EN8" s="203"/>
      <c r="EO8" s="204"/>
      <c r="EP8" s="205"/>
      <c r="EQ8" s="203"/>
      <c r="ER8" s="203"/>
      <c r="ES8" s="204"/>
      <c r="ET8" s="205"/>
      <c r="EU8" s="203"/>
      <c r="EV8" s="203"/>
      <c r="EW8" s="204"/>
      <c r="EX8" s="203"/>
      <c r="EY8" s="203"/>
      <c r="EZ8" s="203"/>
      <c r="FA8" s="204"/>
      <c r="FB8" s="205"/>
      <c r="FC8" s="203"/>
      <c r="FD8" s="203"/>
      <c r="FE8" s="210"/>
      <c r="FF8" s="14"/>
      <c r="FG8" s="155"/>
      <c r="FH8" s="156"/>
      <c r="FI8" s="80"/>
      <c r="FJ8" s="80"/>
      <c r="FK8" s="65" t="s">
        <v>90</v>
      </c>
      <c r="FL8" s="28">
        <f>SUM(COUNTIF($J$10:$M$63,FI6),COUNTIF($AP$10:$AS$63,FI6),COUNTIF($BV$10:$BY$63,FI6),COUNTIF($DB$10:$DE$72,FI6),COUNTIF($EH$10:$EK$63,FI6))+FS8</f>
        <v>2</v>
      </c>
      <c r="FM8" s="56">
        <f t="shared" ca="1" si="0"/>
        <v>5</v>
      </c>
      <c r="FN8" s="44"/>
      <c r="FO8" s="35"/>
      <c r="FP8" s="20" t="str">
        <f>FI6</f>
        <v>国語</v>
      </c>
      <c r="FQ8" s="20" t="s">
        <v>56</v>
      </c>
      <c r="FR8" s="20" t="str">
        <f>FI6&amp;"1/2"</f>
        <v>国語1/2</v>
      </c>
      <c r="FS8" s="20">
        <f>SUM(COUNTIF($J$10:$M$63,FR8),COUNTIF($AP$10:$AS$63,FR8),COUNTIF($BV$10:$BY$63,FR8),COUNTIF($DB$10:$DE$72,FR8),COUNTIF($EH$10:$EK$63,FR8))*0.5</f>
        <v>0</v>
      </c>
      <c r="FT8" s="20" t="s">
        <v>69</v>
      </c>
      <c r="FU8" s="20">
        <f ca="1">FIND("]",FU4)</f>
        <v>40</v>
      </c>
      <c r="FV8" s="20" t="str">
        <f t="shared" ca="1" si="1"/>
        <v>'(2)'!FM8</v>
      </c>
      <c r="FW8" s="20">
        <v>8</v>
      </c>
      <c r="FX8" s="20">
        <f t="shared" ca="1" si="2"/>
        <v>3</v>
      </c>
    </row>
    <row r="9" spans="1:180" ht="7.5" customHeight="1">
      <c r="A9" s="127"/>
      <c r="B9" s="216"/>
      <c r="C9" s="217"/>
      <c r="D9" s="217"/>
      <c r="E9" s="218"/>
      <c r="F9" s="219"/>
      <c r="G9" s="217"/>
      <c r="H9" s="217"/>
      <c r="I9" s="218"/>
      <c r="J9" s="219"/>
      <c r="K9" s="217"/>
      <c r="L9" s="217"/>
      <c r="M9" s="218"/>
      <c r="N9" s="217"/>
      <c r="O9" s="217"/>
      <c r="P9" s="217"/>
      <c r="Q9" s="218"/>
      <c r="R9" s="219"/>
      <c r="S9" s="217"/>
      <c r="T9" s="217"/>
      <c r="U9" s="218"/>
      <c r="V9" s="219"/>
      <c r="W9" s="217"/>
      <c r="X9" s="217"/>
      <c r="Y9" s="218"/>
      <c r="Z9" s="217"/>
      <c r="AA9" s="217"/>
      <c r="AB9" s="217"/>
      <c r="AC9" s="218"/>
      <c r="AD9" s="219"/>
      <c r="AE9" s="217"/>
      <c r="AF9" s="217"/>
      <c r="AG9" s="218"/>
      <c r="AH9" s="216"/>
      <c r="AI9" s="217"/>
      <c r="AJ9" s="217"/>
      <c r="AK9" s="218"/>
      <c r="AL9" s="219"/>
      <c r="AM9" s="217"/>
      <c r="AN9" s="217"/>
      <c r="AO9" s="218"/>
      <c r="AP9" s="219"/>
      <c r="AQ9" s="217"/>
      <c r="AR9" s="217"/>
      <c r="AS9" s="218"/>
      <c r="AT9" s="217"/>
      <c r="AU9" s="217"/>
      <c r="AV9" s="217"/>
      <c r="AW9" s="218"/>
      <c r="AX9" s="219"/>
      <c r="AY9" s="217"/>
      <c r="AZ9" s="217"/>
      <c r="BA9" s="218"/>
      <c r="BB9" s="219"/>
      <c r="BC9" s="217"/>
      <c r="BD9" s="217"/>
      <c r="BE9" s="218"/>
      <c r="BF9" s="217"/>
      <c r="BG9" s="217"/>
      <c r="BH9" s="217"/>
      <c r="BI9" s="218"/>
      <c r="BJ9" s="219"/>
      <c r="BK9" s="217"/>
      <c r="BL9" s="217"/>
      <c r="BM9" s="218"/>
      <c r="BN9" s="216"/>
      <c r="BO9" s="217"/>
      <c r="BP9" s="217"/>
      <c r="BQ9" s="218"/>
      <c r="BR9" s="219"/>
      <c r="BS9" s="217"/>
      <c r="BT9" s="217"/>
      <c r="BU9" s="218"/>
      <c r="BV9" s="219"/>
      <c r="BW9" s="217"/>
      <c r="BX9" s="217"/>
      <c r="BY9" s="218"/>
      <c r="BZ9" s="217"/>
      <c r="CA9" s="217"/>
      <c r="CB9" s="217"/>
      <c r="CC9" s="218"/>
      <c r="CD9" s="219"/>
      <c r="CE9" s="217"/>
      <c r="CF9" s="217"/>
      <c r="CG9" s="218"/>
      <c r="CH9" s="219"/>
      <c r="CI9" s="217"/>
      <c r="CJ9" s="217"/>
      <c r="CK9" s="218"/>
      <c r="CL9" s="217"/>
      <c r="CM9" s="217"/>
      <c r="CN9" s="217"/>
      <c r="CO9" s="218"/>
      <c r="CP9" s="219"/>
      <c r="CQ9" s="217"/>
      <c r="CR9" s="217"/>
      <c r="CS9" s="218"/>
      <c r="CT9" s="216"/>
      <c r="CU9" s="217"/>
      <c r="CV9" s="217"/>
      <c r="CW9" s="218"/>
      <c r="CX9" s="219"/>
      <c r="CY9" s="217"/>
      <c r="CZ9" s="217"/>
      <c r="DA9" s="218"/>
      <c r="DB9" s="219"/>
      <c r="DC9" s="217"/>
      <c r="DD9" s="217"/>
      <c r="DE9" s="218"/>
      <c r="DF9" s="217"/>
      <c r="DG9" s="217"/>
      <c r="DH9" s="217"/>
      <c r="DI9" s="218"/>
      <c r="DJ9" s="219"/>
      <c r="DK9" s="217"/>
      <c r="DL9" s="217"/>
      <c r="DM9" s="218"/>
      <c r="DN9" s="219"/>
      <c r="DO9" s="217"/>
      <c r="DP9" s="217"/>
      <c r="DQ9" s="218"/>
      <c r="DR9" s="217"/>
      <c r="DS9" s="217"/>
      <c r="DT9" s="217"/>
      <c r="DU9" s="218"/>
      <c r="DV9" s="219"/>
      <c r="DW9" s="217"/>
      <c r="DX9" s="217"/>
      <c r="DY9" s="218"/>
      <c r="DZ9" s="216"/>
      <c r="EA9" s="217"/>
      <c r="EB9" s="217"/>
      <c r="EC9" s="218"/>
      <c r="ED9" s="219"/>
      <c r="EE9" s="217"/>
      <c r="EF9" s="217"/>
      <c r="EG9" s="218"/>
      <c r="EH9" s="219"/>
      <c r="EI9" s="217"/>
      <c r="EJ9" s="217"/>
      <c r="EK9" s="218"/>
      <c r="EL9" s="217"/>
      <c r="EM9" s="217"/>
      <c r="EN9" s="217"/>
      <c r="EO9" s="218"/>
      <c r="EP9" s="219"/>
      <c r="EQ9" s="217"/>
      <c r="ER9" s="217"/>
      <c r="ES9" s="218"/>
      <c r="ET9" s="219"/>
      <c r="EU9" s="217"/>
      <c r="EV9" s="217"/>
      <c r="EW9" s="218"/>
      <c r="EX9" s="217"/>
      <c r="EY9" s="217"/>
      <c r="EZ9" s="217"/>
      <c r="FA9" s="218"/>
      <c r="FB9" s="219"/>
      <c r="FC9" s="217"/>
      <c r="FD9" s="217"/>
      <c r="FE9" s="227"/>
      <c r="FF9" s="14"/>
      <c r="FG9" s="155"/>
      <c r="FH9" s="156"/>
      <c r="FI9" s="80"/>
      <c r="FJ9" s="80"/>
      <c r="FK9" s="65" t="s">
        <v>91</v>
      </c>
      <c r="FL9" s="29">
        <f>SUM(COUNTIF($N$10:$Q$63,FI6),COUNTIF($AT$10:$AW$63,FI6),COUNTIF($BZ$10:$CC$63,FI6),COUNTIF($DF$10:$DI$72,FI6),COUNTIF($EL$10:$EO$63,FI6))+FS9</f>
        <v>2</v>
      </c>
      <c r="FM9" s="57">
        <f t="shared" ca="1" si="0"/>
        <v>5</v>
      </c>
      <c r="FN9" s="45"/>
      <c r="FO9" s="36"/>
      <c r="FP9" s="20" t="str">
        <f>FI6</f>
        <v>国語</v>
      </c>
      <c r="FQ9" s="20" t="s">
        <v>57</v>
      </c>
      <c r="FR9" s="20" t="str">
        <f>FI6&amp;"1/2"</f>
        <v>国語1/2</v>
      </c>
      <c r="FS9" s="20">
        <f>SUM(COUNTIF($N$10:$Q$63,FR9),COUNTIF($AT$10:$AW$63,FR9),COUNTIF($BZ$10:$CC$63,FR9),COUNTIF($DF$10:$DI$72,FR9),COUNTIF($EL$10:$EO$63,FR9))*0.5</f>
        <v>0</v>
      </c>
      <c r="FT9" s="14"/>
      <c r="FU9" s="14"/>
      <c r="FV9" s="20" t="str">
        <f t="shared" ca="1" si="1"/>
        <v>'(2)'!FM9</v>
      </c>
      <c r="FW9" s="20">
        <v>9</v>
      </c>
      <c r="FX9" s="20">
        <f t="shared" ca="1" si="2"/>
        <v>3</v>
      </c>
    </row>
    <row r="10" spans="1:180" ht="7.5" customHeight="1">
      <c r="A10" s="93" t="s">
        <v>70</v>
      </c>
      <c r="B10" s="192" t="s">
        <v>123</v>
      </c>
      <c r="C10" s="193"/>
      <c r="D10" s="194"/>
      <c r="E10" s="195"/>
      <c r="F10" s="196" t="s">
        <v>124</v>
      </c>
      <c r="G10" s="193"/>
      <c r="H10" s="194"/>
      <c r="I10" s="195"/>
      <c r="J10" s="196" t="s">
        <v>124</v>
      </c>
      <c r="K10" s="197"/>
      <c r="L10" s="198"/>
      <c r="M10" s="199"/>
      <c r="N10" s="200" t="s">
        <v>124</v>
      </c>
      <c r="O10" s="193"/>
      <c r="P10" s="194"/>
      <c r="Q10" s="195"/>
      <c r="R10" s="196" t="s">
        <v>124</v>
      </c>
      <c r="S10" s="193"/>
      <c r="T10" s="194"/>
      <c r="U10" s="195"/>
      <c r="V10" s="196" t="s">
        <v>124</v>
      </c>
      <c r="W10" s="197"/>
      <c r="X10" s="198"/>
      <c r="Y10" s="199"/>
      <c r="Z10" s="200" t="s">
        <v>127</v>
      </c>
      <c r="AA10" s="193"/>
      <c r="AB10" s="206" t="s">
        <v>136</v>
      </c>
      <c r="AC10" s="195"/>
      <c r="AD10" s="196" t="s">
        <v>127</v>
      </c>
      <c r="AE10" s="193"/>
      <c r="AF10" s="206" t="s">
        <v>136</v>
      </c>
      <c r="AG10" s="195"/>
      <c r="AH10" s="192" t="s">
        <v>129</v>
      </c>
      <c r="AI10" s="193"/>
      <c r="AJ10" s="194"/>
      <c r="AK10" s="195"/>
      <c r="AL10" s="196" t="s">
        <v>139</v>
      </c>
      <c r="AM10" s="193"/>
      <c r="AN10" s="206" t="s">
        <v>136</v>
      </c>
      <c r="AO10" s="195"/>
      <c r="AP10" s="196" t="s">
        <v>139</v>
      </c>
      <c r="AQ10" s="197"/>
      <c r="AR10" s="201" t="s">
        <v>136</v>
      </c>
      <c r="AS10" s="199"/>
      <c r="AT10" s="200" t="s">
        <v>126</v>
      </c>
      <c r="AU10" s="193"/>
      <c r="AV10" s="194"/>
      <c r="AW10" s="195"/>
      <c r="AX10" s="196" t="s">
        <v>126</v>
      </c>
      <c r="AY10" s="193"/>
      <c r="AZ10" s="194"/>
      <c r="BA10" s="195"/>
      <c r="BB10" s="196" t="s">
        <v>139</v>
      </c>
      <c r="BC10" s="197"/>
      <c r="BD10" s="201" t="s">
        <v>136</v>
      </c>
      <c r="BE10" s="199"/>
      <c r="BF10" s="200" t="s">
        <v>130</v>
      </c>
      <c r="BG10" s="193"/>
      <c r="BH10" s="194"/>
      <c r="BI10" s="195"/>
      <c r="BJ10" s="196" t="s">
        <v>130</v>
      </c>
      <c r="BK10" s="193"/>
      <c r="BL10" s="194"/>
      <c r="BM10" s="195"/>
      <c r="BN10" s="192" t="s">
        <v>125</v>
      </c>
      <c r="BO10" s="193"/>
      <c r="BP10" s="194"/>
      <c r="BQ10" s="195"/>
      <c r="BR10" s="196" t="s">
        <v>135</v>
      </c>
      <c r="BS10" s="193"/>
      <c r="BT10" s="206" t="s">
        <v>136</v>
      </c>
      <c r="BU10" s="195"/>
      <c r="BV10" s="196" t="s">
        <v>135</v>
      </c>
      <c r="BW10" s="197"/>
      <c r="BX10" s="201" t="s">
        <v>136</v>
      </c>
      <c r="BY10" s="199"/>
      <c r="BZ10" s="200" t="s">
        <v>135</v>
      </c>
      <c r="CA10" s="193"/>
      <c r="CB10" s="206" t="s">
        <v>136</v>
      </c>
      <c r="CC10" s="195"/>
      <c r="CD10" s="196" t="s">
        <v>135</v>
      </c>
      <c r="CE10" s="193"/>
      <c r="CF10" s="206" t="s">
        <v>136</v>
      </c>
      <c r="CG10" s="195"/>
      <c r="CH10" s="196" t="s">
        <v>131</v>
      </c>
      <c r="CI10" s="197"/>
      <c r="CJ10" s="198"/>
      <c r="CK10" s="199"/>
      <c r="CL10" s="200" t="s">
        <v>131</v>
      </c>
      <c r="CM10" s="193"/>
      <c r="CN10" s="194"/>
      <c r="CO10" s="195"/>
      <c r="CP10" s="196" t="s">
        <v>131</v>
      </c>
      <c r="CQ10" s="193"/>
      <c r="CR10" s="194"/>
      <c r="CS10" s="195"/>
      <c r="CT10" s="192" t="s">
        <v>128</v>
      </c>
      <c r="CU10" s="193"/>
      <c r="CV10" s="194"/>
      <c r="CW10" s="195"/>
      <c r="CX10" s="196" t="s">
        <v>124</v>
      </c>
      <c r="CY10" s="193"/>
      <c r="CZ10" s="194"/>
      <c r="DA10" s="195"/>
      <c r="DB10" s="196" t="s">
        <v>124</v>
      </c>
      <c r="DC10" s="197"/>
      <c r="DD10" s="198"/>
      <c r="DE10" s="199"/>
      <c r="DF10" s="200" t="s">
        <v>124</v>
      </c>
      <c r="DG10" s="193"/>
      <c r="DH10" s="194"/>
      <c r="DI10" s="195"/>
      <c r="DJ10" s="196" t="s">
        <v>124</v>
      </c>
      <c r="DK10" s="193"/>
      <c r="DL10" s="194"/>
      <c r="DM10" s="195"/>
      <c r="DN10" s="196" t="s">
        <v>124</v>
      </c>
      <c r="DO10" s="197"/>
      <c r="DP10" s="198"/>
      <c r="DQ10" s="199"/>
      <c r="DR10" s="200" t="s">
        <v>124</v>
      </c>
      <c r="DS10" s="193"/>
      <c r="DT10" s="194"/>
      <c r="DU10" s="195"/>
      <c r="DV10" s="196" t="s">
        <v>124</v>
      </c>
      <c r="DW10" s="193"/>
      <c r="DX10" s="194"/>
      <c r="DY10" s="195"/>
      <c r="DZ10" s="192" t="s">
        <v>123</v>
      </c>
      <c r="EA10" s="197"/>
      <c r="EB10" s="198"/>
      <c r="EC10" s="199"/>
      <c r="ED10" s="196" t="s">
        <v>126</v>
      </c>
      <c r="EE10" s="197"/>
      <c r="EF10" s="198"/>
      <c r="EG10" s="199"/>
      <c r="EH10" s="196" t="s">
        <v>126</v>
      </c>
      <c r="EI10" s="197"/>
      <c r="EJ10" s="207"/>
      <c r="EK10" s="199"/>
      <c r="EL10" s="200" t="s">
        <v>123</v>
      </c>
      <c r="EM10" s="197"/>
      <c r="EN10" s="198"/>
      <c r="EO10" s="199"/>
      <c r="EP10" s="196" t="s">
        <v>123</v>
      </c>
      <c r="EQ10" s="197"/>
      <c r="ER10" s="198"/>
      <c r="ES10" s="199"/>
      <c r="ET10" s="196" t="s">
        <v>137</v>
      </c>
      <c r="EU10" s="197"/>
      <c r="EV10" s="238" t="s">
        <v>136</v>
      </c>
      <c r="EW10" s="199"/>
      <c r="EX10" s="200" t="s">
        <v>138</v>
      </c>
      <c r="EY10" s="197"/>
      <c r="EZ10" s="201" t="s">
        <v>136</v>
      </c>
      <c r="FA10" s="199"/>
      <c r="FB10" s="196" t="s">
        <v>138</v>
      </c>
      <c r="FC10" s="197"/>
      <c r="FD10" s="201" t="s">
        <v>136</v>
      </c>
      <c r="FE10" s="208"/>
      <c r="FF10" s="14"/>
      <c r="FG10" s="155"/>
      <c r="FH10" s="156"/>
      <c r="FI10" s="80"/>
      <c r="FJ10" s="80"/>
      <c r="FK10" s="65" t="s">
        <v>92</v>
      </c>
      <c r="FL10" s="28">
        <f>SUM(COUNTIF($R$10:$U$63,FI6),COUNTIF($AX$10:$BA$63,FI6),COUNTIF($CD$10:$CG$63,FI6),COUNTIF($DJ$10:$DM$72,FI6),COUNTIF($EP$10:$ES$63,FI6))+FS10</f>
        <v>2</v>
      </c>
      <c r="FM10" s="56">
        <f t="shared" ca="1" si="0"/>
        <v>5</v>
      </c>
      <c r="FN10" s="43"/>
      <c r="FO10" s="9"/>
      <c r="FP10" s="20" t="str">
        <f>FI6</f>
        <v>国語</v>
      </c>
      <c r="FQ10" s="25" t="s">
        <v>58</v>
      </c>
      <c r="FR10" s="20" t="str">
        <f>FI6&amp;"1/2"</f>
        <v>国語1/2</v>
      </c>
      <c r="FS10" s="20">
        <f>SUM(COUNTIF($R$10:$U$63,FR10),COUNTIF($AX$10:$BA$63,FR10),COUNTIF($CD$10:$CG$63,FR10),COUNTIF($DJ$10:$DM$72,FR10),COUNTIF($EP$10:$ES$63,FR10))*0.5</f>
        <v>0</v>
      </c>
      <c r="FT10" s="20" t="s">
        <v>71</v>
      </c>
      <c r="FU10" s="20">
        <f ca="1">FIND("(",FU4,FU8)</f>
        <v>41</v>
      </c>
      <c r="FV10" s="20" t="str">
        <f t="shared" ca="1" si="1"/>
        <v>'(2)'!FM10</v>
      </c>
      <c r="FW10" s="20">
        <v>10</v>
      </c>
      <c r="FX10" s="20">
        <f t="shared" ca="1" si="2"/>
        <v>3</v>
      </c>
    </row>
    <row r="11" spans="1:180" ht="7.5" customHeight="1">
      <c r="A11" s="126"/>
      <c r="B11" s="202"/>
      <c r="C11" s="203"/>
      <c r="D11" s="203"/>
      <c r="E11" s="204"/>
      <c r="F11" s="205"/>
      <c r="G11" s="203"/>
      <c r="H11" s="203"/>
      <c r="I11" s="204"/>
      <c r="J11" s="205"/>
      <c r="K11" s="203"/>
      <c r="L11" s="203"/>
      <c r="M11" s="204"/>
      <c r="N11" s="203"/>
      <c r="O11" s="203"/>
      <c r="P11" s="203"/>
      <c r="Q11" s="204"/>
      <c r="R11" s="205"/>
      <c r="S11" s="203"/>
      <c r="T11" s="203"/>
      <c r="U11" s="204"/>
      <c r="V11" s="205"/>
      <c r="W11" s="203"/>
      <c r="X11" s="203"/>
      <c r="Y11" s="204"/>
      <c r="Z11" s="203"/>
      <c r="AA11" s="203"/>
      <c r="AB11" s="203"/>
      <c r="AC11" s="204"/>
      <c r="AD11" s="205"/>
      <c r="AE11" s="203"/>
      <c r="AF11" s="203"/>
      <c r="AG11" s="204"/>
      <c r="AH11" s="202"/>
      <c r="AI11" s="203"/>
      <c r="AJ11" s="203"/>
      <c r="AK11" s="204"/>
      <c r="AL11" s="205"/>
      <c r="AM11" s="203"/>
      <c r="AN11" s="203"/>
      <c r="AO11" s="204"/>
      <c r="AP11" s="205"/>
      <c r="AQ11" s="203"/>
      <c r="AR11" s="203"/>
      <c r="AS11" s="204"/>
      <c r="AT11" s="203"/>
      <c r="AU11" s="203"/>
      <c r="AV11" s="203"/>
      <c r="AW11" s="204"/>
      <c r="AX11" s="205"/>
      <c r="AY11" s="203"/>
      <c r="AZ11" s="203"/>
      <c r="BA11" s="204"/>
      <c r="BB11" s="205"/>
      <c r="BC11" s="203"/>
      <c r="BD11" s="203"/>
      <c r="BE11" s="204"/>
      <c r="BF11" s="203"/>
      <c r="BG11" s="203"/>
      <c r="BH11" s="203"/>
      <c r="BI11" s="204"/>
      <c r="BJ11" s="205"/>
      <c r="BK11" s="203"/>
      <c r="BL11" s="203"/>
      <c r="BM11" s="204"/>
      <c r="BN11" s="202"/>
      <c r="BO11" s="203"/>
      <c r="BP11" s="203"/>
      <c r="BQ11" s="204"/>
      <c r="BR11" s="205"/>
      <c r="BS11" s="203"/>
      <c r="BT11" s="203"/>
      <c r="BU11" s="204"/>
      <c r="BV11" s="205"/>
      <c r="BW11" s="203"/>
      <c r="BX11" s="203"/>
      <c r="BY11" s="204"/>
      <c r="BZ11" s="203"/>
      <c r="CA11" s="203"/>
      <c r="CB11" s="203"/>
      <c r="CC11" s="204"/>
      <c r="CD11" s="205"/>
      <c r="CE11" s="203"/>
      <c r="CF11" s="203"/>
      <c r="CG11" s="204"/>
      <c r="CH11" s="205"/>
      <c r="CI11" s="203"/>
      <c r="CJ11" s="203"/>
      <c r="CK11" s="204"/>
      <c r="CL11" s="203"/>
      <c r="CM11" s="203"/>
      <c r="CN11" s="203"/>
      <c r="CO11" s="204"/>
      <c r="CP11" s="205"/>
      <c r="CQ11" s="203"/>
      <c r="CR11" s="203"/>
      <c r="CS11" s="204"/>
      <c r="CT11" s="202"/>
      <c r="CU11" s="203"/>
      <c r="CV11" s="203"/>
      <c r="CW11" s="204"/>
      <c r="CX11" s="205"/>
      <c r="CY11" s="203"/>
      <c r="CZ11" s="203"/>
      <c r="DA11" s="204"/>
      <c r="DB11" s="205"/>
      <c r="DC11" s="203"/>
      <c r="DD11" s="203"/>
      <c r="DE11" s="204"/>
      <c r="DF11" s="203"/>
      <c r="DG11" s="203"/>
      <c r="DH11" s="203"/>
      <c r="DI11" s="204"/>
      <c r="DJ11" s="205"/>
      <c r="DK11" s="203"/>
      <c r="DL11" s="203"/>
      <c r="DM11" s="204"/>
      <c r="DN11" s="205"/>
      <c r="DO11" s="203"/>
      <c r="DP11" s="203"/>
      <c r="DQ11" s="204"/>
      <c r="DR11" s="203"/>
      <c r="DS11" s="203"/>
      <c r="DT11" s="203"/>
      <c r="DU11" s="204"/>
      <c r="DV11" s="205"/>
      <c r="DW11" s="203"/>
      <c r="DX11" s="203"/>
      <c r="DY11" s="204"/>
      <c r="DZ11" s="209"/>
      <c r="EA11" s="203"/>
      <c r="EB11" s="203"/>
      <c r="EC11" s="204"/>
      <c r="ED11" s="205"/>
      <c r="EE11" s="203"/>
      <c r="EF11" s="203"/>
      <c r="EG11" s="204"/>
      <c r="EH11" s="205"/>
      <c r="EI11" s="203"/>
      <c r="EJ11" s="203"/>
      <c r="EK11" s="204"/>
      <c r="EL11" s="203"/>
      <c r="EM11" s="203"/>
      <c r="EN11" s="203"/>
      <c r="EO11" s="204"/>
      <c r="EP11" s="205"/>
      <c r="EQ11" s="203"/>
      <c r="ER11" s="203"/>
      <c r="ES11" s="204"/>
      <c r="ET11" s="205"/>
      <c r="EU11" s="203"/>
      <c r="EV11" s="203"/>
      <c r="EW11" s="204"/>
      <c r="EX11" s="203"/>
      <c r="EY11" s="203"/>
      <c r="EZ11" s="203"/>
      <c r="FA11" s="204"/>
      <c r="FB11" s="205"/>
      <c r="FC11" s="203"/>
      <c r="FD11" s="203"/>
      <c r="FE11" s="210"/>
      <c r="FF11" s="14"/>
      <c r="FG11" s="155"/>
      <c r="FH11" s="156"/>
      <c r="FI11" s="80"/>
      <c r="FJ11" s="80"/>
      <c r="FK11" s="65" t="s">
        <v>93</v>
      </c>
      <c r="FL11" s="28">
        <f>SUM(COUNTIF($V$10:$Y$63,FI6),COUNTIF($BB$10:$BE$63,FI6),COUNTIF($CH$10:$CK$63,FI6),COUNTIF($DN$10:$DQ$72,FI6),COUNTIF($ET$10:$EW$63,FI6))+FS11</f>
        <v>2</v>
      </c>
      <c r="FM11" s="56">
        <f t="shared" ca="1" si="0"/>
        <v>5</v>
      </c>
      <c r="FN11" s="44"/>
      <c r="FO11" s="35"/>
      <c r="FP11" s="20" t="str">
        <f>FI6</f>
        <v>国語</v>
      </c>
      <c r="FQ11" s="20" t="s">
        <v>59</v>
      </c>
      <c r="FR11" s="20" t="str">
        <f>FI6&amp;"1/2"</f>
        <v>国語1/2</v>
      </c>
      <c r="FS11" s="20">
        <f>SUM(COUNTIF($V$10:$Y$63,FR11),COUNTIF($BB$10:$BE$63,FR11),COUNTIF($CH$10:$CK$63,FR11),COUNTIF($DN$10:$DQ$72,FR11),COUNTIF($ET$10:$EW$63,FR11))*0.5</f>
        <v>0</v>
      </c>
      <c r="FT11" s="20" t="s">
        <v>72</v>
      </c>
      <c r="FU11" s="20">
        <f ca="1">FIND(")",FU4,FU8)</f>
        <v>43</v>
      </c>
      <c r="FV11" s="20" t="str">
        <f t="shared" ca="1" si="1"/>
        <v>'(2)'!FM11</v>
      </c>
      <c r="FW11" s="20">
        <v>11</v>
      </c>
      <c r="FX11" s="20">
        <f t="shared" ca="1" si="2"/>
        <v>3</v>
      </c>
    </row>
    <row r="12" spans="1:180" ht="7.5" customHeight="1">
      <c r="A12" s="126"/>
      <c r="B12" s="202"/>
      <c r="C12" s="203"/>
      <c r="D12" s="203"/>
      <c r="E12" s="204"/>
      <c r="F12" s="205"/>
      <c r="G12" s="203"/>
      <c r="H12" s="203"/>
      <c r="I12" s="204"/>
      <c r="J12" s="205"/>
      <c r="K12" s="203"/>
      <c r="L12" s="203"/>
      <c r="M12" s="204"/>
      <c r="N12" s="203"/>
      <c r="O12" s="203"/>
      <c r="P12" s="203"/>
      <c r="Q12" s="204"/>
      <c r="R12" s="205"/>
      <c r="S12" s="203"/>
      <c r="T12" s="203"/>
      <c r="U12" s="204"/>
      <c r="V12" s="205"/>
      <c r="W12" s="203"/>
      <c r="X12" s="203"/>
      <c r="Y12" s="204"/>
      <c r="Z12" s="203"/>
      <c r="AA12" s="203"/>
      <c r="AB12" s="203"/>
      <c r="AC12" s="204"/>
      <c r="AD12" s="205"/>
      <c r="AE12" s="203"/>
      <c r="AF12" s="203"/>
      <c r="AG12" s="204"/>
      <c r="AH12" s="202"/>
      <c r="AI12" s="203"/>
      <c r="AJ12" s="203"/>
      <c r="AK12" s="204"/>
      <c r="AL12" s="205"/>
      <c r="AM12" s="203"/>
      <c r="AN12" s="203"/>
      <c r="AO12" s="204"/>
      <c r="AP12" s="205"/>
      <c r="AQ12" s="203"/>
      <c r="AR12" s="203"/>
      <c r="AS12" s="204"/>
      <c r="AT12" s="203"/>
      <c r="AU12" s="203"/>
      <c r="AV12" s="203"/>
      <c r="AW12" s="204"/>
      <c r="AX12" s="205"/>
      <c r="AY12" s="203"/>
      <c r="AZ12" s="203"/>
      <c r="BA12" s="204"/>
      <c r="BB12" s="205"/>
      <c r="BC12" s="203"/>
      <c r="BD12" s="203"/>
      <c r="BE12" s="204"/>
      <c r="BF12" s="203"/>
      <c r="BG12" s="203"/>
      <c r="BH12" s="203"/>
      <c r="BI12" s="204"/>
      <c r="BJ12" s="205"/>
      <c r="BK12" s="203"/>
      <c r="BL12" s="203"/>
      <c r="BM12" s="204"/>
      <c r="BN12" s="202"/>
      <c r="BO12" s="203"/>
      <c r="BP12" s="203"/>
      <c r="BQ12" s="204"/>
      <c r="BR12" s="205"/>
      <c r="BS12" s="203"/>
      <c r="BT12" s="203"/>
      <c r="BU12" s="204"/>
      <c r="BV12" s="205"/>
      <c r="BW12" s="203"/>
      <c r="BX12" s="203"/>
      <c r="BY12" s="204"/>
      <c r="BZ12" s="203"/>
      <c r="CA12" s="203"/>
      <c r="CB12" s="203"/>
      <c r="CC12" s="204"/>
      <c r="CD12" s="205"/>
      <c r="CE12" s="203"/>
      <c r="CF12" s="203"/>
      <c r="CG12" s="204"/>
      <c r="CH12" s="205"/>
      <c r="CI12" s="203"/>
      <c r="CJ12" s="203"/>
      <c r="CK12" s="204"/>
      <c r="CL12" s="203"/>
      <c r="CM12" s="203"/>
      <c r="CN12" s="203"/>
      <c r="CO12" s="204"/>
      <c r="CP12" s="205"/>
      <c r="CQ12" s="203"/>
      <c r="CR12" s="203"/>
      <c r="CS12" s="204"/>
      <c r="CT12" s="202"/>
      <c r="CU12" s="203"/>
      <c r="CV12" s="203"/>
      <c r="CW12" s="204"/>
      <c r="CX12" s="205"/>
      <c r="CY12" s="203"/>
      <c r="CZ12" s="203"/>
      <c r="DA12" s="204"/>
      <c r="DB12" s="205"/>
      <c r="DC12" s="203"/>
      <c r="DD12" s="203"/>
      <c r="DE12" s="204"/>
      <c r="DF12" s="203"/>
      <c r="DG12" s="203"/>
      <c r="DH12" s="203"/>
      <c r="DI12" s="204"/>
      <c r="DJ12" s="205"/>
      <c r="DK12" s="203"/>
      <c r="DL12" s="203"/>
      <c r="DM12" s="204"/>
      <c r="DN12" s="205"/>
      <c r="DO12" s="203"/>
      <c r="DP12" s="203"/>
      <c r="DQ12" s="204"/>
      <c r="DR12" s="203"/>
      <c r="DS12" s="203"/>
      <c r="DT12" s="203"/>
      <c r="DU12" s="204"/>
      <c r="DV12" s="205"/>
      <c r="DW12" s="203"/>
      <c r="DX12" s="203"/>
      <c r="DY12" s="204"/>
      <c r="DZ12" s="209"/>
      <c r="EA12" s="203"/>
      <c r="EB12" s="203"/>
      <c r="EC12" s="204"/>
      <c r="ED12" s="205"/>
      <c r="EE12" s="203"/>
      <c r="EF12" s="203"/>
      <c r="EG12" s="204"/>
      <c r="EH12" s="205"/>
      <c r="EI12" s="203"/>
      <c r="EJ12" s="203"/>
      <c r="EK12" s="204"/>
      <c r="EL12" s="203"/>
      <c r="EM12" s="203"/>
      <c r="EN12" s="203"/>
      <c r="EO12" s="204"/>
      <c r="EP12" s="205"/>
      <c r="EQ12" s="203"/>
      <c r="ER12" s="203"/>
      <c r="ES12" s="204"/>
      <c r="ET12" s="205"/>
      <c r="EU12" s="203"/>
      <c r="EV12" s="203"/>
      <c r="EW12" s="204"/>
      <c r="EX12" s="203"/>
      <c r="EY12" s="203"/>
      <c r="EZ12" s="203"/>
      <c r="FA12" s="204"/>
      <c r="FB12" s="205"/>
      <c r="FC12" s="203"/>
      <c r="FD12" s="203"/>
      <c r="FE12" s="210"/>
      <c r="FF12" s="14"/>
      <c r="FG12" s="155"/>
      <c r="FH12" s="156"/>
      <c r="FI12" s="80"/>
      <c r="FJ12" s="80"/>
      <c r="FK12" s="65" t="s">
        <v>94</v>
      </c>
      <c r="FL12" s="29">
        <f>SUM(COUNTIF($Z$10:$AC$63,FI6),COUNTIF($BF$10:$BI$63,FI6),COUNTIF($CL$10:$CO$63,FI6),COUNTIF($DR$10:$DU$72,FI6),COUNTIF($EX$10:$FA$63,FI6))+FS12</f>
        <v>2</v>
      </c>
      <c r="FM12" s="57">
        <f t="shared" ca="1" si="0"/>
        <v>6</v>
      </c>
      <c r="FN12" s="45"/>
      <c r="FO12" s="36"/>
      <c r="FP12" s="20" t="str">
        <f>FI6</f>
        <v>国語</v>
      </c>
      <c r="FQ12" s="20" t="s">
        <v>60</v>
      </c>
      <c r="FR12" s="20" t="str">
        <f>FI6&amp;"1/2"</f>
        <v>国語1/2</v>
      </c>
      <c r="FS12" s="20">
        <f>SUM(COUNTIF($Z$10:$AC$63,FR12),COUNTIF($BF$10:$BI$63,FR12),COUNTIF($CL$10:$CO$63,FR12),COUNTIF($DR$10:$DU$72,FR12),COUNTIF($EX$10:$FA$63,FR12))*0.5</f>
        <v>0</v>
      </c>
      <c r="FT12" s="14"/>
      <c r="FU12" s="14"/>
      <c r="FV12" s="20" t="str">
        <f t="shared" ca="1" si="1"/>
        <v>'(2)'!FM12</v>
      </c>
      <c r="FW12" s="20">
        <v>12</v>
      </c>
      <c r="FX12" s="20">
        <f t="shared" ca="1" si="2"/>
        <v>4</v>
      </c>
    </row>
    <row r="13" spans="1:180" ht="7.5" customHeight="1">
      <c r="A13" s="126"/>
      <c r="B13" s="134" t="s">
        <v>3168</v>
      </c>
      <c r="C13" s="203"/>
      <c r="D13" s="203"/>
      <c r="E13" s="204"/>
      <c r="F13" s="118" t="s">
        <v>705</v>
      </c>
      <c r="G13" s="203"/>
      <c r="H13" s="203"/>
      <c r="I13" s="204"/>
      <c r="J13" s="118" t="s">
        <v>705</v>
      </c>
      <c r="K13" s="203"/>
      <c r="L13" s="203"/>
      <c r="M13" s="204"/>
      <c r="N13" s="116" t="s">
        <v>705</v>
      </c>
      <c r="O13" s="203"/>
      <c r="P13" s="203"/>
      <c r="Q13" s="204"/>
      <c r="R13" s="118" t="s">
        <v>705</v>
      </c>
      <c r="S13" s="203"/>
      <c r="T13" s="203"/>
      <c r="U13" s="204"/>
      <c r="V13" s="118" t="s">
        <v>504</v>
      </c>
      <c r="W13" s="203"/>
      <c r="X13" s="203"/>
      <c r="Y13" s="204"/>
      <c r="Z13" s="116"/>
      <c r="AA13" s="203"/>
      <c r="AB13" s="203"/>
      <c r="AC13" s="204"/>
      <c r="AD13" s="118"/>
      <c r="AE13" s="203"/>
      <c r="AF13" s="203"/>
      <c r="AG13" s="204"/>
      <c r="AH13" s="134"/>
      <c r="AI13" s="203"/>
      <c r="AJ13" s="203"/>
      <c r="AK13" s="204"/>
      <c r="AL13" s="118"/>
      <c r="AM13" s="203"/>
      <c r="AN13" s="203"/>
      <c r="AO13" s="204"/>
      <c r="AP13" s="118"/>
      <c r="AQ13" s="203"/>
      <c r="AR13" s="203"/>
      <c r="AS13" s="204"/>
      <c r="AT13" s="116"/>
      <c r="AU13" s="203"/>
      <c r="AV13" s="203"/>
      <c r="AW13" s="204"/>
      <c r="AX13" s="118"/>
      <c r="AY13" s="203"/>
      <c r="AZ13" s="203"/>
      <c r="BA13" s="204"/>
      <c r="BB13" s="118"/>
      <c r="BC13" s="203"/>
      <c r="BD13" s="203"/>
      <c r="BE13" s="204"/>
      <c r="BF13" s="116" t="s">
        <v>1123</v>
      </c>
      <c r="BG13" s="203"/>
      <c r="BH13" s="203"/>
      <c r="BI13" s="204"/>
      <c r="BJ13" s="118" t="s">
        <v>1123</v>
      </c>
      <c r="BK13" s="203"/>
      <c r="BL13" s="203"/>
      <c r="BM13" s="204"/>
      <c r="BN13" s="134" t="s">
        <v>2099</v>
      </c>
      <c r="BO13" s="203"/>
      <c r="BP13" s="203"/>
      <c r="BQ13" s="204"/>
      <c r="BR13" s="118"/>
      <c r="BS13" s="203"/>
      <c r="BT13" s="203"/>
      <c r="BU13" s="204"/>
      <c r="BV13" s="118"/>
      <c r="BW13" s="203"/>
      <c r="BX13" s="203"/>
      <c r="BY13" s="204"/>
      <c r="BZ13" s="116"/>
      <c r="CA13" s="203"/>
      <c r="CB13" s="203"/>
      <c r="CC13" s="204"/>
      <c r="CD13" s="118"/>
      <c r="CE13" s="203"/>
      <c r="CF13" s="203"/>
      <c r="CG13" s="204"/>
      <c r="CH13" s="118"/>
      <c r="CI13" s="203"/>
      <c r="CJ13" s="203"/>
      <c r="CK13" s="204"/>
      <c r="CL13" s="116"/>
      <c r="CM13" s="203"/>
      <c r="CN13" s="203"/>
      <c r="CO13" s="204"/>
      <c r="CP13" s="118"/>
      <c r="CQ13" s="203"/>
      <c r="CR13" s="203"/>
      <c r="CS13" s="204"/>
      <c r="CT13" s="134" t="s">
        <v>1587</v>
      </c>
      <c r="CU13" s="203"/>
      <c r="CV13" s="203"/>
      <c r="CW13" s="204"/>
      <c r="CX13" s="118" t="s">
        <v>707</v>
      </c>
      <c r="CY13" s="203"/>
      <c r="CZ13" s="203"/>
      <c r="DA13" s="204"/>
      <c r="DB13" s="118" t="s">
        <v>707</v>
      </c>
      <c r="DC13" s="203"/>
      <c r="DD13" s="203"/>
      <c r="DE13" s="204"/>
      <c r="DF13" s="116" t="s">
        <v>707</v>
      </c>
      <c r="DG13" s="203"/>
      <c r="DH13" s="203"/>
      <c r="DI13" s="204"/>
      <c r="DJ13" s="118" t="s">
        <v>707</v>
      </c>
      <c r="DK13" s="203"/>
      <c r="DL13" s="203"/>
      <c r="DM13" s="204"/>
      <c r="DN13" s="118" t="s">
        <v>506</v>
      </c>
      <c r="DO13" s="203"/>
      <c r="DP13" s="203"/>
      <c r="DQ13" s="204"/>
      <c r="DR13" s="116" t="s">
        <v>502</v>
      </c>
      <c r="DS13" s="203"/>
      <c r="DT13" s="203"/>
      <c r="DU13" s="204"/>
      <c r="DV13" s="118" t="s">
        <v>502</v>
      </c>
      <c r="DW13" s="203"/>
      <c r="DX13" s="203"/>
      <c r="DY13" s="204"/>
      <c r="DZ13" s="133" t="s">
        <v>3170</v>
      </c>
      <c r="EA13" s="203"/>
      <c r="EB13" s="203"/>
      <c r="EC13" s="204"/>
      <c r="ED13" s="118"/>
      <c r="EE13" s="203"/>
      <c r="EF13" s="203"/>
      <c r="EG13" s="204"/>
      <c r="EH13" s="117"/>
      <c r="EI13" s="203"/>
      <c r="EJ13" s="203"/>
      <c r="EK13" s="204"/>
      <c r="EL13" s="116" t="s">
        <v>2551</v>
      </c>
      <c r="EM13" s="203"/>
      <c r="EN13" s="203"/>
      <c r="EO13" s="204"/>
      <c r="EP13" s="118" t="s">
        <v>2551</v>
      </c>
      <c r="EQ13" s="203"/>
      <c r="ER13" s="203"/>
      <c r="ES13" s="204"/>
      <c r="ET13" s="117"/>
      <c r="EU13" s="203"/>
      <c r="EV13" s="203"/>
      <c r="EW13" s="204"/>
      <c r="EX13" s="116"/>
      <c r="EY13" s="203"/>
      <c r="EZ13" s="203"/>
      <c r="FA13" s="204"/>
      <c r="FB13" s="118"/>
      <c r="FC13" s="203"/>
      <c r="FD13" s="203"/>
      <c r="FE13" s="210"/>
      <c r="FF13" s="14"/>
      <c r="FG13" s="155"/>
      <c r="FH13" s="156"/>
      <c r="FI13" s="80"/>
      <c r="FJ13" s="80"/>
      <c r="FK13" s="66" t="s">
        <v>95</v>
      </c>
      <c r="FL13" s="30">
        <f>SUM(COUNTIF($AD$10:$AG$63,FI6),COUNTIF($BJ$10:$BM$63,FI6),COUNTIF($CP$10:$CS$63,FI6),COUNTIF($DV$10:$DY$72,FI6),COUNTIF($FB$10:$FE$63,FI6))+FS13</f>
        <v>2</v>
      </c>
      <c r="FM13" s="58">
        <f t="shared" ca="1" si="0"/>
        <v>6</v>
      </c>
      <c r="FN13" s="46"/>
      <c r="FO13" s="26"/>
      <c r="FP13" s="20" t="str">
        <f>FI6</f>
        <v>国語</v>
      </c>
      <c r="FQ13" s="25" t="s">
        <v>61</v>
      </c>
      <c r="FR13" s="20" t="str">
        <f>FI6&amp;"1/2"</f>
        <v>国語1/2</v>
      </c>
      <c r="FS13" s="20">
        <f>SUM(COUNTIF($AD$10:$AG$63,FR13),COUNTIF($BJ$10:$BM$63,FR13),COUNTIF($CP$10:$CS$63,FR13),COUNTIF($DV$10:$DY$72,FR13),COUNTIF($FB$10:$FE$63,FR13))*0.5</f>
        <v>0</v>
      </c>
      <c r="FT13" s="20" t="s">
        <v>73</v>
      </c>
      <c r="FU13" s="20">
        <f ca="1">FU11-FU10-1</f>
        <v>1</v>
      </c>
      <c r="FV13" s="20" t="str">
        <f t="shared" ca="1" si="1"/>
        <v>'(2)'!FM13</v>
      </c>
      <c r="FW13" s="20">
        <v>13</v>
      </c>
      <c r="FX13" s="20">
        <f t="shared" ca="1" si="2"/>
        <v>4</v>
      </c>
    </row>
    <row r="14" spans="1:180" ht="7.5" customHeight="1">
      <c r="A14" s="126"/>
      <c r="B14" s="202"/>
      <c r="C14" s="203"/>
      <c r="D14" s="203"/>
      <c r="E14" s="204"/>
      <c r="F14" s="205"/>
      <c r="G14" s="203"/>
      <c r="H14" s="203"/>
      <c r="I14" s="204"/>
      <c r="J14" s="205"/>
      <c r="K14" s="203"/>
      <c r="L14" s="203"/>
      <c r="M14" s="204"/>
      <c r="N14" s="203"/>
      <c r="O14" s="203"/>
      <c r="P14" s="203"/>
      <c r="Q14" s="204"/>
      <c r="R14" s="205"/>
      <c r="S14" s="203"/>
      <c r="T14" s="203"/>
      <c r="U14" s="204"/>
      <c r="V14" s="205"/>
      <c r="W14" s="203"/>
      <c r="X14" s="203"/>
      <c r="Y14" s="204"/>
      <c r="Z14" s="203"/>
      <c r="AA14" s="203"/>
      <c r="AB14" s="203"/>
      <c r="AC14" s="204"/>
      <c r="AD14" s="205"/>
      <c r="AE14" s="203"/>
      <c r="AF14" s="203"/>
      <c r="AG14" s="204"/>
      <c r="AH14" s="202"/>
      <c r="AI14" s="203"/>
      <c r="AJ14" s="203"/>
      <c r="AK14" s="204"/>
      <c r="AL14" s="205"/>
      <c r="AM14" s="203"/>
      <c r="AN14" s="203"/>
      <c r="AO14" s="204"/>
      <c r="AP14" s="205"/>
      <c r="AQ14" s="203"/>
      <c r="AR14" s="203"/>
      <c r="AS14" s="204"/>
      <c r="AT14" s="203"/>
      <c r="AU14" s="203"/>
      <c r="AV14" s="203"/>
      <c r="AW14" s="204"/>
      <c r="AX14" s="205"/>
      <c r="AY14" s="203"/>
      <c r="AZ14" s="203"/>
      <c r="BA14" s="204"/>
      <c r="BB14" s="205"/>
      <c r="BC14" s="203"/>
      <c r="BD14" s="203"/>
      <c r="BE14" s="204"/>
      <c r="BF14" s="203"/>
      <c r="BG14" s="203"/>
      <c r="BH14" s="203"/>
      <c r="BI14" s="204"/>
      <c r="BJ14" s="205"/>
      <c r="BK14" s="203"/>
      <c r="BL14" s="203"/>
      <c r="BM14" s="204"/>
      <c r="BN14" s="202"/>
      <c r="BO14" s="203"/>
      <c r="BP14" s="203"/>
      <c r="BQ14" s="204"/>
      <c r="BR14" s="205"/>
      <c r="BS14" s="203"/>
      <c r="BT14" s="203"/>
      <c r="BU14" s="204"/>
      <c r="BV14" s="205"/>
      <c r="BW14" s="203"/>
      <c r="BX14" s="203"/>
      <c r="BY14" s="204"/>
      <c r="BZ14" s="203"/>
      <c r="CA14" s="203"/>
      <c r="CB14" s="203"/>
      <c r="CC14" s="204"/>
      <c r="CD14" s="205"/>
      <c r="CE14" s="203"/>
      <c r="CF14" s="203"/>
      <c r="CG14" s="204"/>
      <c r="CH14" s="205"/>
      <c r="CI14" s="203"/>
      <c r="CJ14" s="203"/>
      <c r="CK14" s="204"/>
      <c r="CL14" s="203"/>
      <c r="CM14" s="203"/>
      <c r="CN14" s="203"/>
      <c r="CO14" s="204"/>
      <c r="CP14" s="205"/>
      <c r="CQ14" s="203"/>
      <c r="CR14" s="203"/>
      <c r="CS14" s="204"/>
      <c r="CT14" s="202"/>
      <c r="CU14" s="203"/>
      <c r="CV14" s="203"/>
      <c r="CW14" s="204"/>
      <c r="CX14" s="205"/>
      <c r="CY14" s="203"/>
      <c r="CZ14" s="203"/>
      <c r="DA14" s="204"/>
      <c r="DB14" s="205"/>
      <c r="DC14" s="203"/>
      <c r="DD14" s="203"/>
      <c r="DE14" s="204"/>
      <c r="DF14" s="203"/>
      <c r="DG14" s="203"/>
      <c r="DH14" s="203"/>
      <c r="DI14" s="204"/>
      <c r="DJ14" s="205"/>
      <c r="DK14" s="203"/>
      <c r="DL14" s="203"/>
      <c r="DM14" s="204"/>
      <c r="DN14" s="205"/>
      <c r="DO14" s="203"/>
      <c r="DP14" s="203"/>
      <c r="DQ14" s="204"/>
      <c r="DR14" s="203"/>
      <c r="DS14" s="203"/>
      <c r="DT14" s="203"/>
      <c r="DU14" s="204"/>
      <c r="DV14" s="205"/>
      <c r="DW14" s="203"/>
      <c r="DX14" s="203"/>
      <c r="DY14" s="204"/>
      <c r="DZ14" s="209"/>
      <c r="EA14" s="203"/>
      <c r="EB14" s="203"/>
      <c r="EC14" s="204"/>
      <c r="ED14" s="205"/>
      <c r="EE14" s="203"/>
      <c r="EF14" s="203"/>
      <c r="EG14" s="204"/>
      <c r="EH14" s="205"/>
      <c r="EI14" s="203"/>
      <c r="EJ14" s="203"/>
      <c r="EK14" s="204"/>
      <c r="EL14" s="203"/>
      <c r="EM14" s="203"/>
      <c r="EN14" s="203"/>
      <c r="EO14" s="204"/>
      <c r="EP14" s="205"/>
      <c r="EQ14" s="203"/>
      <c r="ER14" s="203"/>
      <c r="ES14" s="204"/>
      <c r="ET14" s="205"/>
      <c r="EU14" s="203"/>
      <c r="EV14" s="203"/>
      <c r="EW14" s="204"/>
      <c r="EX14" s="203"/>
      <c r="EY14" s="203"/>
      <c r="EZ14" s="203"/>
      <c r="FA14" s="204"/>
      <c r="FB14" s="205"/>
      <c r="FC14" s="203"/>
      <c r="FD14" s="203"/>
      <c r="FE14" s="210"/>
      <c r="FF14" s="14"/>
      <c r="FG14" s="155"/>
      <c r="FH14" s="156"/>
      <c r="FI14" s="84" t="s">
        <v>74</v>
      </c>
      <c r="FJ14" s="79" t="s">
        <v>6</v>
      </c>
      <c r="FK14" s="64" t="s">
        <v>88</v>
      </c>
      <c r="FL14" s="31">
        <f>SUM(COUNTIF($B$10:$E$63,FJ14),COUNTIF($AH$10:$AK$63,FJ14),COUNTIF($BN$10:$BQ$63,FJ14),COUNTIF($CT$10:$CW$72,FJ14),COUNTIF($DZ$10:$EC$63,FJ14))+FS14</f>
        <v>0</v>
      </c>
      <c r="FM14" s="59">
        <f t="shared" ca="1" si="0"/>
        <v>0</v>
      </c>
      <c r="FN14" s="47"/>
      <c r="FO14" s="37"/>
      <c r="FP14" s="20" t="str">
        <f>FJ14</f>
        <v>書写</v>
      </c>
      <c r="FQ14" s="20" t="s">
        <v>54</v>
      </c>
      <c r="FR14" s="20" t="str">
        <f>FJ14&amp;"1/2"</f>
        <v>書写1/2</v>
      </c>
      <c r="FS14" s="20">
        <f>SUM(COUNTIF($B$10:$E$63,FR14),COUNTIF($AH$10:$AK$63,FR14),COUNTIF($BN$10:$BQ$63,FR14),COUNTIF($CT$10:$CW$72,FR14),COUNTIF($DZ$10:$EC$63,FR14))*0.5</f>
        <v>0</v>
      </c>
      <c r="FT14" s="20" t="s">
        <v>75</v>
      </c>
      <c r="FU14" s="20">
        <f ca="1">IFERROR(VALUE(MID(FU4,FU10+1,FU13)),1)</f>
        <v>3</v>
      </c>
      <c r="FV14" s="20" t="str">
        <f t="shared" ca="1" si="1"/>
        <v>'(2)'!FM14</v>
      </c>
      <c r="FW14" s="20">
        <v>14</v>
      </c>
      <c r="FX14" s="20">
        <f t="shared" ca="1" si="2"/>
        <v>0</v>
      </c>
    </row>
    <row r="15" spans="1:180" ht="7.5" customHeight="1">
      <c r="A15" s="126"/>
      <c r="B15" s="202"/>
      <c r="C15" s="203"/>
      <c r="D15" s="203"/>
      <c r="E15" s="204"/>
      <c r="F15" s="205"/>
      <c r="G15" s="203"/>
      <c r="H15" s="203"/>
      <c r="I15" s="204"/>
      <c r="J15" s="205"/>
      <c r="K15" s="203"/>
      <c r="L15" s="203"/>
      <c r="M15" s="204"/>
      <c r="N15" s="203"/>
      <c r="O15" s="203"/>
      <c r="P15" s="203"/>
      <c r="Q15" s="204"/>
      <c r="R15" s="205"/>
      <c r="S15" s="203"/>
      <c r="T15" s="203"/>
      <c r="U15" s="204"/>
      <c r="V15" s="205"/>
      <c r="W15" s="203"/>
      <c r="X15" s="203"/>
      <c r="Y15" s="204"/>
      <c r="Z15" s="203"/>
      <c r="AA15" s="203"/>
      <c r="AB15" s="203"/>
      <c r="AC15" s="204"/>
      <c r="AD15" s="205"/>
      <c r="AE15" s="203"/>
      <c r="AF15" s="203"/>
      <c r="AG15" s="204"/>
      <c r="AH15" s="202"/>
      <c r="AI15" s="203"/>
      <c r="AJ15" s="203"/>
      <c r="AK15" s="204"/>
      <c r="AL15" s="205"/>
      <c r="AM15" s="203"/>
      <c r="AN15" s="203"/>
      <c r="AO15" s="204"/>
      <c r="AP15" s="205"/>
      <c r="AQ15" s="203"/>
      <c r="AR15" s="203"/>
      <c r="AS15" s="204"/>
      <c r="AT15" s="203"/>
      <c r="AU15" s="203"/>
      <c r="AV15" s="203"/>
      <c r="AW15" s="204"/>
      <c r="AX15" s="205"/>
      <c r="AY15" s="203"/>
      <c r="AZ15" s="203"/>
      <c r="BA15" s="204"/>
      <c r="BB15" s="205"/>
      <c r="BC15" s="203"/>
      <c r="BD15" s="203"/>
      <c r="BE15" s="204"/>
      <c r="BF15" s="203"/>
      <c r="BG15" s="203"/>
      <c r="BH15" s="203"/>
      <c r="BI15" s="204"/>
      <c r="BJ15" s="205"/>
      <c r="BK15" s="203"/>
      <c r="BL15" s="203"/>
      <c r="BM15" s="204"/>
      <c r="BN15" s="202"/>
      <c r="BO15" s="203"/>
      <c r="BP15" s="203"/>
      <c r="BQ15" s="204"/>
      <c r="BR15" s="205"/>
      <c r="BS15" s="203"/>
      <c r="BT15" s="203"/>
      <c r="BU15" s="204"/>
      <c r="BV15" s="205"/>
      <c r="BW15" s="203"/>
      <c r="BX15" s="203"/>
      <c r="BY15" s="204"/>
      <c r="BZ15" s="203"/>
      <c r="CA15" s="203"/>
      <c r="CB15" s="203"/>
      <c r="CC15" s="204"/>
      <c r="CD15" s="205"/>
      <c r="CE15" s="203"/>
      <c r="CF15" s="203"/>
      <c r="CG15" s="204"/>
      <c r="CH15" s="205"/>
      <c r="CI15" s="203"/>
      <c r="CJ15" s="203"/>
      <c r="CK15" s="204"/>
      <c r="CL15" s="203"/>
      <c r="CM15" s="203"/>
      <c r="CN15" s="203"/>
      <c r="CO15" s="204"/>
      <c r="CP15" s="205"/>
      <c r="CQ15" s="203"/>
      <c r="CR15" s="203"/>
      <c r="CS15" s="204"/>
      <c r="CT15" s="202"/>
      <c r="CU15" s="203"/>
      <c r="CV15" s="203"/>
      <c r="CW15" s="204"/>
      <c r="CX15" s="205"/>
      <c r="CY15" s="203"/>
      <c r="CZ15" s="203"/>
      <c r="DA15" s="204"/>
      <c r="DB15" s="205"/>
      <c r="DC15" s="203"/>
      <c r="DD15" s="203"/>
      <c r="DE15" s="204"/>
      <c r="DF15" s="203"/>
      <c r="DG15" s="203"/>
      <c r="DH15" s="203"/>
      <c r="DI15" s="204"/>
      <c r="DJ15" s="205"/>
      <c r="DK15" s="203"/>
      <c r="DL15" s="203"/>
      <c r="DM15" s="204"/>
      <c r="DN15" s="205"/>
      <c r="DO15" s="203"/>
      <c r="DP15" s="203"/>
      <c r="DQ15" s="204"/>
      <c r="DR15" s="203"/>
      <c r="DS15" s="203"/>
      <c r="DT15" s="203"/>
      <c r="DU15" s="204"/>
      <c r="DV15" s="205"/>
      <c r="DW15" s="203"/>
      <c r="DX15" s="203"/>
      <c r="DY15" s="204"/>
      <c r="DZ15" s="209"/>
      <c r="EA15" s="203"/>
      <c r="EB15" s="203"/>
      <c r="EC15" s="204"/>
      <c r="ED15" s="205"/>
      <c r="EE15" s="203"/>
      <c r="EF15" s="203"/>
      <c r="EG15" s="204"/>
      <c r="EH15" s="205"/>
      <c r="EI15" s="203"/>
      <c r="EJ15" s="203"/>
      <c r="EK15" s="204"/>
      <c r="EL15" s="203"/>
      <c r="EM15" s="203"/>
      <c r="EN15" s="203"/>
      <c r="EO15" s="204"/>
      <c r="EP15" s="205"/>
      <c r="EQ15" s="203"/>
      <c r="ER15" s="203"/>
      <c r="ES15" s="204"/>
      <c r="ET15" s="205"/>
      <c r="EU15" s="203"/>
      <c r="EV15" s="203"/>
      <c r="EW15" s="204"/>
      <c r="EX15" s="203"/>
      <c r="EY15" s="203"/>
      <c r="EZ15" s="203"/>
      <c r="FA15" s="204"/>
      <c r="FB15" s="205"/>
      <c r="FC15" s="203"/>
      <c r="FD15" s="203"/>
      <c r="FE15" s="210"/>
      <c r="FF15" s="14"/>
      <c r="FG15" s="155"/>
      <c r="FH15" s="156"/>
      <c r="FI15" s="84"/>
      <c r="FJ15" s="79"/>
      <c r="FK15" s="65" t="s">
        <v>89</v>
      </c>
      <c r="FL15" s="29">
        <f>SUM(COUNTIF($F$10:$I$63,FJ14),COUNTIF($AL$10:$AO$63,FJ14),COUNTIF($BR$10:$BU$63,FJ14),COUNTIF($CX$10:$DA$72,FJ14),COUNTIF($ED$10:$EG$63,FJ14))+FS15</f>
        <v>0</v>
      </c>
      <c r="FM15" s="57">
        <f t="shared" ca="1" si="0"/>
        <v>0</v>
      </c>
      <c r="FN15" s="45"/>
      <c r="FO15" s="36"/>
      <c r="FP15" s="20" t="str">
        <f>FJ14</f>
        <v>書写</v>
      </c>
      <c r="FQ15" s="20" t="s">
        <v>55</v>
      </c>
      <c r="FR15" s="20" t="str">
        <f>FJ14&amp;"1/2"</f>
        <v>書写1/2</v>
      </c>
      <c r="FS15" s="20">
        <f>SUM(COUNTIF($F$10:$I$63,FR15),COUNTIF($AL$10:$AO$63,FR15),COUNTIF($BR$10:$BU$63,FR15),COUNTIF($CX$10:$DA$72,FR15),COUNTIF($ED$10:$EG$63,FR15))*0.5</f>
        <v>0</v>
      </c>
      <c r="FT15" s="14"/>
      <c r="FU15" s="14"/>
      <c r="FV15" s="20" t="str">
        <f t="shared" ca="1" si="1"/>
        <v>'(2)'!FM15</v>
      </c>
      <c r="FW15" s="20">
        <v>15</v>
      </c>
      <c r="FX15" s="20">
        <f t="shared" ca="1" si="2"/>
        <v>0</v>
      </c>
    </row>
    <row r="16" spans="1:180" ht="7.5" customHeight="1">
      <c r="A16" s="126"/>
      <c r="B16" s="131" t="s">
        <v>3169</v>
      </c>
      <c r="C16" s="203"/>
      <c r="D16" s="204"/>
      <c r="E16" s="211"/>
      <c r="F16" s="106" t="s">
        <v>706</v>
      </c>
      <c r="G16" s="203"/>
      <c r="H16" s="204"/>
      <c r="I16" s="212"/>
      <c r="J16" s="106" t="s">
        <v>706</v>
      </c>
      <c r="K16" s="203"/>
      <c r="L16" s="204"/>
      <c r="M16" s="211"/>
      <c r="N16" s="108" t="s">
        <v>706</v>
      </c>
      <c r="O16" s="203"/>
      <c r="P16" s="204"/>
      <c r="Q16" s="211"/>
      <c r="R16" s="106" t="s">
        <v>706</v>
      </c>
      <c r="S16" s="203"/>
      <c r="T16" s="204"/>
      <c r="U16" s="212"/>
      <c r="V16" s="106" t="s">
        <v>505</v>
      </c>
      <c r="W16" s="203"/>
      <c r="X16" s="204"/>
      <c r="Y16" s="211"/>
      <c r="Z16" s="108"/>
      <c r="AA16" s="203"/>
      <c r="AB16" s="204"/>
      <c r="AC16" s="211"/>
      <c r="AD16" s="106"/>
      <c r="AE16" s="203"/>
      <c r="AF16" s="204"/>
      <c r="AG16" s="212"/>
      <c r="AH16" s="131"/>
      <c r="AI16" s="203"/>
      <c r="AJ16" s="204"/>
      <c r="AK16" s="211"/>
      <c r="AL16" s="106"/>
      <c r="AM16" s="203"/>
      <c r="AN16" s="204"/>
      <c r="AO16" s="212"/>
      <c r="AP16" s="106"/>
      <c r="AQ16" s="203"/>
      <c r="AR16" s="204"/>
      <c r="AS16" s="211"/>
      <c r="AT16" s="108"/>
      <c r="AU16" s="203"/>
      <c r="AV16" s="204"/>
      <c r="AW16" s="211"/>
      <c r="AX16" s="106"/>
      <c r="AY16" s="203"/>
      <c r="AZ16" s="204"/>
      <c r="BA16" s="212"/>
      <c r="BB16" s="106"/>
      <c r="BC16" s="203"/>
      <c r="BD16" s="204"/>
      <c r="BE16" s="211"/>
      <c r="BF16" s="108" t="s">
        <v>1124</v>
      </c>
      <c r="BG16" s="203"/>
      <c r="BH16" s="204"/>
      <c r="BI16" s="211"/>
      <c r="BJ16" s="106" t="s">
        <v>1124</v>
      </c>
      <c r="BK16" s="203"/>
      <c r="BL16" s="204"/>
      <c r="BM16" s="212"/>
      <c r="BN16" s="131" t="s">
        <v>2100</v>
      </c>
      <c r="BO16" s="203"/>
      <c r="BP16" s="204"/>
      <c r="BQ16" s="211"/>
      <c r="BR16" s="106"/>
      <c r="BS16" s="203"/>
      <c r="BT16" s="204"/>
      <c r="BU16" s="212"/>
      <c r="BV16" s="106"/>
      <c r="BW16" s="203"/>
      <c r="BX16" s="204"/>
      <c r="BY16" s="211"/>
      <c r="BZ16" s="108"/>
      <c r="CA16" s="203"/>
      <c r="CB16" s="204"/>
      <c r="CC16" s="211"/>
      <c r="CD16" s="106"/>
      <c r="CE16" s="203"/>
      <c r="CF16" s="204"/>
      <c r="CG16" s="212"/>
      <c r="CH16" s="106"/>
      <c r="CI16" s="203"/>
      <c r="CJ16" s="204"/>
      <c r="CK16" s="211"/>
      <c r="CL16" s="108"/>
      <c r="CM16" s="203"/>
      <c r="CN16" s="204"/>
      <c r="CO16" s="211"/>
      <c r="CP16" s="106"/>
      <c r="CQ16" s="203"/>
      <c r="CR16" s="204"/>
      <c r="CS16" s="212"/>
      <c r="CT16" s="131" t="s">
        <v>395</v>
      </c>
      <c r="CU16" s="203"/>
      <c r="CV16" s="204"/>
      <c r="CW16" s="211"/>
      <c r="CX16" s="106" t="s">
        <v>708</v>
      </c>
      <c r="CY16" s="203"/>
      <c r="CZ16" s="204"/>
      <c r="DA16" s="212"/>
      <c r="DB16" s="106" t="s">
        <v>708</v>
      </c>
      <c r="DC16" s="203"/>
      <c r="DD16" s="204"/>
      <c r="DE16" s="211"/>
      <c r="DF16" s="108" t="s">
        <v>708</v>
      </c>
      <c r="DG16" s="203"/>
      <c r="DH16" s="204"/>
      <c r="DI16" s="211"/>
      <c r="DJ16" s="106" t="s">
        <v>708</v>
      </c>
      <c r="DK16" s="203"/>
      <c r="DL16" s="204"/>
      <c r="DM16" s="212"/>
      <c r="DN16" s="106" t="s">
        <v>507</v>
      </c>
      <c r="DO16" s="203"/>
      <c r="DP16" s="204"/>
      <c r="DQ16" s="211"/>
      <c r="DR16" s="108" t="s">
        <v>503</v>
      </c>
      <c r="DS16" s="203"/>
      <c r="DT16" s="204"/>
      <c r="DU16" s="211"/>
      <c r="DV16" s="106" t="s">
        <v>503</v>
      </c>
      <c r="DW16" s="203"/>
      <c r="DX16" s="204"/>
      <c r="DY16" s="212"/>
      <c r="DZ16" s="128" t="s">
        <v>3171</v>
      </c>
      <c r="EA16" s="203"/>
      <c r="EB16" s="204"/>
      <c r="EC16" s="211"/>
      <c r="ED16" s="106"/>
      <c r="EE16" s="203"/>
      <c r="EF16" s="204"/>
      <c r="EG16" s="212"/>
      <c r="EH16" s="106"/>
      <c r="EI16" s="203"/>
      <c r="EJ16" s="204"/>
      <c r="EK16" s="211"/>
      <c r="EL16" s="108" t="s">
        <v>2552</v>
      </c>
      <c r="EM16" s="203"/>
      <c r="EN16" s="204"/>
      <c r="EO16" s="211"/>
      <c r="EP16" s="106" t="s">
        <v>2552</v>
      </c>
      <c r="EQ16" s="203"/>
      <c r="ER16" s="204"/>
      <c r="ES16" s="212"/>
      <c r="ET16" s="106"/>
      <c r="EU16" s="203"/>
      <c r="EV16" s="204"/>
      <c r="EW16" s="211"/>
      <c r="EX16" s="108"/>
      <c r="EY16" s="203"/>
      <c r="EZ16" s="204"/>
      <c r="FA16" s="211"/>
      <c r="FB16" s="106"/>
      <c r="FC16" s="203"/>
      <c r="FD16" s="204"/>
      <c r="FE16" s="213"/>
      <c r="FF16" s="14"/>
      <c r="FG16" s="155"/>
      <c r="FH16" s="156"/>
      <c r="FI16" s="84"/>
      <c r="FJ16" s="79"/>
      <c r="FK16" s="65" t="s">
        <v>90</v>
      </c>
      <c r="FL16" s="28">
        <f>SUM(COUNTIF($J$10:$M$63,FJ14),COUNTIF($AP$10:$AS$63,FJ14),COUNTIF($BV$10:$BY$63,FJ14),COUNTIF($DB$10:$DE$72,FJ14),COUNTIF($EH$10:$EK$63,FJ14))+FS16</f>
        <v>0</v>
      </c>
      <c r="FM16" s="56">
        <f t="shared" ca="1" si="0"/>
        <v>0</v>
      </c>
      <c r="FN16" s="43"/>
      <c r="FO16" s="9"/>
      <c r="FP16" s="20" t="str">
        <f>FJ14</f>
        <v>書写</v>
      </c>
      <c r="FQ16" s="25" t="s">
        <v>56</v>
      </c>
      <c r="FR16" s="20" t="str">
        <f>FJ14&amp;"1/2"</f>
        <v>書写1/2</v>
      </c>
      <c r="FS16" s="20">
        <f>SUM(COUNTIF($J$10:$M$63,FR16),COUNTIF($AP$10:$AS$63,FR16),COUNTIF($BV$10:$BY$63,FR16),COUNTIF($DB$10:$DE$72,FR16),COUNTIF($EH$10:$EK$63,FR16))*0.5</f>
        <v>0</v>
      </c>
      <c r="FT16" s="20" t="s">
        <v>76</v>
      </c>
      <c r="FU16" s="20">
        <f ca="1">FU14-1</f>
        <v>2</v>
      </c>
      <c r="FV16" s="20" t="str">
        <f t="shared" ca="1" si="1"/>
        <v>'(2)'!FM16</v>
      </c>
      <c r="FW16" s="20">
        <v>16</v>
      </c>
      <c r="FX16" s="20">
        <f t="shared" ca="1" si="2"/>
        <v>0</v>
      </c>
    </row>
    <row r="17" spans="1:180" ht="7.5" customHeight="1">
      <c r="A17" s="126"/>
      <c r="B17" s="202"/>
      <c r="C17" s="203"/>
      <c r="D17" s="204"/>
      <c r="E17" s="204"/>
      <c r="F17" s="205"/>
      <c r="G17" s="203"/>
      <c r="H17" s="204"/>
      <c r="I17" s="214"/>
      <c r="J17" s="205"/>
      <c r="K17" s="203"/>
      <c r="L17" s="204"/>
      <c r="M17" s="204"/>
      <c r="N17" s="203"/>
      <c r="O17" s="203"/>
      <c r="P17" s="204"/>
      <c r="Q17" s="204"/>
      <c r="R17" s="205"/>
      <c r="S17" s="203"/>
      <c r="T17" s="204"/>
      <c r="U17" s="214"/>
      <c r="V17" s="205"/>
      <c r="W17" s="203"/>
      <c r="X17" s="204"/>
      <c r="Y17" s="204"/>
      <c r="Z17" s="203"/>
      <c r="AA17" s="203"/>
      <c r="AB17" s="204"/>
      <c r="AC17" s="204"/>
      <c r="AD17" s="205"/>
      <c r="AE17" s="203"/>
      <c r="AF17" s="204"/>
      <c r="AG17" s="214"/>
      <c r="AH17" s="202"/>
      <c r="AI17" s="203"/>
      <c r="AJ17" s="204"/>
      <c r="AK17" s="204"/>
      <c r="AL17" s="205"/>
      <c r="AM17" s="203"/>
      <c r="AN17" s="204"/>
      <c r="AO17" s="214"/>
      <c r="AP17" s="205"/>
      <c r="AQ17" s="203"/>
      <c r="AR17" s="204"/>
      <c r="AS17" s="204"/>
      <c r="AT17" s="203"/>
      <c r="AU17" s="203"/>
      <c r="AV17" s="204"/>
      <c r="AW17" s="204"/>
      <c r="AX17" s="205"/>
      <c r="AY17" s="203"/>
      <c r="AZ17" s="204"/>
      <c r="BA17" s="214"/>
      <c r="BB17" s="205"/>
      <c r="BC17" s="203"/>
      <c r="BD17" s="204"/>
      <c r="BE17" s="204"/>
      <c r="BF17" s="203"/>
      <c r="BG17" s="203"/>
      <c r="BH17" s="204"/>
      <c r="BI17" s="204"/>
      <c r="BJ17" s="205"/>
      <c r="BK17" s="203"/>
      <c r="BL17" s="204"/>
      <c r="BM17" s="214"/>
      <c r="BN17" s="202"/>
      <c r="BO17" s="203"/>
      <c r="BP17" s="204"/>
      <c r="BQ17" s="204"/>
      <c r="BR17" s="205"/>
      <c r="BS17" s="203"/>
      <c r="BT17" s="204"/>
      <c r="BU17" s="214"/>
      <c r="BV17" s="205"/>
      <c r="BW17" s="203"/>
      <c r="BX17" s="204"/>
      <c r="BY17" s="204"/>
      <c r="BZ17" s="203"/>
      <c r="CA17" s="203"/>
      <c r="CB17" s="204"/>
      <c r="CC17" s="204"/>
      <c r="CD17" s="205"/>
      <c r="CE17" s="203"/>
      <c r="CF17" s="204"/>
      <c r="CG17" s="214"/>
      <c r="CH17" s="205"/>
      <c r="CI17" s="203"/>
      <c r="CJ17" s="204"/>
      <c r="CK17" s="204"/>
      <c r="CL17" s="203"/>
      <c r="CM17" s="203"/>
      <c r="CN17" s="204"/>
      <c r="CO17" s="204"/>
      <c r="CP17" s="205"/>
      <c r="CQ17" s="203"/>
      <c r="CR17" s="204"/>
      <c r="CS17" s="214"/>
      <c r="CT17" s="202"/>
      <c r="CU17" s="203"/>
      <c r="CV17" s="204"/>
      <c r="CW17" s="204"/>
      <c r="CX17" s="205"/>
      <c r="CY17" s="203"/>
      <c r="CZ17" s="204"/>
      <c r="DA17" s="214"/>
      <c r="DB17" s="205"/>
      <c r="DC17" s="203"/>
      <c r="DD17" s="204"/>
      <c r="DE17" s="204"/>
      <c r="DF17" s="203"/>
      <c r="DG17" s="203"/>
      <c r="DH17" s="204"/>
      <c r="DI17" s="204"/>
      <c r="DJ17" s="205"/>
      <c r="DK17" s="203"/>
      <c r="DL17" s="204"/>
      <c r="DM17" s="214"/>
      <c r="DN17" s="205"/>
      <c r="DO17" s="203"/>
      <c r="DP17" s="204"/>
      <c r="DQ17" s="204"/>
      <c r="DR17" s="203"/>
      <c r="DS17" s="203"/>
      <c r="DT17" s="204"/>
      <c r="DU17" s="204"/>
      <c r="DV17" s="205"/>
      <c r="DW17" s="203"/>
      <c r="DX17" s="204"/>
      <c r="DY17" s="214"/>
      <c r="DZ17" s="209"/>
      <c r="EA17" s="203"/>
      <c r="EB17" s="204"/>
      <c r="EC17" s="204"/>
      <c r="ED17" s="205"/>
      <c r="EE17" s="203"/>
      <c r="EF17" s="204"/>
      <c r="EG17" s="214"/>
      <c r="EH17" s="205"/>
      <c r="EI17" s="203"/>
      <c r="EJ17" s="204"/>
      <c r="EK17" s="204"/>
      <c r="EL17" s="203"/>
      <c r="EM17" s="203"/>
      <c r="EN17" s="204"/>
      <c r="EO17" s="204"/>
      <c r="EP17" s="205"/>
      <c r="EQ17" s="203"/>
      <c r="ER17" s="204"/>
      <c r="ES17" s="214"/>
      <c r="ET17" s="205"/>
      <c r="EU17" s="203"/>
      <c r="EV17" s="204"/>
      <c r="EW17" s="204"/>
      <c r="EX17" s="203"/>
      <c r="EY17" s="203"/>
      <c r="EZ17" s="204"/>
      <c r="FA17" s="204"/>
      <c r="FB17" s="205"/>
      <c r="FC17" s="203"/>
      <c r="FD17" s="204"/>
      <c r="FE17" s="215"/>
      <c r="FF17" s="14"/>
      <c r="FG17" s="155"/>
      <c r="FH17" s="156"/>
      <c r="FI17" s="84"/>
      <c r="FJ17" s="79"/>
      <c r="FK17" s="65" t="s">
        <v>91</v>
      </c>
      <c r="FL17" s="28">
        <f>SUM(COUNTIF($N$10:$Q$63,FJ14),COUNTIF($AT$10:$AW$63,FJ14),COUNTIF($BZ$10:$CC$63,FJ14),COUNTIF($DF$10:$DI$72,FJ14),COUNTIF($EL$10:$EO$63,FJ14))+FS17</f>
        <v>0</v>
      </c>
      <c r="FM17" s="56">
        <f t="shared" ca="1" si="0"/>
        <v>0</v>
      </c>
      <c r="FN17" s="44"/>
      <c r="FO17" s="35"/>
      <c r="FP17" s="20" t="str">
        <f>FJ14</f>
        <v>書写</v>
      </c>
      <c r="FQ17" s="20" t="s">
        <v>57</v>
      </c>
      <c r="FR17" s="20" t="str">
        <f>FJ14&amp;"1/2"</f>
        <v>書写1/2</v>
      </c>
      <c r="FS17" s="20">
        <f>SUM(COUNTIF($N$10:$Q$63,FR17),COUNTIF($AT$10:$AW$63,FR17),COUNTIF($BZ$10:$CC$63,FR17),COUNTIF($DF$10:$DI$72,FR17),COUNTIF($EL$10:$EO$63,FR17))*0.5</f>
        <v>0</v>
      </c>
      <c r="FT17" s="20"/>
      <c r="FU17" s="20"/>
      <c r="FV17" s="20" t="str">
        <f t="shared" ca="1" si="1"/>
        <v>'(2)'!FM17</v>
      </c>
      <c r="FW17" s="20">
        <v>17</v>
      </c>
      <c r="FX17" s="20">
        <f t="shared" ca="1" si="2"/>
        <v>0</v>
      </c>
    </row>
    <row r="18" spans="1:180" ht="7.5" customHeight="1">
      <c r="A18" s="127"/>
      <c r="B18" s="216"/>
      <c r="C18" s="217"/>
      <c r="D18" s="218"/>
      <c r="E18" s="218"/>
      <c r="F18" s="219"/>
      <c r="G18" s="217"/>
      <c r="H18" s="218"/>
      <c r="I18" s="220"/>
      <c r="J18" s="219"/>
      <c r="K18" s="217"/>
      <c r="L18" s="218"/>
      <c r="M18" s="218"/>
      <c r="N18" s="217"/>
      <c r="O18" s="217"/>
      <c r="P18" s="218"/>
      <c r="Q18" s="218"/>
      <c r="R18" s="219"/>
      <c r="S18" s="217"/>
      <c r="T18" s="218"/>
      <c r="U18" s="220"/>
      <c r="V18" s="219"/>
      <c r="W18" s="217"/>
      <c r="X18" s="218"/>
      <c r="Y18" s="218"/>
      <c r="Z18" s="217"/>
      <c r="AA18" s="217"/>
      <c r="AB18" s="218"/>
      <c r="AC18" s="218"/>
      <c r="AD18" s="219"/>
      <c r="AE18" s="217"/>
      <c r="AF18" s="218"/>
      <c r="AG18" s="220"/>
      <c r="AH18" s="216"/>
      <c r="AI18" s="217"/>
      <c r="AJ18" s="218"/>
      <c r="AK18" s="218"/>
      <c r="AL18" s="219"/>
      <c r="AM18" s="217"/>
      <c r="AN18" s="218"/>
      <c r="AO18" s="220"/>
      <c r="AP18" s="219"/>
      <c r="AQ18" s="217"/>
      <c r="AR18" s="218"/>
      <c r="AS18" s="218"/>
      <c r="AT18" s="217"/>
      <c r="AU18" s="217"/>
      <c r="AV18" s="218"/>
      <c r="AW18" s="218"/>
      <c r="AX18" s="219"/>
      <c r="AY18" s="217"/>
      <c r="AZ18" s="218"/>
      <c r="BA18" s="220"/>
      <c r="BB18" s="219"/>
      <c r="BC18" s="217"/>
      <c r="BD18" s="218"/>
      <c r="BE18" s="218"/>
      <c r="BF18" s="217"/>
      <c r="BG18" s="217"/>
      <c r="BH18" s="218"/>
      <c r="BI18" s="218"/>
      <c r="BJ18" s="219"/>
      <c r="BK18" s="217"/>
      <c r="BL18" s="218"/>
      <c r="BM18" s="220"/>
      <c r="BN18" s="216"/>
      <c r="BO18" s="217"/>
      <c r="BP18" s="218"/>
      <c r="BQ18" s="218"/>
      <c r="BR18" s="219"/>
      <c r="BS18" s="217"/>
      <c r="BT18" s="218"/>
      <c r="BU18" s="220"/>
      <c r="BV18" s="219"/>
      <c r="BW18" s="217"/>
      <c r="BX18" s="218"/>
      <c r="BY18" s="218"/>
      <c r="BZ18" s="217"/>
      <c r="CA18" s="217"/>
      <c r="CB18" s="218"/>
      <c r="CC18" s="218"/>
      <c r="CD18" s="219"/>
      <c r="CE18" s="217"/>
      <c r="CF18" s="218"/>
      <c r="CG18" s="220"/>
      <c r="CH18" s="219"/>
      <c r="CI18" s="217"/>
      <c r="CJ18" s="218"/>
      <c r="CK18" s="218"/>
      <c r="CL18" s="217"/>
      <c r="CM18" s="217"/>
      <c r="CN18" s="218"/>
      <c r="CO18" s="218"/>
      <c r="CP18" s="219"/>
      <c r="CQ18" s="217"/>
      <c r="CR18" s="218"/>
      <c r="CS18" s="220"/>
      <c r="CT18" s="216"/>
      <c r="CU18" s="217"/>
      <c r="CV18" s="218"/>
      <c r="CW18" s="218"/>
      <c r="CX18" s="219"/>
      <c r="CY18" s="217"/>
      <c r="CZ18" s="218"/>
      <c r="DA18" s="220"/>
      <c r="DB18" s="219"/>
      <c r="DC18" s="217"/>
      <c r="DD18" s="218"/>
      <c r="DE18" s="218"/>
      <c r="DF18" s="217"/>
      <c r="DG18" s="217"/>
      <c r="DH18" s="218"/>
      <c r="DI18" s="218"/>
      <c r="DJ18" s="219"/>
      <c r="DK18" s="217"/>
      <c r="DL18" s="218"/>
      <c r="DM18" s="220"/>
      <c r="DN18" s="219"/>
      <c r="DO18" s="217"/>
      <c r="DP18" s="218"/>
      <c r="DQ18" s="218"/>
      <c r="DR18" s="217"/>
      <c r="DS18" s="217"/>
      <c r="DT18" s="218"/>
      <c r="DU18" s="218"/>
      <c r="DV18" s="219"/>
      <c r="DW18" s="217"/>
      <c r="DX18" s="218"/>
      <c r="DY18" s="220"/>
      <c r="DZ18" s="216"/>
      <c r="EA18" s="217"/>
      <c r="EB18" s="218"/>
      <c r="EC18" s="218"/>
      <c r="ED18" s="219"/>
      <c r="EE18" s="217"/>
      <c r="EF18" s="218"/>
      <c r="EG18" s="220"/>
      <c r="EH18" s="219"/>
      <c r="EI18" s="217"/>
      <c r="EJ18" s="218"/>
      <c r="EK18" s="218"/>
      <c r="EL18" s="217"/>
      <c r="EM18" s="217"/>
      <c r="EN18" s="218"/>
      <c r="EO18" s="218"/>
      <c r="EP18" s="219"/>
      <c r="EQ18" s="217"/>
      <c r="ER18" s="218"/>
      <c r="ES18" s="220"/>
      <c r="ET18" s="219"/>
      <c r="EU18" s="217"/>
      <c r="EV18" s="218"/>
      <c r="EW18" s="218"/>
      <c r="EX18" s="217"/>
      <c r="EY18" s="217"/>
      <c r="EZ18" s="218"/>
      <c r="FA18" s="218"/>
      <c r="FB18" s="219"/>
      <c r="FC18" s="217"/>
      <c r="FD18" s="218"/>
      <c r="FE18" s="221"/>
      <c r="FF18" s="14"/>
      <c r="FG18" s="155"/>
      <c r="FH18" s="156"/>
      <c r="FI18" s="84"/>
      <c r="FJ18" s="79"/>
      <c r="FK18" s="65" t="s">
        <v>92</v>
      </c>
      <c r="FL18" s="29">
        <f>SUM(COUNTIF($R$10:$U$63,FJ14),COUNTIF($AX$10:$BA$63,FJ14),COUNTIF($CD$10:$CG$63,FJ14),COUNTIF($DJ$10:$DM$72,FJ14),COUNTIF($EP$10:$ES$63,FJ14))+FS18</f>
        <v>0</v>
      </c>
      <c r="FM18" s="57">
        <f t="shared" ca="1" si="0"/>
        <v>0</v>
      </c>
      <c r="FN18" s="45"/>
      <c r="FO18" s="36"/>
      <c r="FP18" s="20" t="str">
        <f>FJ14</f>
        <v>書写</v>
      </c>
      <c r="FQ18" s="20" t="s">
        <v>58</v>
      </c>
      <c r="FR18" s="20" t="str">
        <f>FJ14&amp;"1/2"</f>
        <v>書写1/2</v>
      </c>
      <c r="FS18" s="20">
        <f>SUM(COUNTIF($R$10:$U$63,FR18),COUNTIF($AX$10:$BA$63,FR18),COUNTIF($CD$10:$CG$63,FR18),COUNTIF($DJ$10:$DM$72,FR18),COUNTIF($EP$10:$ES$63,FR18))*0.5</f>
        <v>0</v>
      </c>
      <c r="FT18" s="14"/>
      <c r="FU18" s="14"/>
      <c r="FV18" s="20" t="str">
        <f t="shared" ca="1" si="1"/>
        <v>'(2)'!FM18</v>
      </c>
      <c r="FW18" s="20">
        <v>18</v>
      </c>
      <c r="FX18" s="20">
        <f t="shared" ca="1" si="2"/>
        <v>0</v>
      </c>
    </row>
    <row r="19" spans="1:180" ht="7.5" customHeight="1">
      <c r="A19" s="93" t="s">
        <v>77</v>
      </c>
      <c r="B19" s="192" t="s">
        <v>124</v>
      </c>
      <c r="C19" s="193"/>
      <c r="D19" s="206" t="s">
        <v>136</v>
      </c>
      <c r="E19" s="195"/>
      <c r="F19" s="196" t="s">
        <v>125</v>
      </c>
      <c r="G19" s="193"/>
      <c r="H19" s="194"/>
      <c r="I19" s="195"/>
      <c r="J19" s="196" t="s">
        <v>125</v>
      </c>
      <c r="K19" s="197"/>
      <c r="L19" s="198"/>
      <c r="M19" s="199"/>
      <c r="N19" s="200" t="s">
        <v>125</v>
      </c>
      <c r="O19" s="193"/>
      <c r="P19" s="194"/>
      <c r="Q19" s="195"/>
      <c r="R19" s="196" t="s">
        <v>125</v>
      </c>
      <c r="S19" s="193"/>
      <c r="T19" s="194"/>
      <c r="U19" s="195"/>
      <c r="V19" s="196" t="s">
        <v>125</v>
      </c>
      <c r="W19" s="197"/>
      <c r="X19" s="198"/>
      <c r="Y19" s="199"/>
      <c r="Z19" s="200" t="s">
        <v>123</v>
      </c>
      <c r="AA19" s="193"/>
      <c r="AB19" s="206" t="s">
        <v>136</v>
      </c>
      <c r="AC19" s="195"/>
      <c r="AD19" s="196" t="s">
        <v>123</v>
      </c>
      <c r="AE19" s="193"/>
      <c r="AF19" s="206" t="s">
        <v>136</v>
      </c>
      <c r="AG19" s="195"/>
      <c r="AH19" s="192" t="s">
        <v>129</v>
      </c>
      <c r="AI19" s="193"/>
      <c r="AJ19" s="194"/>
      <c r="AK19" s="195"/>
      <c r="AL19" s="196" t="s">
        <v>139</v>
      </c>
      <c r="AM19" s="193"/>
      <c r="AN19" s="206" t="s">
        <v>136</v>
      </c>
      <c r="AO19" s="195"/>
      <c r="AP19" s="196" t="s">
        <v>139</v>
      </c>
      <c r="AQ19" s="197"/>
      <c r="AR19" s="201" t="s">
        <v>136</v>
      </c>
      <c r="AS19" s="199"/>
      <c r="AT19" s="200" t="s">
        <v>127</v>
      </c>
      <c r="AU19" s="193"/>
      <c r="AV19" s="194"/>
      <c r="AW19" s="195"/>
      <c r="AX19" s="196" t="s">
        <v>127</v>
      </c>
      <c r="AY19" s="193"/>
      <c r="AZ19" s="194"/>
      <c r="BA19" s="195"/>
      <c r="BB19" s="196" t="s">
        <v>139</v>
      </c>
      <c r="BC19" s="197"/>
      <c r="BD19" s="201" t="s">
        <v>136</v>
      </c>
      <c r="BE19" s="199"/>
      <c r="BF19" s="200" t="s">
        <v>126</v>
      </c>
      <c r="BG19" s="193"/>
      <c r="BH19" s="194"/>
      <c r="BI19" s="195"/>
      <c r="BJ19" s="196" t="s">
        <v>126</v>
      </c>
      <c r="BK19" s="193"/>
      <c r="BL19" s="194"/>
      <c r="BM19" s="195"/>
      <c r="BN19" s="192" t="s">
        <v>123</v>
      </c>
      <c r="BO19" s="193"/>
      <c r="BP19" s="194"/>
      <c r="BQ19" s="195"/>
      <c r="BR19" s="196" t="s">
        <v>135</v>
      </c>
      <c r="BS19" s="193"/>
      <c r="BT19" s="206" t="s">
        <v>136</v>
      </c>
      <c r="BU19" s="195"/>
      <c r="BV19" s="196" t="s">
        <v>135</v>
      </c>
      <c r="BW19" s="197"/>
      <c r="BX19" s="201" t="s">
        <v>136</v>
      </c>
      <c r="BY19" s="199"/>
      <c r="BZ19" s="200" t="s">
        <v>135</v>
      </c>
      <c r="CA19" s="193"/>
      <c r="CB19" s="206" t="s">
        <v>136</v>
      </c>
      <c r="CC19" s="195"/>
      <c r="CD19" s="196" t="s">
        <v>135</v>
      </c>
      <c r="CE19" s="193"/>
      <c r="CF19" s="206" t="s">
        <v>136</v>
      </c>
      <c r="CG19" s="195"/>
      <c r="CH19" s="196" t="s">
        <v>131</v>
      </c>
      <c r="CI19" s="197"/>
      <c r="CJ19" s="198"/>
      <c r="CK19" s="199"/>
      <c r="CL19" s="200" t="s">
        <v>131</v>
      </c>
      <c r="CM19" s="193"/>
      <c r="CN19" s="194"/>
      <c r="CO19" s="195"/>
      <c r="CP19" s="196" t="s">
        <v>131</v>
      </c>
      <c r="CQ19" s="193"/>
      <c r="CR19" s="194"/>
      <c r="CS19" s="195"/>
      <c r="CT19" s="192" t="s">
        <v>124</v>
      </c>
      <c r="CU19" s="193"/>
      <c r="CV19" s="194"/>
      <c r="CW19" s="195"/>
      <c r="CX19" s="196" t="s">
        <v>130</v>
      </c>
      <c r="CY19" s="193"/>
      <c r="CZ19" s="194"/>
      <c r="DA19" s="195"/>
      <c r="DB19" s="196" t="s">
        <v>130</v>
      </c>
      <c r="DC19" s="197"/>
      <c r="DD19" s="198"/>
      <c r="DE19" s="199"/>
      <c r="DF19" s="200" t="s">
        <v>130</v>
      </c>
      <c r="DG19" s="193"/>
      <c r="DH19" s="194"/>
      <c r="DI19" s="195"/>
      <c r="DJ19" s="196" t="s">
        <v>130</v>
      </c>
      <c r="DK19" s="193"/>
      <c r="DL19" s="194"/>
      <c r="DM19" s="195"/>
      <c r="DN19" s="196" t="s">
        <v>130</v>
      </c>
      <c r="DO19" s="197"/>
      <c r="DP19" s="198"/>
      <c r="DQ19" s="199"/>
      <c r="DR19" s="200" t="s">
        <v>139</v>
      </c>
      <c r="DS19" s="193"/>
      <c r="DT19" s="206" t="s">
        <v>136</v>
      </c>
      <c r="DU19" s="195"/>
      <c r="DV19" s="196" t="s">
        <v>139</v>
      </c>
      <c r="DW19" s="193"/>
      <c r="DX19" s="206" t="s">
        <v>136</v>
      </c>
      <c r="DY19" s="195"/>
      <c r="DZ19" s="192" t="s">
        <v>129</v>
      </c>
      <c r="EA19" s="197"/>
      <c r="EB19" s="198"/>
      <c r="EC19" s="199"/>
      <c r="ED19" s="196" t="s">
        <v>123</v>
      </c>
      <c r="EE19" s="197"/>
      <c r="EF19" s="201" t="s">
        <v>136</v>
      </c>
      <c r="EG19" s="199"/>
      <c r="EH19" s="196" t="s">
        <v>123</v>
      </c>
      <c r="EI19" s="197"/>
      <c r="EJ19" s="238" t="s">
        <v>136</v>
      </c>
      <c r="EK19" s="199"/>
      <c r="EL19" s="200" t="s">
        <v>129</v>
      </c>
      <c r="EM19" s="197"/>
      <c r="EN19" s="198"/>
      <c r="EO19" s="199"/>
      <c r="EP19" s="196" t="s">
        <v>129</v>
      </c>
      <c r="EQ19" s="197"/>
      <c r="ER19" s="198"/>
      <c r="ES19" s="199"/>
      <c r="ET19" s="196" t="s">
        <v>127</v>
      </c>
      <c r="EU19" s="197"/>
      <c r="EV19" s="238" t="s">
        <v>136</v>
      </c>
      <c r="EW19" s="199"/>
      <c r="EX19" s="200" t="s">
        <v>126</v>
      </c>
      <c r="EY19" s="197"/>
      <c r="EZ19" s="198"/>
      <c r="FA19" s="199"/>
      <c r="FB19" s="196" t="s">
        <v>126</v>
      </c>
      <c r="FC19" s="197"/>
      <c r="FD19" s="198"/>
      <c r="FE19" s="208"/>
      <c r="FF19" s="14"/>
      <c r="FG19" s="155"/>
      <c r="FH19" s="156"/>
      <c r="FI19" s="84"/>
      <c r="FJ19" s="79"/>
      <c r="FK19" s="65" t="s">
        <v>93</v>
      </c>
      <c r="FL19" s="28">
        <f>SUM(COUNTIF($V$10:$Y$63,FJ14),COUNTIF($BB$10:$BE$63,FJ14),COUNTIF($CH$10:$CK$63,FJ14),COUNTIF($DN$10:$DQ$72,FJ14),COUNTIF($ET$10:$EW$63,FJ14))+FS19</f>
        <v>0</v>
      </c>
      <c r="FM19" s="56">
        <f t="shared" ca="1" si="0"/>
        <v>0</v>
      </c>
      <c r="FN19" s="43"/>
      <c r="FO19" s="9"/>
      <c r="FP19" s="20" t="str">
        <f>FJ14</f>
        <v>書写</v>
      </c>
      <c r="FQ19" s="25" t="s">
        <v>59</v>
      </c>
      <c r="FR19" s="20" t="str">
        <f>FJ14&amp;"1/2"</f>
        <v>書写1/2</v>
      </c>
      <c r="FS19" s="20">
        <f>SUM(COUNTIF($V$10:$Y$63,FR19),COUNTIF($BB$10:$BE$63,FR19),COUNTIF($CH$10:$CK$63,FR19),COUNTIF($DN$10:$DQ$72,FR19),COUNTIF($ET$10:$EW$63,FR19))*0.5</f>
        <v>0</v>
      </c>
      <c r="FT19" s="20"/>
      <c r="FU19" s="20"/>
      <c r="FV19" s="20" t="str">
        <f t="shared" ca="1" si="1"/>
        <v>'(2)'!FM19</v>
      </c>
      <c r="FW19" s="20">
        <v>19</v>
      </c>
      <c r="FX19" s="20">
        <f t="shared" ca="1" si="2"/>
        <v>0</v>
      </c>
    </row>
    <row r="20" spans="1:180" ht="7.5" customHeight="1">
      <c r="A20" s="126"/>
      <c r="B20" s="202"/>
      <c r="C20" s="203"/>
      <c r="D20" s="203"/>
      <c r="E20" s="204"/>
      <c r="F20" s="205"/>
      <c r="G20" s="203"/>
      <c r="H20" s="203"/>
      <c r="I20" s="204"/>
      <c r="J20" s="205"/>
      <c r="K20" s="203"/>
      <c r="L20" s="203"/>
      <c r="M20" s="204"/>
      <c r="N20" s="203"/>
      <c r="O20" s="203"/>
      <c r="P20" s="203"/>
      <c r="Q20" s="204"/>
      <c r="R20" s="205"/>
      <c r="S20" s="203"/>
      <c r="T20" s="203"/>
      <c r="U20" s="204"/>
      <c r="V20" s="205"/>
      <c r="W20" s="203"/>
      <c r="X20" s="203"/>
      <c r="Y20" s="204"/>
      <c r="Z20" s="203"/>
      <c r="AA20" s="203"/>
      <c r="AB20" s="203"/>
      <c r="AC20" s="204"/>
      <c r="AD20" s="205"/>
      <c r="AE20" s="203"/>
      <c r="AF20" s="203"/>
      <c r="AG20" s="204"/>
      <c r="AH20" s="202"/>
      <c r="AI20" s="203"/>
      <c r="AJ20" s="203"/>
      <c r="AK20" s="204"/>
      <c r="AL20" s="205"/>
      <c r="AM20" s="203"/>
      <c r="AN20" s="203"/>
      <c r="AO20" s="204"/>
      <c r="AP20" s="205"/>
      <c r="AQ20" s="203"/>
      <c r="AR20" s="203"/>
      <c r="AS20" s="204"/>
      <c r="AT20" s="203"/>
      <c r="AU20" s="203"/>
      <c r="AV20" s="203"/>
      <c r="AW20" s="204"/>
      <c r="AX20" s="205"/>
      <c r="AY20" s="203"/>
      <c r="AZ20" s="203"/>
      <c r="BA20" s="204"/>
      <c r="BB20" s="205"/>
      <c r="BC20" s="203"/>
      <c r="BD20" s="203"/>
      <c r="BE20" s="204"/>
      <c r="BF20" s="203"/>
      <c r="BG20" s="203"/>
      <c r="BH20" s="203"/>
      <c r="BI20" s="204"/>
      <c r="BJ20" s="205"/>
      <c r="BK20" s="203"/>
      <c r="BL20" s="203"/>
      <c r="BM20" s="204"/>
      <c r="BN20" s="202"/>
      <c r="BO20" s="203"/>
      <c r="BP20" s="203"/>
      <c r="BQ20" s="204"/>
      <c r="BR20" s="205"/>
      <c r="BS20" s="203"/>
      <c r="BT20" s="203"/>
      <c r="BU20" s="204"/>
      <c r="BV20" s="205"/>
      <c r="BW20" s="203"/>
      <c r="BX20" s="203"/>
      <c r="BY20" s="204"/>
      <c r="BZ20" s="203"/>
      <c r="CA20" s="203"/>
      <c r="CB20" s="203"/>
      <c r="CC20" s="204"/>
      <c r="CD20" s="205"/>
      <c r="CE20" s="203"/>
      <c r="CF20" s="203"/>
      <c r="CG20" s="204"/>
      <c r="CH20" s="205"/>
      <c r="CI20" s="203"/>
      <c r="CJ20" s="203"/>
      <c r="CK20" s="204"/>
      <c r="CL20" s="203"/>
      <c r="CM20" s="203"/>
      <c r="CN20" s="203"/>
      <c r="CO20" s="204"/>
      <c r="CP20" s="205"/>
      <c r="CQ20" s="203"/>
      <c r="CR20" s="203"/>
      <c r="CS20" s="204"/>
      <c r="CT20" s="202"/>
      <c r="CU20" s="203"/>
      <c r="CV20" s="203"/>
      <c r="CW20" s="204"/>
      <c r="CX20" s="205"/>
      <c r="CY20" s="203"/>
      <c r="CZ20" s="203"/>
      <c r="DA20" s="204"/>
      <c r="DB20" s="205"/>
      <c r="DC20" s="203"/>
      <c r="DD20" s="203"/>
      <c r="DE20" s="204"/>
      <c r="DF20" s="203"/>
      <c r="DG20" s="203"/>
      <c r="DH20" s="203"/>
      <c r="DI20" s="204"/>
      <c r="DJ20" s="205"/>
      <c r="DK20" s="203"/>
      <c r="DL20" s="203"/>
      <c r="DM20" s="204"/>
      <c r="DN20" s="205"/>
      <c r="DO20" s="203"/>
      <c r="DP20" s="203"/>
      <c r="DQ20" s="204"/>
      <c r="DR20" s="203"/>
      <c r="DS20" s="203"/>
      <c r="DT20" s="203"/>
      <c r="DU20" s="204"/>
      <c r="DV20" s="205"/>
      <c r="DW20" s="203"/>
      <c r="DX20" s="203"/>
      <c r="DY20" s="204"/>
      <c r="DZ20" s="209"/>
      <c r="EA20" s="203"/>
      <c r="EB20" s="203"/>
      <c r="EC20" s="204"/>
      <c r="ED20" s="205"/>
      <c r="EE20" s="203"/>
      <c r="EF20" s="203"/>
      <c r="EG20" s="204"/>
      <c r="EH20" s="205"/>
      <c r="EI20" s="203"/>
      <c r="EJ20" s="203"/>
      <c r="EK20" s="204"/>
      <c r="EL20" s="203"/>
      <c r="EM20" s="203"/>
      <c r="EN20" s="203"/>
      <c r="EO20" s="204"/>
      <c r="EP20" s="205"/>
      <c r="EQ20" s="203"/>
      <c r="ER20" s="203"/>
      <c r="ES20" s="204"/>
      <c r="ET20" s="205"/>
      <c r="EU20" s="203"/>
      <c r="EV20" s="203"/>
      <c r="EW20" s="204"/>
      <c r="EX20" s="203"/>
      <c r="EY20" s="203"/>
      <c r="EZ20" s="203"/>
      <c r="FA20" s="204"/>
      <c r="FB20" s="205"/>
      <c r="FC20" s="203"/>
      <c r="FD20" s="203"/>
      <c r="FE20" s="210"/>
      <c r="FF20" s="14"/>
      <c r="FG20" s="155"/>
      <c r="FH20" s="156"/>
      <c r="FI20" s="84"/>
      <c r="FJ20" s="79"/>
      <c r="FK20" s="65" t="s">
        <v>94</v>
      </c>
      <c r="FL20" s="28">
        <f>SUM(COUNTIF($Z$10:$AC$63,FJ14),COUNTIF($BF$10:$BI$63,FJ14),COUNTIF($CL$10:$CO$63,FJ14),COUNTIF($DR$10:$DU$72,FJ14),COUNTIF($EX$10:$FA$63,FJ14))+FS20</f>
        <v>0</v>
      </c>
      <c r="FM20" s="56">
        <f t="shared" ca="1" si="0"/>
        <v>0</v>
      </c>
      <c r="FN20" s="44"/>
      <c r="FO20" s="35"/>
      <c r="FP20" s="20" t="str">
        <f>FJ14</f>
        <v>書写</v>
      </c>
      <c r="FQ20" s="20" t="s">
        <v>60</v>
      </c>
      <c r="FR20" s="20" t="str">
        <f>FJ14&amp;"1/2"</f>
        <v>書写1/2</v>
      </c>
      <c r="FS20" s="20">
        <f>SUM(COUNTIF($Z$10:$AC$63,FR20),COUNTIF($BF$10:$BI$63,FR20),COUNTIF($CL$10:$CO$63,FR20),COUNTIF($DR$10:$DU$72,FR20),COUNTIF($EX$10:$FA$63,FR20))*0.5</f>
        <v>0</v>
      </c>
      <c r="FT20" s="20"/>
      <c r="FU20" s="20"/>
      <c r="FV20" s="20" t="str">
        <f t="shared" ca="1" si="1"/>
        <v>'(2)'!FM20</v>
      </c>
      <c r="FW20" s="20">
        <v>20</v>
      </c>
      <c r="FX20" s="20">
        <f t="shared" ca="1" si="2"/>
        <v>0</v>
      </c>
    </row>
    <row r="21" spans="1:180" ht="7.5" customHeight="1">
      <c r="A21" s="126"/>
      <c r="B21" s="202"/>
      <c r="C21" s="203"/>
      <c r="D21" s="203"/>
      <c r="E21" s="204"/>
      <c r="F21" s="205"/>
      <c r="G21" s="203"/>
      <c r="H21" s="203"/>
      <c r="I21" s="204"/>
      <c r="J21" s="205"/>
      <c r="K21" s="203"/>
      <c r="L21" s="203"/>
      <c r="M21" s="204"/>
      <c r="N21" s="203"/>
      <c r="O21" s="203"/>
      <c r="P21" s="203"/>
      <c r="Q21" s="204"/>
      <c r="R21" s="205"/>
      <c r="S21" s="203"/>
      <c r="T21" s="203"/>
      <c r="U21" s="204"/>
      <c r="V21" s="205"/>
      <c r="W21" s="203"/>
      <c r="X21" s="203"/>
      <c r="Y21" s="204"/>
      <c r="Z21" s="203"/>
      <c r="AA21" s="203"/>
      <c r="AB21" s="203"/>
      <c r="AC21" s="204"/>
      <c r="AD21" s="205"/>
      <c r="AE21" s="203"/>
      <c r="AF21" s="203"/>
      <c r="AG21" s="204"/>
      <c r="AH21" s="202"/>
      <c r="AI21" s="203"/>
      <c r="AJ21" s="203"/>
      <c r="AK21" s="204"/>
      <c r="AL21" s="205"/>
      <c r="AM21" s="203"/>
      <c r="AN21" s="203"/>
      <c r="AO21" s="204"/>
      <c r="AP21" s="205"/>
      <c r="AQ21" s="203"/>
      <c r="AR21" s="203"/>
      <c r="AS21" s="204"/>
      <c r="AT21" s="203"/>
      <c r="AU21" s="203"/>
      <c r="AV21" s="203"/>
      <c r="AW21" s="204"/>
      <c r="AX21" s="205"/>
      <c r="AY21" s="203"/>
      <c r="AZ21" s="203"/>
      <c r="BA21" s="204"/>
      <c r="BB21" s="205"/>
      <c r="BC21" s="203"/>
      <c r="BD21" s="203"/>
      <c r="BE21" s="204"/>
      <c r="BF21" s="203"/>
      <c r="BG21" s="203"/>
      <c r="BH21" s="203"/>
      <c r="BI21" s="204"/>
      <c r="BJ21" s="205"/>
      <c r="BK21" s="203"/>
      <c r="BL21" s="203"/>
      <c r="BM21" s="204"/>
      <c r="BN21" s="202"/>
      <c r="BO21" s="203"/>
      <c r="BP21" s="203"/>
      <c r="BQ21" s="204"/>
      <c r="BR21" s="205"/>
      <c r="BS21" s="203"/>
      <c r="BT21" s="203"/>
      <c r="BU21" s="204"/>
      <c r="BV21" s="205"/>
      <c r="BW21" s="203"/>
      <c r="BX21" s="203"/>
      <c r="BY21" s="204"/>
      <c r="BZ21" s="203"/>
      <c r="CA21" s="203"/>
      <c r="CB21" s="203"/>
      <c r="CC21" s="204"/>
      <c r="CD21" s="205"/>
      <c r="CE21" s="203"/>
      <c r="CF21" s="203"/>
      <c r="CG21" s="204"/>
      <c r="CH21" s="205"/>
      <c r="CI21" s="203"/>
      <c r="CJ21" s="203"/>
      <c r="CK21" s="204"/>
      <c r="CL21" s="203"/>
      <c r="CM21" s="203"/>
      <c r="CN21" s="203"/>
      <c r="CO21" s="204"/>
      <c r="CP21" s="205"/>
      <c r="CQ21" s="203"/>
      <c r="CR21" s="203"/>
      <c r="CS21" s="204"/>
      <c r="CT21" s="202"/>
      <c r="CU21" s="203"/>
      <c r="CV21" s="203"/>
      <c r="CW21" s="204"/>
      <c r="CX21" s="205"/>
      <c r="CY21" s="203"/>
      <c r="CZ21" s="203"/>
      <c r="DA21" s="204"/>
      <c r="DB21" s="205"/>
      <c r="DC21" s="203"/>
      <c r="DD21" s="203"/>
      <c r="DE21" s="204"/>
      <c r="DF21" s="203"/>
      <c r="DG21" s="203"/>
      <c r="DH21" s="203"/>
      <c r="DI21" s="204"/>
      <c r="DJ21" s="205"/>
      <c r="DK21" s="203"/>
      <c r="DL21" s="203"/>
      <c r="DM21" s="204"/>
      <c r="DN21" s="205"/>
      <c r="DO21" s="203"/>
      <c r="DP21" s="203"/>
      <c r="DQ21" s="204"/>
      <c r="DR21" s="203"/>
      <c r="DS21" s="203"/>
      <c r="DT21" s="203"/>
      <c r="DU21" s="204"/>
      <c r="DV21" s="205"/>
      <c r="DW21" s="203"/>
      <c r="DX21" s="203"/>
      <c r="DY21" s="204"/>
      <c r="DZ21" s="209"/>
      <c r="EA21" s="203"/>
      <c r="EB21" s="203"/>
      <c r="EC21" s="204"/>
      <c r="ED21" s="205"/>
      <c r="EE21" s="203"/>
      <c r="EF21" s="203"/>
      <c r="EG21" s="204"/>
      <c r="EH21" s="205"/>
      <c r="EI21" s="203"/>
      <c r="EJ21" s="203"/>
      <c r="EK21" s="204"/>
      <c r="EL21" s="203"/>
      <c r="EM21" s="203"/>
      <c r="EN21" s="203"/>
      <c r="EO21" s="204"/>
      <c r="EP21" s="205"/>
      <c r="EQ21" s="203"/>
      <c r="ER21" s="203"/>
      <c r="ES21" s="204"/>
      <c r="ET21" s="205"/>
      <c r="EU21" s="203"/>
      <c r="EV21" s="203"/>
      <c r="EW21" s="204"/>
      <c r="EX21" s="203"/>
      <c r="EY21" s="203"/>
      <c r="EZ21" s="203"/>
      <c r="FA21" s="204"/>
      <c r="FB21" s="205"/>
      <c r="FC21" s="203"/>
      <c r="FD21" s="203"/>
      <c r="FE21" s="210"/>
      <c r="FF21" s="14"/>
      <c r="FG21" s="155"/>
      <c r="FH21" s="156"/>
      <c r="FI21" s="84"/>
      <c r="FJ21" s="82"/>
      <c r="FK21" s="66" t="s">
        <v>95</v>
      </c>
      <c r="FL21" s="32">
        <f>SUM(COUNTIF($AD$10:$AG$63,FJ14),COUNTIF($BJ$10:$BM$63,FJ14),COUNTIF($CP$10:$CS$63,FJ14),COUNTIF($DV$10:$DY$72,FJ14),COUNTIF($FB$10:$FE$63,FJ14))+FS21</f>
        <v>0</v>
      </c>
      <c r="FM21" s="60">
        <f t="shared" ca="1" si="0"/>
        <v>0</v>
      </c>
      <c r="FN21" s="48"/>
      <c r="FO21" s="38"/>
      <c r="FP21" s="20" t="str">
        <f>FJ14</f>
        <v>書写</v>
      </c>
      <c r="FQ21" s="20" t="s">
        <v>61</v>
      </c>
      <c r="FR21" s="20" t="str">
        <f>FJ14&amp;"1/2"</f>
        <v>書写1/2</v>
      </c>
      <c r="FS21" s="20">
        <f>SUM(COUNTIF($AD$10:$AG$63,FR21),COUNTIF($BJ$10:$BM$63,FR21),COUNTIF($CP$10:$CS$63,FR21),COUNTIF($DV$10:$DY$72,FR21),COUNTIF($FB$10:$FE$63,FR21))*0.5</f>
        <v>0</v>
      </c>
      <c r="FT21" s="14"/>
      <c r="FU21" s="14"/>
      <c r="FV21" s="20" t="str">
        <f t="shared" ca="1" si="1"/>
        <v>'(2)'!FM21</v>
      </c>
      <c r="FW21" s="20">
        <v>21</v>
      </c>
      <c r="FX21" s="20">
        <f t="shared" ca="1" si="2"/>
        <v>0</v>
      </c>
    </row>
    <row r="22" spans="1:180" ht="7.5" customHeight="1">
      <c r="A22" s="126"/>
      <c r="B22" s="147"/>
      <c r="C22" s="203"/>
      <c r="D22" s="203"/>
      <c r="E22" s="204"/>
      <c r="F22" s="143" t="s">
        <v>1903</v>
      </c>
      <c r="G22" s="203"/>
      <c r="H22" s="203"/>
      <c r="I22" s="204"/>
      <c r="J22" s="143" t="s">
        <v>1903</v>
      </c>
      <c r="K22" s="203"/>
      <c r="L22" s="203"/>
      <c r="M22" s="204"/>
      <c r="N22" s="145" t="s">
        <v>1903</v>
      </c>
      <c r="O22" s="203"/>
      <c r="P22" s="203"/>
      <c r="Q22" s="204"/>
      <c r="R22" s="143" t="s">
        <v>1903</v>
      </c>
      <c r="S22" s="203"/>
      <c r="T22" s="203"/>
      <c r="U22" s="204"/>
      <c r="V22" s="143" t="s">
        <v>1691</v>
      </c>
      <c r="W22" s="203"/>
      <c r="X22" s="203"/>
      <c r="Y22" s="204"/>
      <c r="Z22" s="145"/>
      <c r="AA22" s="203"/>
      <c r="AB22" s="203"/>
      <c r="AC22" s="204"/>
      <c r="AD22" s="143"/>
      <c r="AE22" s="203"/>
      <c r="AF22" s="203"/>
      <c r="AG22" s="204"/>
      <c r="AH22" s="147"/>
      <c r="AI22" s="203"/>
      <c r="AJ22" s="203"/>
      <c r="AK22" s="204"/>
      <c r="AL22" s="143"/>
      <c r="AM22" s="203"/>
      <c r="AN22" s="203"/>
      <c r="AO22" s="204"/>
      <c r="AP22" s="143"/>
      <c r="AQ22" s="203"/>
      <c r="AR22" s="203"/>
      <c r="AS22" s="204"/>
      <c r="AT22" s="145"/>
      <c r="AU22" s="203"/>
      <c r="AV22" s="203"/>
      <c r="AW22" s="204"/>
      <c r="AX22" s="143"/>
      <c r="AY22" s="203"/>
      <c r="AZ22" s="203"/>
      <c r="BA22" s="204"/>
      <c r="BB22" s="143"/>
      <c r="BC22" s="203"/>
      <c r="BD22" s="203"/>
      <c r="BE22" s="204"/>
      <c r="BF22" s="145"/>
      <c r="BG22" s="203"/>
      <c r="BH22" s="203"/>
      <c r="BI22" s="204"/>
      <c r="BJ22" s="143"/>
      <c r="BK22" s="203"/>
      <c r="BL22" s="203"/>
      <c r="BM22" s="204"/>
      <c r="BN22" s="147" t="s">
        <v>3172</v>
      </c>
      <c r="BO22" s="203"/>
      <c r="BP22" s="203"/>
      <c r="BQ22" s="204"/>
      <c r="BR22" s="143"/>
      <c r="BS22" s="203"/>
      <c r="BT22" s="203"/>
      <c r="BU22" s="204"/>
      <c r="BV22" s="143"/>
      <c r="BW22" s="203"/>
      <c r="BX22" s="203"/>
      <c r="BY22" s="204"/>
      <c r="BZ22" s="145"/>
      <c r="CA22" s="203"/>
      <c r="CB22" s="203"/>
      <c r="CC22" s="204"/>
      <c r="CD22" s="143"/>
      <c r="CE22" s="203"/>
      <c r="CF22" s="203"/>
      <c r="CG22" s="204"/>
      <c r="CH22" s="143"/>
      <c r="CI22" s="203"/>
      <c r="CJ22" s="203"/>
      <c r="CK22" s="204"/>
      <c r="CL22" s="145"/>
      <c r="CM22" s="203"/>
      <c r="CN22" s="203"/>
      <c r="CO22" s="204"/>
      <c r="CP22" s="143"/>
      <c r="CQ22" s="203"/>
      <c r="CR22" s="203"/>
      <c r="CS22" s="204"/>
      <c r="CT22" s="147" t="s">
        <v>891</v>
      </c>
      <c r="CU22" s="203"/>
      <c r="CV22" s="203"/>
      <c r="CW22" s="204"/>
      <c r="CX22" s="143" t="s">
        <v>1199</v>
      </c>
      <c r="CY22" s="203"/>
      <c r="CZ22" s="203"/>
      <c r="DA22" s="204"/>
      <c r="DB22" s="143" t="s">
        <v>1199</v>
      </c>
      <c r="DC22" s="203"/>
      <c r="DD22" s="203"/>
      <c r="DE22" s="204"/>
      <c r="DF22" s="145" t="s">
        <v>1199</v>
      </c>
      <c r="DG22" s="203"/>
      <c r="DH22" s="203"/>
      <c r="DI22" s="204"/>
      <c r="DJ22" s="143" t="s">
        <v>1199</v>
      </c>
      <c r="DK22" s="203"/>
      <c r="DL22" s="203"/>
      <c r="DM22" s="204"/>
      <c r="DN22" s="143" t="s">
        <v>1127</v>
      </c>
      <c r="DO22" s="203"/>
      <c r="DP22" s="203"/>
      <c r="DQ22" s="204"/>
      <c r="DR22" s="145"/>
      <c r="DS22" s="203"/>
      <c r="DT22" s="203"/>
      <c r="DU22" s="204"/>
      <c r="DV22" s="143"/>
      <c r="DW22" s="203"/>
      <c r="DX22" s="203"/>
      <c r="DY22" s="204"/>
      <c r="DZ22" s="146"/>
      <c r="EA22" s="203"/>
      <c r="EB22" s="203"/>
      <c r="EC22" s="204"/>
      <c r="ED22" s="143"/>
      <c r="EE22" s="203"/>
      <c r="EF22" s="203"/>
      <c r="EG22" s="204"/>
      <c r="EH22" s="144"/>
      <c r="EI22" s="203"/>
      <c r="EJ22" s="203"/>
      <c r="EK22" s="204"/>
      <c r="EL22" s="145" t="s">
        <v>2933</v>
      </c>
      <c r="EM22" s="203"/>
      <c r="EN22" s="203"/>
      <c r="EO22" s="204"/>
      <c r="EP22" s="143" t="s">
        <v>2933</v>
      </c>
      <c r="EQ22" s="203"/>
      <c r="ER22" s="203"/>
      <c r="ES22" s="204"/>
      <c r="ET22" s="144"/>
      <c r="EU22" s="203"/>
      <c r="EV22" s="203"/>
      <c r="EW22" s="204"/>
      <c r="EX22" s="145"/>
      <c r="EY22" s="203"/>
      <c r="EZ22" s="203"/>
      <c r="FA22" s="204"/>
      <c r="FB22" s="143"/>
      <c r="FC22" s="203"/>
      <c r="FD22" s="203"/>
      <c r="FE22" s="210"/>
      <c r="FF22" s="14"/>
      <c r="FG22" s="155"/>
      <c r="FH22" s="156"/>
      <c r="FI22" s="84" t="s">
        <v>74</v>
      </c>
      <c r="FJ22" s="79" t="s">
        <v>4</v>
      </c>
      <c r="FK22" s="64" t="s">
        <v>88</v>
      </c>
      <c r="FL22" s="33">
        <f>SUM(COUNTIF($B$10:$E$63,FJ22),COUNTIF($AH$10:$AK$63,FJ22),COUNTIF($BN$10:$BQ$63,FJ22),COUNTIF($CT$10:$CW$72,FJ22),COUNTIF($DZ$10:$EC$63,FJ22))+FS22</f>
        <v>0</v>
      </c>
      <c r="FM22" s="61">
        <f t="shared" ca="1" si="0"/>
        <v>0</v>
      </c>
      <c r="FN22" s="49"/>
      <c r="FO22" s="10"/>
      <c r="FP22" s="20" t="str">
        <f>FJ22</f>
        <v>毛筆</v>
      </c>
      <c r="FQ22" s="25" t="s">
        <v>54</v>
      </c>
      <c r="FR22" s="20" t="str">
        <f>FJ22&amp;"1/2"</f>
        <v>毛筆1/2</v>
      </c>
      <c r="FS22" s="20">
        <f>SUM(COUNTIF($B$10:$E$63,FR22),COUNTIF($AH$10:$AK$63,FR22),COUNTIF($BN$10:$BQ$63,FR22),COUNTIF($CT$10:$CW$72,FR22),COUNTIF($DZ$10:$EC$63,FR22))*0.5</f>
        <v>0</v>
      </c>
      <c r="FT22" s="20"/>
      <c r="FU22" s="20"/>
      <c r="FV22" s="20" t="str">
        <f t="shared" ca="1" si="1"/>
        <v>'(2)'!FM22</v>
      </c>
      <c r="FW22" s="20">
        <v>22</v>
      </c>
      <c r="FX22" s="20">
        <f t="shared" ca="1" si="2"/>
        <v>0</v>
      </c>
    </row>
    <row r="23" spans="1:180" ht="7.5" customHeight="1">
      <c r="A23" s="126"/>
      <c r="B23" s="202"/>
      <c r="C23" s="203"/>
      <c r="D23" s="203"/>
      <c r="E23" s="204"/>
      <c r="F23" s="205"/>
      <c r="G23" s="203"/>
      <c r="H23" s="203"/>
      <c r="I23" s="204"/>
      <c r="J23" s="205"/>
      <c r="K23" s="203"/>
      <c r="L23" s="203"/>
      <c r="M23" s="204"/>
      <c r="N23" s="203"/>
      <c r="O23" s="203"/>
      <c r="P23" s="203"/>
      <c r="Q23" s="204"/>
      <c r="R23" s="205"/>
      <c r="S23" s="203"/>
      <c r="T23" s="203"/>
      <c r="U23" s="204"/>
      <c r="V23" s="205"/>
      <c r="W23" s="203"/>
      <c r="X23" s="203"/>
      <c r="Y23" s="204"/>
      <c r="Z23" s="203"/>
      <c r="AA23" s="203"/>
      <c r="AB23" s="203"/>
      <c r="AC23" s="204"/>
      <c r="AD23" s="205"/>
      <c r="AE23" s="203"/>
      <c r="AF23" s="203"/>
      <c r="AG23" s="204"/>
      <c r="AH23" s="202"/>
      <c r="AI23" s="203"/>
      <c r="AJ23" s="203"/>
      <c r="AK23" s="204"/>
      <c r="AL23" s="205"/>
      <c r="AM23" s="203"/>
      <c r="AN23" s="203"/>
      <c r="AO23" s="204"/>
      <c r="AP23" s="205"/>
      <c r="AQ23" s="203"/>
      <c r="AR23" s="203"/>
      <c r="AS23" s="204"/>
      <c r="AT23" s="203"/>
      <c r="AU23" s="203"/>
      <c r="AV23" s="203"/>
      <c r="AW23" s="204"/>
      <c r="AX23" s="205"/>
      <c r="AY23" s="203"/>
      <c r="AZ23" s="203"/>
      <c r="BA23" s="204"/>
      <c r="BB23" s="205"/>
      <c r="BC23" s="203"/>
      <c r="BD23" s="203"/>
      <c r="BE23" s="204"/>
      <c r="BF23" s="203"/>
      <c r="BG23" s="203"/>
      <c r="BH23" s="203"/>
      <c r="BI23" s="204"/>
      <c r="BJ23" s="205"/>
      <c r="BK23" s="203"/>
      <c r="BL23" s="203"/>
      <c r="BM23" s="204"/>
      <c r="BN23" s="202"/>
      <c r="BO23" s="203"/>
      <c r="BP23" s="203"/>
      <c r="BQ23" s="204"/>
      <c r="BR23" s="205"/>
      <c r="BS23" s="203"/>
      <c r="BT23" s="203"/>
      <c r="BU23" s="204"/>
      <c r="BV23" s="205"/>
      <c r="BW23" s="203"/>
      <c r="BX23" s="203"/>
      <c r="BY23" s="204"/>
      <c r="BZ23" s="203"/>
      <c r="CA23" s="203"/>
      <c r="CB23" s="203"/>
      <c r="CC23" s="204"/>
      <c r="CD23" s="205"/>
      <c r="CE23" s="203"/>
      <c r="CF23" s="203"/>
      <c r="CG23" s="204"/>
      <c r="CH23" s="205"/>
      <c r="CI23" s="203"/>
      <c r="CJ23" s="203"/>
      <c r="CK23" s="204"/>
      <c r="CL23" s="203"/>
      <c r="CM23" s="203"/>
      <c r="CN23" s="203"/>
      <c r="CO23" s="204"/>
      <c r="CP23" s="205"/>
      <c r="CQ23" s="203"/>
      <c r="CR23" s="203"/>
      <c r="CS23" s="204"/>
      <c r="CT23" s="202"/>
      <c r="CU23" s="203"/>
      <c r="CV23" s="203"/>
      <c r="CW23" s="204"/>
      <c r="CX23" s="205"/>
      <c r="CY23" s="203"/>
      <c r="CZ23" s="203"/>
      <c r="DA23" s="204"/>
      <c r="DB23" s="205"/>
      <c r="DC23" s="203"/>
      <c r="DD23" s="203"/>
      <c r="DE23" s="204"/>
      <c r="DF23" s="203"/>
      <c r="DG23" s="203"/>
      <c r="DH23" s="203"/>
      <c r="DI23" s="204"/>
      <c r="DJ23" s="205"/>
      <c r="DK23" s="203"/>
      <c r="DL23" s="203"/>
      <c r="DM23" s="204"/>
      <c r="DN23" s="205"/>
      <c r="DO23" s="203"/>
      <c r="DP23" s="203"/>
      <c r="DQ23" s="204"/>
      <c r="DR23" s="203"/>
      <c r="DS23" s="203"/>
      <c r="DT23" s="203"/>
      <c r="DU23" s="204"/>
      <c r="DV23" s="205"/>
      <c r="DW23" s="203"/>
      <c r="DX23" s="203"/>
      <c r="DY23" s="204"/>
      <c r="DZ23" s="209"/>
      <c r="EA23" s="203"/>
      <c r="EB23" s="203"/>
      <c r="EC23" s="204"/>
      <c r="ED23" s="205"/>
      <c r="EE23" s="203"/>
      <c r="EF23" s="203"/>
      <c r="EG23" s="204"/>
      <c r="EH23" s="205"/>
      <c r="EI23" s="203"/>
      <c r="EJ23" s="203"/>
      <c r="EK23" s="204"/>
      <c r="EL23" s="203"/>
      <c r="EM23" s="203"/>
      <c r="EN23" s="203"/>
      <c r="EO23" s="204"/>
      <c r="EP23" s="205"/>
      <c r="EQ23" s="203"/>
      <c r="ER23" s="203"/>
      <c r="ES23" s="204"/>
      <c r="ET23" s="205"/>
      <c r="EU23" s="203"/>
      <c r="EV23" s="203"/>
      <c r="EW23" s="204"/>
      <c r="EX23" s="203"/>
      <c r="EY23" s="203"/>
      <c r="EZ23" s="203"/>
      <c r="FA23" s="204"/>
      <c r="FB23" s="205"/>
      <c r="FC23" s="203"/>
      <c r="FD23" s="203"/>
      <c r="FE23" s="210"/>
      <c r="FF23" s="14"/>
      <c r="FG23" s="155"/>
      <c r="FH23" s="156"/>
      <c r="FI23" s="84"/>
      <c r="FJ23" s="79"/>
      <c r="FK23" s="65" t="s">
        <v>89</v>
      </c>
      <c r="FL23" s="28">
        <f>SUM(COUNTIF($F$10:$I$63,FJ22),COUNTIF($AL$10:$AO$63,FJ22),COUNTIF($BR$10:$BU$63,FJ22),COUNTIF($CX$10:$DA$72,FJ22),COUNTIF($ED$10:$EG$63,FJ22))+FS23</f>
        <v>0</v>
      </c>
      <c r="FM23" s="56">
        <f t="shared" ca="1" si="0"/>
        <v>0</v>
      </c>
      <c r="FN23" s="44"/>
      <c r="FO23" s="35"/>
      <c r="FP23" s="20" t="str">
        <f>FJ22</f>
        <v>毛筆</v>
      </c>
      <c r="FQ23" s="20" t="s">
        <v>55</v>
      </c>
      <c r="FR23" s="20" t="str">
        <f>FJ22&amp;"1/2"</f>
        <v>毛筆1/2</v>
      </c>
      <c r="FS23" s="20">
        <f>SUM(COUNTIF($F$10:$I$63,FR23),COUNTIF($AL$10:$AO$63,FR23),COUNTIF($BR$10:$BU$63,FR23),COUNTIF($CX$10:$DA$72,FR23),COUNTIF($ED$10:$EG$63,FR23))*0.5</f>
        <v>0</v>
      </c>
      <c r="FT23" s="20"/>
      <c r="FU23" s="20"/>
      <c r="FV23" s="20" t="str">
        <f t="shared" ca="1" si="1"/>
        <v>'(2)'!FM23</v>
      </c>
      <c r="FW23" s="20">
        <v>23</v>
      </c>
      <c r="FX23" s="20">
        <f t="shared" ca="1" si="2"/>
        <v>0</v>
      </c>
    </row>
    <row r="24" spans="1:180" ht="7.5" customHeight="1">
      <c r="A24" s="126"/>
      <c r="B24" s="202"/>
      <c r="C24" s="203"/>
      <c r="D24" s="203"/>
      <c r="E24" s="204"/>
      <c r="F24" s="205"/>
      <c r="G24" s="203"/>
      <c r="H24" s="203"/>
      <c r="I24" s="204"/>
      <c r="J24" s="205"/>
      <c r="K24" s="203"/>
      <c r="L24" s="203"/>
      <c r="M24" s="204"/>
      <c r="N24" s="203"/>
      <c r="O24" s="203"/>
      <c r="P24" s="203"/>
      <c r="Q24" s="204"/>
      <c r="R24" s="205"/>
      <c r="S24" s="203"/>
      <c r="T24" s="203"/>
      <c r="U24" s="204"/>
      <c r="V24" s="205"/>
      <c r="W24" s="203"/>
      <c r="X24" s="203"/>
      <c r="Y24" s="204"/>
      <c r="Z24" s="203"/>
      <c r="AA24" s="203"/>
      <c r="AB24" s="203"/>
      <c r="AC24" s="204"/>
      <c r="AD24" s="205"/>
      <c r="AE24" s="203"/>
      <c r="AF24" s="203"/>
      <c r="AG24" s="204"/>
      <c r="AH24" s="202"/>
      <c r="AI24" s="203"/>
      <c r="AJ24" s="203"/>
      <c r="AK24" s="204"/>
      <c r="AL24" s="205"/>
      <c r="AM24" s="203"/>
      <c r="AN24" s="203"/>
      <c r="AO24" s="204"/>
      <c r="AP24" s="205"/>
      <c r="AQ24" s="203"/>
      <c r="AR24" s="203"/>
      <c r="AS24" s="204"/>
      <c r="AT24" s="203"/>
      <c r="AU24" s="203"/>
      <c r="AV24" s="203"/>
      <c r="AW24" s="204"/>
      <c r="AX24" s="205"/>
      <c r="AY24" s="203"/>
      <c r="AZ24" s="203"/>
      <c r="BA24" s="204"/>
      <c r="BB24" s="205"/>
      <c r="BC24" s="203"/>
      <c r="BD24" s="203"/>
      <c r="BE24" s="204"/>
      <c r="BF24" s="203"/>
      <c r="BG24" s="203"/>
      <c r="BH24" s="203"/>
      <c r="BI24" s="204"/>
      <c r="BJ24" s="205"/>
      <c r="BK24" s="203"/>
      <c r="BL24" s="203"/>
      <c r="BM24" s="204"/>
      <c r="BN24" s="202"/>
      <c r="BO24" s="203"/>
      <c r="BP24" s="203"/>
      <c r="BQ24" s="204"/>
      <c r="BR24" s="205"/>
      <c r="BS24" s="203"/>
      <c r="BT24" s="203"/>
      <c r="BU24" s="204"/>
      <c r="BV24" s="205"/>
      <c r="BW24" s="203"/>
      <c r="BX24" s="203"/>
      <c r="BY24" s="204"/>
      <c r="BZ24" s="203"/>
      <c r="CA24" s="203"/>
      <c r="CB24" s="203"/>
      <c r="CC24" s="204"/>
      <c r="CD24" s="205"/>
      <c r="CE24" s="203"/>
      <c r="CF24" s="203"/>
      <c r="CG24" s="204"/>
      <c r="CH24" s="205"/>
      <c r="CI24" s="203"/>
      <c r="CJ24" s="203"/>
      <c r="CK24" s="204"/>
      <c r="CL24" s="203"/>
      <c r="CM24" s="203"/>
      <c r="CN24" s="203"/>
      <c r="CO24" s="204"/>
      <c r="CP24" s="205"/>
      <c r="CQ24" s="203"/>
      <c r="CR24" s="203"/>
      <c r="CS24" s="204"/>
      <c r="CT24" s="202"/>
      <c r="CU24" s="203"/>
      <c r="CV24" s="203"/>
      <c r="CW24" s="204"/>
      <c r="CX24" s="205"/>
      <c r="CY24" s="203"/>
      <c r="CZ24" s="203"/>
      <c r="DA24" s="204"/>
      <c r="DB24" s="205"/>
      <c r="DC24" s="203"/>
      <c r="DD24" s="203"/>
      <c r="DE24" s="204"/>
      <c r="DF24" s="203"/>
      <c r="DG24" s="203"/>
      <c r="DH24" s="203"/>
      <c r="DI24" s="204"/>
      <c r="DJ24" s="205"/>
      <c r="DK24" s="203"/>
      <c r="DL24" s="203"/>
      <c r="DM24" s="204"/>
      <c r="DN24" s="205"/>
      <c r="DO24" s="203"/>
      <c r="DP24" s="203"/>
      <c r="DQ24" s="204"/>
      <c r="DR24" s="203"/>
      <c r="DS24" s="203"/>
      <c r="DT24" s="203"/>
      <c r="DU24" s="204"/>
      <c r="DV24" s="205"/>
      <c r="DW24" s="203"/>
      <c r="DX24" s="203"/>
      <c r="DY24" s="204"/>
      <c r="DZ24" s="209"/>
      <c r="EA24" s="203"/>
      <c r="EB24" s="203"/>
      <c r="EC24" s="204"/>
      <c r="ED24" s="205"/>
      <c r="EE24" s="203"/>
      <c r="EF24" s="203"/>
      <c r="EG24" s="204"/>
      <c r="EH24" s="205"/>
      <c r="EI24" s="203"/>
      <c r="EJ24" s="203"/>
      <c r="EK24" s="204"/>
      <c r="EL24" s="203"/>
      <c r="EM24" s="203"/>
      <c r="EN24" s="203"/>
      <c r="EO24" s="204"/>
      <c r="EP24" s="205"/>
      <c r="EQ24" s="203"/>
      <c r="ER24" s="203"/>
      <c r="ES24" s="204"/>
      <c r="ET24" s="205"/>
      <c r="EU24" s="203"/>
      <c r="EV24" s="203"/>
      <c r="EW24" s="204"/>
      <c r="EX24" s="203"/>
      <c r="EY24" s="203"/>
      <c r="EZ24" s="203"/>
      <c r="FA24" s="204"/>
      <c r="FB24" s="205"/>
      <c r="FC24" s="203"/>
      <c r="FD24" s="203"/>
      <c r="FE24" s="210"/>
      <c r="FF24" s="14"/>
      <c r="FG24" s="155"/>
      <c r="FH24" s="156"/>
      <c r="FI24" s="84"/>
      <c r="FJ24" s="79"/>
      <c r="FK24" s="65" t="s">
        <v>90</v>
      </c>
      <c r="FL24" s="29">
        <f>SUM(COUNTIF($J$10:$M$63,FJ22),COUNTIF($AP$10:$AS$63,FJ22),COUNTIF($BV$10:$BY$63,FJ22),COUNTIF($DB$10:$DE$72,FJ22),COUNTIF($EH$10:$EK$63,FJ22))+FS24</f>
        <v>0</v>
      </c>
      <c r="FM24" s="57">
        <f t="shared" ca="1" si="0"/>
        <v>0</v>
      </c>
      <c r="FN24" s="45"/>
      <c r="FO24" s="36"/>
      <c r="FP24" s="20" t="str">
        <f>FJ22</f>
        <v>毛筆</v>
      </c>
      <c r="FQ24" s="20" t="s">
        <v>56</v>
      </c>
      <c r="FR24" s="20" t="str">
        <f>FJ22&amp;"1/2"</f>
        <v>毛筆1/2</v>
      </c>
      <c r="FS24" s="20">
        <f>SUM(COUNTIF($J$10:$M$63,FR24),COUNTIF($AP$10:$AS$63,FR24),COUNTIF($BV$10:$BY$63,FR24),COUNTIF($DB$10:$DE$72,FR24),COUNTIF($EH$10:$EK$63,FR24))*0.5</f>
        <v>0</v>
      </c>
      <c r="FT24" s="14"/>
      <c r="FU24" s="14"/>
      <c r="FV24" s="20" t="str">
        <f t="shared" ca="1" si="1"/>
        <v>'(2)'!FM24</v>
      </c>
      <c r="FW24" s="20">
        <v>24</v>
      </c>
      <c r="FX24" s="20">
        <f t="shared" ca="1" si="2"/>
        <v>0</v>
      </c>
    </row>
    <row r="25" spans="1:180" ht="7.5" customHeight="1">
      <c r="A25" s="126"/>
      <c r="B25" s="142"/>
      <c r="C25" s="203"/>
      <c r="D25" s="204"/>
      <c r="E25" s="222"/>
      <c r="F25" s="138" t="s">
        <v>1904</v>
      </c>
      <c r="G25" s="203"/>
      <c r="H25" s="204"/>
      <c r="I25" s="223"/>
      <c r="J25" s="138" t="s">
        <v>1904</v>
      </c>
      <c r="K25" s="203"/>
      <c r="L25" s="204"/>
      <c r="M25" s="222"/>
      <c r="N25" s="136" t="s">
        <v>1904</v>
      </c>
      <c r="O25" s="203"/>
      <c r="P25" s="204"/>
      <c r="Q25" s="222"/>
      <c r="R25" s="138" t="s">
        <v>1904</v>
      </c>
      <c r="S25" s="203"/>
      <c r="T25" s="204"/>
      <c r="U25" s="223"/>
      <c r="V25" s="138" t="s">
        <v>1692</v>
      </c>
      <c r="W25" s="203"/>
      <c r="X25" s="204"/>
      <c r="Y25" s="222"/>
      <c r="Z25" s="136"/>
      <c r="AA25" s="203"/>
      <c r="AB25" s="204"/>
      <c r="AC25" s="222"/>
      <c r="AD25" s="138"/>
      <c r="AE25" s="203"/>
      <c r="AF25" s="204"/>
      <c r="AG25" s="223"/>
      <c r="AH25" s="142"/>
      <c r="AI25" s="203"/>
      <c r="AJ25" s="204"/>
      <c r="AK25" s="222"/>
      <c r="AL25" s="138"/>
      <c r="AM25" s="203"/>
      <c r="AN25" s="204"/>
      <c r="AO25" s="223"/>
      <c r="AP25" s="138"/>
      <c r="AQ25" s="203"/>
      <c r="AR25" s="204"/>
      <c r="AS25" s="222"/>
      <c r="AT25" s="136"/>
      <c r="AU25" s="203"/>
      <c r="AV25" s="204"/>
      <c r="AW25" s="222"/>
      <c r="AX25" s="138"/>
      <c r="AY25" s="203"/>
      <c r="AZ25" s="204"/>
      <c r="BA25" s="223"/>
      <c r="BB25" s="138"/>
      <c r="BC25" s="203"/>
      <c r="BD25" s="204"/>
      <c r="BE25" s="222"/>
      <c r="BF25" s="136"/>
      <c r="BG25" s="203"/>
      <c r="BH25" s="204"/>
      <c r="BI25" s="222"/>
      <c r="BJ25" s="138"/>
      <c r="BK25" s="203"/>
      <c r="BL25" s="204"/>
      <c r="BM25" s="223"/>
      <c r="BN25" s="142" t="s">
        <v>3173</v>
      </c>
      <c r="BO25" s="203"/>
      <c r="BP25" s="204"/>
      <c r="BQ25" s="222"/>
      <c r="BR25" s="138"/>
      <c r="BS25" s="203"/>
      <c r="BT25" s="204"/>
      <c r="BU25" s="223"/>
      <c r="BV25" s="138"/>
      <c r="BW25" s="203"/>
      <c r="BX25" s="204"/>
      <c r="BY25" s="222"/>
      <c r="BZ25" s="136"/>
      <c r="CA25" s="203"/>
      <c r="CB25" s="204"/>
      <c r="CC25" s="222"/>
      <c r="CD25" s="138"/>
      <c r="CE25" s="203"/>
      <c r="CF25" s="204"/>
      <c r="CG25" s="223"/>
      <c r="CH25" s="138"/>
      <c r="CI25" s="203"/>
      <c r="CJ25" s="204"/>
      <c r="CK25" s="222"/>
      <c r="CL25" s="136"/>
      <c r="CM25" s="203"/>
      <c r="CN25" s="204"/>
      <c r="CO25" s="222"/>
      <c r="CP25" s="138"/>
      <c r="CQ25" s="203"/>
      <c r="CR25" s="204"/>
      <c r="CS25" s="223"/>
      <c r="CT25" s="142" t="s">
        <v>892</v>
      </c>
      <c r="CU25" s="203"/>
      <c r="CV25" s="204"/>
      <c r="CW25" s="222"/>
      <c r="CX25" s="138" t="s">
        <v>1200</v>
      </c>
      <c r="CY25" s="203"/>
      <c r="CZ25" s="204"/>
      <c r="DA25" s="223"/>
      <c r="DB25" s="138" t="s">
        <v>1200</v>
      </c>
      <c r="DC25" s="203"/>
      <c r="DD25" s="204"/>
      <c r="DE25" s="222"/>
      <c r="DF25" s="136" t="s">
        <v>1200</v>
      </c>
      <c r="DG25" s="203"/>
      <c r="DH25" s="204"/>
      <c r="DI25" s="222"/>
      <c r="DJ25" s="138" t="s">
        <v>1200</v>
      </c>
      <c r="DK25" s="203"/>
      <c r="DL25" s="204"/>
      <c r="DM25" s="223"/>
      <c r="DN25" s="138" t="s">
        <v>1128</v>
      </c>
      <c r="DO25" s="203"/>
      <c r="DP25" s="204"/>
      <c r="DQ25" s="222"/>
      <c r="DR25" s="136"/>
      <c r="DS25" s="203"/>
      <c r="DT25" s="204"/>
      <c r="DU25" s="222"/>
      <c r="DV25" s="138"/>
      <c r="DW25" s="203"/>
      <c r="DX25" s="204"/>
      <c r="DY25" s="223"/>
      <c r="DZ25" s="141"/>
      <c r="EA25" s="203"/>
      <c r="EB25" s="204"/>
      <c r="EC25" s="222"/>
      <c r="ED25" s="138"/>
      <c r="EE25" s="203"/>
      <c r="EF25" s="204"/>
      <c r="EG25" s="223"/>
      <c r="EH25" s="138"/>
      <c r="EI25" s="203"/>
      <c r="EJ25" s="204"/>
      <c r="EK25" s="222"/>
      <c r="EL25" s="136" t="s">
        <v>2934</v>
      </c>
      <c r="EM25" s="203"/>
      <c r="EN25" s="204"/>
      <c r="EO25" s="222"/>
      <c r="EP25" s="138" t="s">
        <v>2934</v>
      </c>
      <c r="EQ25" s="203"/>
      <c r="ER25" s="204"/>
      <c r="ES25" s="223"/>
      <c r="ET25" s="138"/>
      <c r="EU25" s="203"/>
      <c r="EV25" s="204"/>
      <c r="EW25" s="222"/>
      <c r="EX25" s="136"/>
      <c r="EY25" s="203"/>
      <c r="EZ25" s="204"/>
      <c r="FA25" s="222"/>
      <c r="FB25" s="138"/>
      <c r="FC25" s="203"/>
      <c r="FD25" s="204"/>
      <c r="FE25" s="224"/>
      <c r="FF25" s="14"/>
      <c r="FG25" s="155"/>
      <c r="FH25" s="156"/>
      <c r="FI25" s="84"/>
      <c r="FJ25" s="79"/>
      <c r="FK25" s="65" t="s">
        <v>91</v>
      </c>
      <c r="FL25" s="28">
        <f>SUM(COUNTIF($N$10:$Q$63,FJ22),COUNTIF($AT$10:$AW$63,FJ22),COUNTIF($BZ$10:$CC$63,FJ22),COUNTIF($DF$10:$DI$72,FJ22),COUNTIF($EL$10:$EO$63,FJ22))+FS25</f>
        <v>0</v>
      </c>
      <c r="FM25" s="56">
        <f t="shared" ca="1" si="0"/>
        <v>0</v>
      </c>
      <c r="FN25" s="43"/>
      <c r="FO25" s="9"/>
      <c r="FP25" s="20" t="str">
        <f>FJ22</f>
        <v>毛筆</v>
      </c>
      <c r="FQ25" s="25" t="s">
        <v>57</v>
      </c>
      <c r="FR25" s="20" t="str">
        <f>FJ22&amp;"1/2"</f>
        <v>毛筆1/2</v>
      </c>
      <c r="FS25" s="20">
        <f>SUM(COUNTIF($N$10:$Q$63,FR25),COUNTIF($AT$10:$AW$63,FR25),COUNTIF($BZ$10:$CC$63,FR25),COUNTIF($DF$10:$DI$72,FR25),COUNTIF($EL$10:$EO$63,FR25))*0.5</f>
        <v>0</v>
      </c>
      <c r="FT25" s="20"/>
      <c r="FU25" s="20"/>
      <c r="FV25" s="20" t="str">
        <f t="shared" ca="1" si="1"/>
        <v>'(2)'!FM25</v>
      </c>
      <c r="FW25" s="20">
        <v>25</v>
      </c>
      <c r="FX25" s="20">
        <f t="shared" ca="1" si="2"/>
        <v>0</v>
      </c>
    </row>
    <row r="26" spans="1:180" ht="7.5" customHeight="1">
      <c r="A26" s="126"/>
      <c r="B26" s="202"/>
      <c r="C26" s="203"/>
      <c r="D26" s="204"/>
      <c r="E26" s="204"/>
      <c r="F26" s="205"/>
      <c r="G26" s="203"/>
      <c r="H26" s="204"/>
      <c r="I26" s="214"/>
      <c r="J26" s="205"/>
      <c r="K26" s="203"/>
      <c r="L26" s="204"/>
      <c r="M26" s="204"/>
      <c r="N26" s="203"/>
      <c r="O26" s="203"/>
      <c r="P26" s="204"/>
      <c r="Q26" s="204"/>
      <c r="R26" s="205"/>
      <c r="S26" s="203"/>
      <c r="T26" s="204"/>
      <c r="U26" s="214"/>
      <c r="V26" s="205"/>
      <c r="W26" s="203"/>
      <c r="X26" s="204"/>
      <c r="Y26" s="204"/>
      <c r="Z26" s="203"/>
      <c r="AA26" s="203"/>
      <c r="AB26" s="204"/>
      <c r="AC26" s="204"/>
      <c r="AD26" s="205"/>
      <c r="AE26" s="203"/>
      <c r="AF26" s="204"/>
      <c r="AG26" s="214"/>
      <c r="AH26" s="202"/>
      <c r="AI26" s="203"/>
      <c r="AJ26" s="204"/>
      <c r="AK26" s="204"/>
      <c r="AL26" s="205"/>
      <c r="AM26" s="203"/>
      <c r="AN26" s="204"/>
      <c r="AO26" s="214"/>
      <c r="AP26" s="205"/>
      <c r="AQ26" s="203"/>
      <c r="AR26" s="204"/>
      <c r="AS26" s="204"/>
      <c r="AT26" s="203"/>
      <c r="AU26" s="203"/>
      <c r="AV26" s="204"/>
      <c r="AW26" s="204"/>
      <c r="AX26" s="205"/>
      <c r="AY26" s="203"/>
      <c r="AZ26" s="204"/>
      <c r="BA26" s="214"/>
      <c r="BB26" s="205"/>
      <c r="BC26" s="203"/>
      <c r="BD26" s="204"/>
      <c r="BE26" s="204"/>
      <c r="BF26" s="203"/>
      <c r="BG26" s="203"/>
      <c r="BH26" s="204"/>
      <c r="BI26" s="204"/>
      <c r="BJ26" s="205"/>
      <c r="BK26" s="203"/>
      <c r="BL26" s="204"/>
      <c r="BM26" s="214"/>
      <c r="BN26" s="202"/>
      <c r="BO26" s="203"/>
      <c r="BP26" s="204"/>
      <c r="BQ26" s="204"/>
      <c r="BR26" s="205"/>
      <c r="BS26" s="203"/>
      <c r="BT26" s="204"/>
      <c r="BU26" s="214"/>
      <c r="BV26" s="205"/>
      <c r="BW26" s="203"/>
      <c r="BX26" s="204"/>
      <c r="BY26" s="204"/>
      <c r="BZ26" s="203"/>
      <c r="CA26" s="203"/>
      <c r="CB26" s="204"/>
      <c r="CC26" s="204"/>
      <c r="CD26" s="205"/>
      <c r="CE26" s="203"/>
      <c r="CF26" s="204"/>
      <c r="CG26" s="214"/>
      <c r="CH26" s="205"/>
      <c r="CI26" s="203"/>
      <c r="CJ26" s="204"/>
      <c r="CK26" s="204"/>
      <c r="CL26" s="203"/>
      <c r="CM26" s="203"/>
      <c r="CN26" s="204"/>
      <c r="CO26" s="204"/>
      <c r="CP26" s="205"/>
      <c r="CQ26" s="203"/>
      <c r="CR26" s="204"/>
      <c r="CS26" s="214"/>
      <c r="CT26" s="202"/>
      <c r="CU26" s="203"/>
      <c r="CV26" s="204"/>
      <c r="CW26" s="204"/>
      <c r="CX26" s="205"/>
      <c r="CY26" s="203"/>
      <c r="CZ26" s="204"/>
      <c r="DA26" s="214"/>
      <c r="DB26" s="205"/>
      <c r="DC26" s="203"/>
      <c r="DD26" s="204"/>
      <c r="DE26" s="204"/>
      <c r="DF26" s="203"/>
      <c r="DG26" s="203"/>
      <c r="DH26" s="204"/>
      <c r="DI26" s="204"/>
      <c r="DJ26" s="205"/>
      <c r="DK26" s="203"/>
      <c r="DL26" s="204"/>
      <c r="DM26" s="214"/>
      <c r="DN26" s="205"/>
      <c r="DO26" s="203"/>
      <c r="DP26" s="204"/>
      <c r="DQ26" s="204"/>
      <c r="DR26" s="203"/>
      <c r="DS26" s="203"/>
      <c r="DT26" s="204"/>
      <c r="DU26" s="204"/>
      <c r="DV26" s="205"/>
      <c r="DW26" s="203"/>
      <c r="DX26" s="204"/>
      <c r="DY26" s="214"/>
      <c r="DZ26" s="209"/>
      <c r="EA26" s="203"/>
      <c r="EB26" s="204"/>
      <c r="EC26" s="204"/>
      <c r="ED26" s="205"/>
      <c r="EE26" s="203"/>
      <c r="EF26" s="204"/>
      <c r="EG26" s="214"/>
      <c r="EH26" s="205"/>
      <c r="EI26" s="203"/>
      <c r="EJ26" s="204"/>
      <c r="EK26" s="204"/>
      <c r="EL26" s="203"/>
      <c r="EM26" s="203"/>
      <c r="EN26" s="204"/>
      <c r="EO26" s="204"/>
      <c r="EP26" s="205"/>
      <c r="EQ26" s="203"/>
      <c r="ER26" s="204"/>
      <c r="ES26" s="214"/>
      <c r="ET26" s="205"/>
      <c r="EU26" s="203"/>
      <c r="EV26" s="204"/>
      <c r="EW26" s="204"/>
      <c r="EX26" s="203"/>
      <c r="EY26" s="203"/>
      <c r="EZ26" s="204"/>
      <c r="FA26" s="204"/>
      <c r="FB26" s="205"/>
      <c r="FC26" s="203"/>
      <c r="FD26" s="204"/>
      <c r="FE26" s="215"/>
      <c r="FF26" s="14"/>
      <c r="FG26" s="155"/>
      <c r="FH26" s="156"/>
      <c r="FI26" s="84"/>
      <c r="FJ26" s="79"/>
      <c r="FK26" s="65" t="s">
        <v>92</v>
      </c>
      <c r="FL26" s="28">
        <f>SUM(COUNTIF($R$10:$U$63,FJ22),COUNTIF($AX$10:$BA$63,FJ22),COUNTIF($CD$10:$CG$63,FJ22),COUNTIF($DJ$10:$DM$72,FJ22),COUNTIF($EP$10:$ES$63,FJ22))+FS26</f>
        <v>0</v>
      </c>
      <c r="FM26" s="56">
        <f t="shared" ca="1" si="0"/>
        <v>0</v>
      </c>
      <c r="FN26" s="44"/>
      <c r="FO26" s="35"/>
      <c r="FP26" s="20" t="str">
        <f>FJ22</f>
        <v>毛筆</v>
      </c>
      <c r="FQ26" s="20" t="s">
        <v>58</v>
      </c>
      <c r="FR26" s="20" t="str">
        <f>FJ22&amp;"1/2"</f>
        <v>毛筆1/2</v>
      </c>
      <c r="FS26" s="20">
        <f>SUM(COUNTIF($R$10:$U$63,FR26),COUNTIF($AX$10:$BA$63,FR26),COUNTIF($CD$10:$CG$63,FR26),COUNTIF($DJ$10:$DM$72,FR26),COUNTIF($EP$10:$ES$63,FR26))*0.5</f>
        <v>0</v>
      </c>
      <c r="FT26" s="20"/>
      <c r="FU26" s="20"/>
      <c r="FV26" s="20" t="str">
        <f t="shared" ca="1" si="1"/>
        <v>'(2)'!FM26</v>
      </c>
      <c r="FW26" s="20">
        <v>26</v>
      </c>
      <c r="FX26" s="20">
        <f t="shared" ca="1" si="2"/>
        <v>0</v>
      </c>
    </row>
    <row r="27" spans="1:180" ht="7.5" customHeight="1">
      <c r="A27" s="127"/>
      <c r="B27" s="216"/>
      <c r="C27" s="217"/>
      <c r="D27" s="218"/>
      <c r="E27" s="218"/>
      <c r="F27" s="219"/>
      <c r="G27" s="217"/>
      <c r="H27" s="218"/>
      <c r="I27" s="220"/>
      <c r="J27" s="219"/>
      <c r="K27" s="217"/>
      <c r="L27" s="218"/>
      <c r="M27" s="218"/>
      <c r="N27" s="217"/>
      <c r="O27" s="217"/>
      <c r="P27" s="218"/>
      <c r="Q27" s="218"/>
      <c r="R27" s="219"/>
      <c r="S27" s="217"/>
      <c r="T27" s="218"/>
      <c r="U27" s="220"/>
      <c r="V27" s="219"/>
      <c r="W27" s="217"/>
      <c r="X27" s="218"/>
      <c r="Y27" s="218"/>
      <c r="Z27" s="217"/>
      <c r="AA27" s="217"/>
      <c r="AB27" s="218"/>
      <c r="AC27" s="218"/>
      <c r="AD27" s="219"/>
      <c r="AE27" s="217"/>
      <c r="AF27" s="218"/>
      <c r="AG27" s="220"/>
      <c r="AH27" s="216"/>
      <c r="AI27" s="217"/>
      <c r="AJ27" s="218"/>
      <c r="AK27" s="218"/>
      <c r="AL27" s="219"/>
      <c r="AM27" s="217"/>
      <c r="AN27" s="218"/>
      <c r="AO27" s="220"/>
      <c r="AP27" s="219"/>
      <c r="AQ27" s="217"/>
      <c r="AR27" s="218"/>
      <c r="AS27" s="218"/>
      <c r="AT27" s="217"/>
      <c r="AU27" s="217"/>
      <c r="AV27" s="218"/>
      <c r="AW27" s="218"/>
      <c r="AX27" s="219"/>
      <c r="AY27" s="217"/>
      <c r="AZ27" s="218"/>
      <c r="BA27" s="220"/>
      <c r="BB27" s="219"/>
      <c r="BC27" s="217"/>
      <c r="BD27" s="218"/>
      <c r="BE27" s="218"/>
      <c r="BF27" s="217"/>
      <c r="BG27" s="217"/>
      <c r="BH27" s="218"/>
      <c r="BI27" s="218"/>
      <c r="BJ27" s="219"/>
      <c r="BK27" s="217"/>
      <c r="BL27" s="218"/>
      <c r="BM27" s="220"/>
      <c r="BN27" s="216"/>
      <c r="BO27" s="217"/>
      <c r="BP27" s="218"/>
      <c r="BQ27" s="218"/>
      <c r="BR27" s="219"/>
      <c r="BS27" s="217"/>
      <c r="BT27" s="218"/>
      <c r="BU27" s="220"/>
      <c r="BV27" s="219"/>
      <c r="BW27" s="217"/>
      <c r="BX27" s="218"/>
      <c r="BY27" s="218"/>
      <c r="BZ27" s="217"/>
      <c r="CA27" s="217"/>
      <c r="CB27" s="218"/>
      <c r="CC27" s="218"/>
      <c r="CD27" s="219"/>
      <c r="CE27" s="217"/>
      <c r="CF27" s="218"/>
      <c r="CG27" s="220"/>
      <c r="CH27" s="219"/>
      <c r="CI27" s="217"/>
      <c r="CJ27" s="218"/>
      <c r="CK27" s="218"/>
      <c r="CL27" s="217"/>
      <c r="CM27" s="217"/>
      <c r="CN27" s="218"/>
      <c r="CO27" s="218"/>
      <c r="CP27" s="219"/>
      <c r="CQ27" s="217"/>
      <c r="CR27" s="218"/>
      <c r="CS27" s="220"/>
      <c r="CT27" s="216"/>
      <c r="CU27" s="217"/>
      <c r="CV27" s="218"/>
      <c r="CW27" s="218"/>
      <c r="CX27" s="219"/>
      <c r="CY27" s="217"/>
      <c r="CZ27" s="218"/>
      <c r="DA27" s="220"/>
      <c r="DB27" s="219"/>
      <c r="DC27" s="217"/>
      <c r="DD27" s="218"/>
      <c r="DE27" s="218"/>
      <c r="DF27" s="217"/>
      <c r="DG27" s="217"/>
      <c r="DH27" s="218"/>
      <c r="DI27" s="218"/>
      <c r="DJ27" s="219"/>
      <c r="DK27" s="217"/>
      <c r="DL27" s="218"/>
      <c r="DM27" s="220"/>
      <c r="DN27" s="219"/>
      <c r="DO27" s="217"/>
      <c r="DP27" s="218"/>
      <c r="DQ27" s="218"/>
      <c r="DR27" s="217"/>
      <c r="DS27" s="217"/>
      <c r="DT27" s="218"/>
      <c r="DU27" s="218"/>
      <c r="DV27" s="219"/>
      <c r="DW27" s="217"/>
      <c r="DX27" s="218"/>
      <c r="DY27" s="220"/>
      <c r="DZ27" s="216"/>
      <c r="EA27" s="217"/>
      <c r="EB27" s="218"/>
      <c r="EC27" s="218"/>
      <c r="ED27" s="219"/>
      <c r="EE27" s="217"/>
      <c r="EF27" s="218"/>
      <c r="EG27" s="220"/>
      <c r="EH27" s="219"/>
      <c r="EI27" s="217"/>
      <c r="EJ27" s="218"/>
      <c r="EK27" s="218"/>
      <c r="EL27" s="217"/>
      <c r="EM27" s="217"/>
      <c r="EN27" s="218"/>
      <c r="EO27" s="218"/>
      <c r="EP27" s="219"/>
      <c r="EQ27" s="217"/>
      <c r="ER27" s="218"/>
      <c r="ES27" s="220"/>
      <c r="ET27" s="219"/>
      <c r="EU27" s="217"/>
      <c r="EV27" s="218"/>
      <c r="EW27" s="218"/>
      <c r="EX27" s="217"/>
      <c r="EY27" s="217"/>
      <c r="EZ27" s="218"/>
      <c r="FA27" s="218"/>
      <c r="FB27" s="219"/>
      <c r="FC27" s="217"/>
      <c r="FD27" s="218"/>
      <c r="FE27" s="221"/>
      <c r="FF27" s="14"/>
      <c r="FG27" s="155"/>
      <c r="FH27" s="156"/>
      <c r="FI27" s="84"/>
      <c r="FJ27" s="79"/>
      <c r="FK27" s="65" t="s">
        <v>93</v>
      </c>
      <c r="FL27" s="29">
        <f>SUM(COUNTIF($V$10:$Y$63,FJ22),COUNTIF($BB$10:$BE$63,FJ22),COUNTIF($CH$10:$CK$63,FJ22),COUNTIF($DN$10:$DQ$72,FJ22),COUNTIF($ET$10:$EW$63,FJ22))+FS27</f>
        <v>0</v>
      </c>
      <c r="FM27" s="57">
        <f t="shared" ca="1" si="0"/>
        <v>0</v>
      </c>
      <c r="FN27" s="45"/>
      <c r="FO27" s="36"/>
      <c r="FP27" s="20" t="str">
        <f>FJ22</f>
        <v>毛筆</v>
      </c>
      <c r="FQ27" s="20" t="s">
        <v>59</v>
      </c>
      <c r="FR27" s="20" t="str">
        <f>FJ22&amp;"1/2"</f>
        <v>毛筆1/2</v>
      </c>
      <c r="FS27" s="20">
        <f>SUM(COUNTIF($V$10:$Y$63,FR27),COUNTIF($BB$10:$BE$63,FR27),COUNTIF($CH$10:$CK$63,FR27),COUNTIF($DN$10:$DQ$72,FR27),COUNTIF($ET$10:$EW$63,FR27))*0.5</f>
        <v>0</v>
      </c>
      <c r="FT27" s="14"/>
      <c r="FU27" s="14"/>
      <c r="FV27" s="20" t="str">
        <f t="shared" ca="1" si="1"/>
        <v>'(2)'!FM27</v>
      </c>
      <c r="FW27" s="20">
        <v>27</v>
      </c>
      <c r="FX27" s="20">
        <f t="shared" ca="1" si="2"/>
        <v>0</v>
      </c>
    </row>
    <row r="28" spans="1:180" ht="7.5" customHeight="1">
      <c r="A28" s="93" t="s">
        <v>78</v>
      </c>
      <c r="B28" s="192" t="s">
        <v>125</v>
      </c>
      <c r="C28" s="193"/>
      <c r="D28" s="194"/>
      <c r="E28" s="195"/>
      <c r="F28" s="196" t="s">
        <v>138</v>
      </c>
      <c r="G28" s="193"/>
      <c r="H28" s="206" t="s">
        <v>136</v>
      </c>
      <c r="I28" s="195"/>
      <c r="J28" s="196" t="s">
        <v>138</v>
      </c>
      <c r="K28" s="197"/>
      <c r="L28" s="201" t="s">
        <v>136</v>
      </c>
      <c r="M28" s="199"/>
      <c r="N28" s="200" t="s">
        <v>126</v>
      </c>
      <c r="O28" s="193"/>
      <c r="P28" s="194"/>
      <c r="Q28" s="195"/>
      <c r="R28" s="196" t="s">
        <v>126</v>
      </c>
      <c r="S28" s="193"/>
      <c r="T28" s="194"/>
      <c r="U28" s="195"/>
      <c r="V28" s="196" t="s">
        <v>127</v>
      </c>
      <c r="W28" s="197"/>
      <c r="X28" s="201" t="s">
        <v>136</v>
      </c>
      <c r="Y28" s="199"/>
      <c r="Z28" s="200" t="s">
        <v>125</v>
      </c>
      <c r="AA28" s="193"/>
      <c r="AB28" s="194"/>
      <c r="AC28" s="195"/>
      <c r="AD28" s="196" t="s">
        <v>125</v>
      </c>
      <c r="AE28" s="193"/>
      <c r="AF28" s="194"/>
      <c r="AG28" s="195"/>
      <c r="AH28" s="192" t="s">
        <v>125</v>
      </c>
      <c r="AI28" s="193"/>
      <c r="AJ28" s="194"/>
      <c r="AK28" s="195"/>
      <c r="AL28" s="196" t="s">
        <v>125</v>
      </c>
      <c r="AM28" s="193"/>
      <c r="AN28" s="194"/>
      <c r="AO28" s="195"/>
      <c r="AP28" s="196" t="s">
        <v>125</v>
      </c>
      <c r="AQ28" s="197"/>
      <c r="AR28" s="198"/>
      <c r="AS28" s="199"/>
      <c r="AT28" s="200" t="s">
        <v>125</v>
      </c>
      <c r="AU28" s="193"/>
      <c r="AV28" s="194"/>
      <c r="AW28" s="195"/>
      <c r="AX28" s="196" t="s">
        <v>125</v>
      </c>
      <c r="AY28" s="193"/>
      <c r="AZ28" s="194"/>
      <c r="BA28" s="195"/>
      <c r="BB28" s="196" t="s">
        <v>125</v>
      </c>
      <c r="BC28" s="197"/>
      <c r="BD28" s="198"/>
      <c r="BE28" s="199"/>
      <c r="BF28" s="200" t="s">
        <v>127</v>
      </c>
      <c r="BG28" s="193"/>
      <c r="BH28" s="206" t="s">
        <v>136</v>
      </c>
      <c r="BI28" s="195"/>
      <c r="BJ28" s="196" t="s">
        <v>127</v>
      </c>
      <c r="BK28" s="193"/>
      <c r="BL28" s="206" t="s">
        <v>136</v>
      </c>
      <c r="BM28" s="195"/>
      <c r="BN28" s="192" t="s">
        <v>132</v>
      </c>
      <c r="BO28" s="193"/>
      <c r="BP28" s="194"/>
      <c r="BQ28" s="195"/>
      <c r="BR28" s="196" t="s">
        <v>138</v>
      </c>
      <c r="BS28" s="193"/>
      <c r="BT28" s="206" t="s">
        <v>136</v>
      </c>
      <c r="BU28" s="195"/>
      <c r="BV28" s="196" t="s">
        <v>138</v>
      </c>
      <c r="BW28" s="197"/>
      <c r="BX28" s="201" t="s">
        <v>136</v>
      </c>
      <c r="BY28" s="199"/>
      <c r="BZ28" s="200" t="s">
        <v>138</v>
      </c>
      <c r="CA28" s="193"/>
      <c r="CB28" s="206" t="s">
        <v>136</v>
      </c>
      <c r="CC28" s="195"/>
      <c r="CD28" s="196" t="s">
        <v>138</v>
      </c>
      <c r="CE28" s="193"/>
      <c r="CF28" s="206" t="s">
        <v>136</v>
      </c>
      <c r="CG28" s="195"/>
      <c r="CH28" s="196" t="s">
        <v>138</v>
      </c>
      <c r="CI28" s="197"/>
      <c r="CJ28" s="201" t="s">
        <v>136</v>
      </c>
      <c r="CK28" s="199"/>
      <c r="CL28" s="200" t="s">
        <v>138</v>
      </c>
      <c r="CM28" s="193"/>
      <c r="CN28" s="206" t="s">
        <v>136</v>
      </c>
      <c r="CO28" s="195"/>
      <c r="CP28" s="196" t="s">
        <v>138</v>
      </c>
      <c r="CQ28" s="193"/>
      <c r="CR28" s="206" t="s">
        <v>136</v>
      </c>
      <c r="CS28" s="195"/>
      <c r="CT28" s="192" t="s">
        <v>129</v>
      </c>
      <c r="CU28" s="193"/>
      <c r="CV28" s="194"/>
      <c r="CW28" s="195"/>
      <c r="CX28" s="196" t="s">
        <v>129</v>
      </c>
      <c r="CY28" s="193"/>
      <c r="CZ28" s="194"/>
      <c r="DA28" s="195"/>
      <c r="DB28" s="196" t="s">
        <v>129</v>
      </c>
      <c r="DC28" s="197"/>
      <c r="DD28" s="198"/>
      <c r="DE28" s="199"/>
      <c r="DF28" s="200" t="s">
        <v>129</v>
      </c>
      <c r="DG28" s="193"/>
      <c r="DH28" s="194"/>
      <c r="DI28" s="195"/>
      <c r="DJ28" s="196" t="s">
        <v>129</v>
      </c>
      <c r="DK28" s="193"/>
      <c r="DL28" s="194"/>
      <c r="DM28" s="195"/>
      <c r="DN28" s="196" t="s">
        <v>126</v>
      </c>
      <c r="DO28" s="197"/>
      <c r="DP28" s="198"/>
      <c r="DQ28" s="199"/>
      <c r="DR28" s="200" t="s">
        <v>123</v>
      </c>
      <c r="DS28" s="193"/>
      <c r="DT28" s="206" t="s">
        <v>136</v>
      </c>
      <c r="DU28" s="195"/>
      <c r="DV28" s="196" t="s">
        <v>123</v>
      </c>
      <c r="DW28" s="193"/>
      <c r="DX28" s="206" t="s">
        <v>136</v>
      </c>
      <c r="DY28" s="195"/>
      <c r="DZ28" s="192" t="s">
        <v>124</v>
      </c>
      <c r="EA28" s="197"/>
      <c r="EB28" s="201" t="s">
        <v>136</v>
      </c>
      <c r="EC28" s="199"/>
      <c r="ED28" s="196" t="s">
        <v>127</v>
      </c>
      <c r="EE28" s="197"/>
      <c r="EF28" s="198"/>
      <c r="EG28" s="199"/>
      <c r="EH28" s="196" t="s">
        <v>127</v>
      </c>
      <c r="EI28" s="197"/>
      <c r="EJ28" s="207"/>
      <c r="EK28" s="199"/>
      <c r="EL28" s="200" t="s">
        <v>127</v>
      </c>
      <c r="EM28" s="197"/>
      <c r="EN28" s="198"/>
      <c r="EO28" s="199"/>
      <c r="EP28" s="196" t="s">
        <v>127</v>
      </c>
      <c r="EQ28" s="197"/>
      <c r="ER28" s="198"/>
      <c r="ES28" s="199"/>
      <c r="ET28" s="196" t="s">
        <v>126</v>
      </c>
      <c r="EU28" s="197"/>
      <c r="EV28" s="207"/>
      <c r="EW28" s="199"/>
      <c r="EX28" s="200" t="s">
        <v>127</v>
      </c>
      <c r="EY28" s="197"/>
      <c r="EZ28" s="198"/>
      <c r="FA28" s="199"/>
      <c r="FB28" s="196" t="s">
        <v>127</v>
      </c>
      <c r="FC28" s="197"/>
      <c r="FD28" s="201" t="s">
        <v>136</v>
      </c>
      <c r="FE28" s="208"/>
      <c r="FF28" s="14"/>
      <c r="FG28" s="155"/>
      <c r="FH28" s="156"/>
      <c r="FI28" s="84"/>
      <c r="FJ28" s="79"/>
      <c r="FK28" s="65" t="s">
        <v>94</v>
      </c>
      <c r="FL28" s="28">
        <f>SUM(COUNTIF($Z$10:$AC$63,FJ22),COUNTIF($BF$10:$BI$63,FJ22),COUNTIF($CL$10:$CO$63,FJ22),COUNTIF($DR$10:$DU$72,FJ22),COUNTIF($EX$10:$FA$63,FJ22))+FS28</f>
        <v>0</v>
      </c>
      <c r="FM28" s="56">
        <f t="shared" ca="1" si="0"/>
        <v>0</v>
      </c>
      <c r="FN28" s="43"/>
      <c r="FO28" s="9"/>
      <c r="FP28" s="20" t="str">
        <f>FJ22</f>
        <v>毛筆</v>
      </c>
      <c r="FQ28" s="25" t="s">
        <v>60</v>
      </c>
      <c r="FR28" s="20" t="str">
        <f>FJ22&amp;"1/2"</f>
        <v>毛筆1/2</v>
      </c>
      <c r="FS28" s="20">
        <f>SUM(COUNTIF($Z$10:$AC$63,FR28),COUNTIF($BF$10:$BI$63,FR28),COUNTIF($CL$10:$CO$63,FR28),COUNTIF($DR$10:$DU$72,FR28),COUNTIF($EX$10:$FA$63,FR28))*0.5</f>
        <v>0</v>
      </c>
      <c r="FT28" s="20"/>
      <c r="FU28" s="20"/>
      <c r="FV28" s="20" t="str">
        <f t="shared" ca="1" si="1"/>
        <v>'(2)'!FM28</v>
      </c>
      <c r="FW28" s="20">
        <v>28</v>
      </c>
      <c r="FX28" s="20">
        <f t="shared" ca="1" si="2"/>
        <v>0</v>
      </c>
    </row>
    <row r="29" spans="1:180" ht="7.5" customHeight="1">
      <c r="A29" s="126"/>
      <c r="B29" s="202"/>
      <c r="C29" s="203"/>
      <c r="D29" s="203"/>
      <c r="E29" s="204"/>
      <c r="F29" s="205"/>
      <c r="G29" s="203"/>
      <c r="H29" s="203"/>
      <c r="I29" s="204"/>
      <c r="J29" s="205"/>
      <c r="K29" s="203"/>
      <c r="L29" s="203"/>
      <c r="M29" s="204"/>
      <c r="N29" s="203"/>
      <c r="O29" s="203"/>
      <c r="P29" s="203"/>
      <c r="Q29" s="204"/>
      <c r="R29" s="205"/>
      <c r="S29" s="203"/>
      <c r="T29" s="203"/>
      <c r="U29" s="204"/>
      <c r="V29" s="205"/>
      <c r="W29" s="203"/>
      <c r="X29" s="203"/>
      <c r="Y29" s="204"/>
      <c r="Z29" s="203"/>
      <c r="AA29" s="203"/>
      <c r="AB29" s="203"/>
      <c r="AC29" s="204"/>
      <c r="AD29" s="205"/>
      <c r="AE29" s="203"/>
      <c r="AF29" s="203"/>
      <c r="AG29" s="204"/>
      <c r="AH29" s="202"/>
      <c r="AI29" s="203"/>
      <c r="AJ29" s="203"/>
      <c r="AK29" s="204"/>
      <c r="AL29" s="205"/>
      <c r="AM29" s="203"/>
      <c r="AN29" s="203"/>
      <c r="AO29" s="204"/>
      <c r="AP29" s="205"/>
      <c r="AQ29" s="203"/>
      <c r="AR29" s="203"/>
      <c r="AS29" s="204"/>
      <c r="AT29" s="203"/>
      <c r="AU29" s="203"/>
      <c r="AV29" s="203"/>
      <c r="AW29" s="204"/>
      <c r="AX29" s="205"/>
      <c r="AY29" s="203"/>
      <c r="AZ29" s="203"/>
      <c r="BA29" s="204"/>
      <c r="BB29" s="205"/>
      <c r="BC29" s="203"/>
      <c r="BD29" s="203"/>
      <c r="BE29" s="204"/>
      <c r="BF29" s="203"/>
      <c r="BG29" s="203"/>
      <c r="BH29" s="203"/>
      <c r="BI29" s="204"/>
      <c r="BJ29" s="205"/>
      <c r="BK29" s="203"/>
      <c r="BL29" s="203"/>
      <c r="BM29" s="204"/>
      <c r="BN29" s="202"/>
      <c r="BO29" s="203"/>
      <c r="BP29" s="203"/>
      <c r="BQ29" s="204"/>
      <c r="BR29" s="205"/>
      <c r="BS29" s="203"/>
      <c r="BT29" s="203"/>
      <c r="BU29" s="204"/>
      <c r="BV29" s="205"/>
      <c r="BW29" s="203"/>
      <c r="BX29" s="203"/>
      <c r="BY29" s="204"/>
      <c r="BZ29" s="203"/>
      <c r="CA29" s="203"/>
      <c r="CB29" s="203"/>
      <c r="CC29" s="204"/>
      <c r="CD29" s="205"/>
      <c r="CE29" s="203"/>
      <c r="CF29" s="203"/>
      <c r="CG29" s="204"/>
      <c r="CH29" s="205"/>
      <c r="CI29" s="203"/>
      <c r="CJ29" s="203"/>
      <c r="CK29" s="204"/>
      <c r="CL29" s="203"/>
      <c r="CM29" s="203"/>
      <c r="CN29" s="203"/>
      <c r="CO29" s="204"/>
      <c r="CP29" s="205"/>
      <c r="CQ29" s="203"/>
      <c r="CR29" s="203"/>
      <c r="CS29" s="204"/>
      <c r="CT29" s="202"/>
      <c r="CU29" s="203"/>
      <c r="CV29" s="203"/>
      <c r="CW29" s="204"/>
      <c r="CX29" s="205"/>
      <c r="CY29" s="203"/>
      <c r="CZ29" s="203"/>
      <c r="DA29" s="204"/>
      <c r="DB29" s="205"/>
      <c r="DC29" s="203"/>
      <c r="DD29" s="203"/>
      <c r="DE29" s="204"/>
      <c r="DF29" s="203"/>
      <c r="DG29" s="203"/>
      <c r="DH29" s="203"/>
      <c r="DI29" s="204"/>
      <c r="DJ29" s="205"/>
      <c r="DK29" s="203"/>
      <c r="DL29" s="203"/>
      <c r="DM29" s="204"/>
      <c r="DN29" s="205"/>
      <c r="DO29" s="203"/>
      <c r="DP29" s="203"/>
      <c r="DQ29" s="204"/>
      <c r="DR29" s="203"/>
      <c r="DS29" s="203"/>
      <c r="DT29" s="203"/>
      <c r="DU29" s="204"/>
      <c r="DV29" s="205"/>
      <c r="DW29" s="203"/>
      <c r="DX29" s="203"/>
      <c r="DY29" s="204"/>
      <c r="DZ29" s="209"/>
      <c r="EA29" s="203"/>
      <c r="EB29" s="203"/>
      <c r="EC29" s="204"/>
      <c r="ED29" s="205"/>
      <c r="EE29" s="203"/>
      <c r="EF29" s="203"/>
      <c r="EG29" s="204"/>
      <c r="EH29" s="205"/>
      <c r="EI29" s="203"/>
      <c r="EJ29" s="203"/>
      <c r="EK29" s="204"/>
      <c r="EL29" s="203"/>
      <c r="EM29" s="203"/>
      <c r="EN29" s="203"/>
      <c r="EO29" s="204"/>
      <c r="EP29" s="205"/>
      <c r="EQ29" s="203"/>
      <c r="ER29" s="203"/>
      <c r="ES29" s="204"/>
      <c r="ET29" s="205"/>
      <c r="EU29" s="203"/>
      <c r="EV29" s="203"/>
      <c r="EW29" s="204"/>
      <c r="EX29" s="203"/>
      <c r="EY29" s="203"/>
      <c r="EZ29" s="203"/>
      <c r="FA29" s="204"/>
      <c r="FB29" s="205"/>
      <c r="FC29" s="203"/>
      <c r="FD29" s="203"/>
      <c r="FE29" s="210"/>
      <c r="FF29" s="14"/>
      <c r="FG29" s="155"/>
      <c r="FH29" s="156"/>
      <c r="FI29" s="85"/>
      <c r="FJ29" s="79"/>
      <c r="FK29" s="66" t="s">
        <v>95</v>
      </c>
      <c r="FL29" s="30">
        <f>SUM(COUNTIF($AD$10:$AG$63,FJ22),COUNTIF($BJ$10:$BM$63,FJ22),COUNTIF($CP$10:$CS$63,FJ22),COUNTIF($DV$10:$DY$72,FJ22),COUNTIF($FB$10:$FE$63,FJ22))+FS29</f>
        <v>0</v>
      </c>
      <c r="FM29" s="58">
        <f t="shared" ca="1" si="0"/>
        <v>0</v>
      </c>
      <c r="FN29" s="50"/>
      <c r="FO29" s="39"/>
      <c r="FP29" s="20" t="str">
        <f>FJ22</f>
        <v>毛筆</v>
      </c>
      <c r="FQ29" s="20" t="s">
        <v>61</v>
      </c>
      <c r="FR29" s="20" t="str">
        <f>FJ22&amp;"1/2"</f>
        <v>毛筆1/2</v>
      </c>
      <c r="FS29" s="20">
        <f>SUM(COUNTIF($AD$10:$AG$63,FR29),COUNTIF($BJ$10:$BM$63,FR29),COUNTIF($CP$10:$CS$63,FR29),COUNTIF($DV$10:$DY$72,FR29),COUNTIF($FB$10:$FE$63,FR29))*0.5</f>
        <v>0</v>
      </c>
      <c r="FT29" s="20"/>
      <c r="FU29" s="20"/>
      <c r="FV29" s="20" t="str">
        <f t="shared" ca="1" si="1"/>
        <v>'(2)'!FM29</v>
      </c>
      <c r="FW29" s="20">
        <v>29</v>
      </c>
      <c r="FX29" s="20">
        <f t="shared" ca="1" si="2"/>
        <v>0</v>
      </c>
    </row>
    <row r="30" spans="1:180" ht="7.5" customHeight="1">
      <c r="A30" s="126"/>
      <c r="B30" s="202"/>
      <c r="C30" s="203"/>
      <c r="D30" s="203"/>
      <c r="E30" s="204"/>
      <c r="F30" s="205"/>
      <c r="G30" s="203"/>
      <c r="H30" s="203"/>
      <c r="I30" s="204"/>
      <c r="J30" s="205"/>
      <c r="K30" s="203"/>
      <c r="L30" s="203"/>
      <c r="M30" s="204"/>
      <c r="N30" s="203"/>
      <c r="O30" s="203"/>
      <c r="P30" s="203"/>
      <c r="Q30" s="204"/>
      <c r="R30" s="205"/>
      <c r="S30" s="203"/>
      <c r="T30" s="203"/>
      <c r="U30" s="204"/>
      <c r="V30" s="205"/>
      <c r="W30" s="203"/>
      <c r="X30" s="203"/>
      <c r="Y30" s="204"/>
      <c r="Z30" s="203"/>
      <c r="AA30" s="203"/>
      <c r="AB30" s="203"/>
      <c r="AC30" s="204"/>
      <c r="AD30" s="205"/>
      <c r="AE30" s="203"/>
      <c r="AF30" s="203"/>
      <c r="AG30" s="204"/>
      <c r="AH30" s="202"/>
      <c r="AI30" s="203"/>
      <c r="AJ30" s="203"/>
      <c r="AK30" s="204"/>
      <c r="AL30" s="205"/>
      <c r="AM30" s="203"/>
      <c r="AN30" s="203"/>
      <c r="AO30" s="204"/>
      <c r="AP30" s="205"/>
      <c r="AQ30" s="203"/>
      <c r="AR30" s="203"/>
      <c r="AS30" s="204"/>
      <c r="AT30" s="203"/>
      <c r="AU30" s="203"/>
      <c r="AV30" s="203"/>
      <c r="AW30" s="204"/>
      <c r="AX30" s="205"/>
      <c r="AY30" s="203"/>
      <c r="AZ30" s="203"/>
      <c r="BA30" s="204"/>
      <c r="BB30" s="205"/>
      <c r="BC30" s="203"/>
      <c r="BD30" s="203"/>
      <c r="BE30" s="204"/>
      <c r="BF30" s="203"/>
      <c r="BG30" s="203"/>
      <c r="BH30" s="203"/>
      <c r="BI30" s="204"/>
      <c r="BJ30" s="205"/>
      <c r="BK30" s="203"/>
      <c r="BL30" s="203"/>
      <c r="BM30" s="204"/>
      <c r="BN30" s="202"/>
      <c r="BO30" s="203"/>
      <c r="BP30" s="203"/>
      <c r="BQ30" s="204"/>
      <c r="BR30" s="205"/>
      <c r="BS30" s="203"/>
      <c r="BT30" s="203"/>
      <c r="BU30" s="204"/>
      <c r="BV30" s="205"/>
      <c r="BW30" s="203"/>
      <c r="BX30" s="203"/>
      <c r="BY30" s="204"/>
      <c r="BZ30" s="203"/>
      <c r="CA30" s="203"/>
      <c r="CB30" s="203"/>
      <c r="CC30" s="204"/>
      <c r="CD30" s="205"/>
      <c r="CE30" s="203"/>
      <c r="CF30" s="203"/>
      <c r="CG30" s="204"/>
      <c r="CH30" s="205"/>
      <c r="CI30" s="203"/>
      <c r="CJ30" s="203"/>
      <c r="CK30" s="204"/>
      <c r="CL30" s="203"/>
      <c r="CM30" s="203"/>
      <c r="CN30" s="203"/>
      <c r="CO30" s="204"/>
      <c r="CP30" s="205"/>
      <c r="CQ30" s="203"/>
      <c r="CR30" s="203"/>
      <c r="CS30" s="204"/>
      <c r="CT30" s="202"/>
      <c r="CU30" s="203"/>
      <c r="CV30" s="203"/>
      <c r="CW30" s="204"/>
      <c r="CX30" s="205"/>
      <c r="CY30" s="203"/>
      <c r="CZ30" s="203"/>
      <c r="DA30" s="204"/>
      <c r="DB30" s="205"/>
      <c r="DC30" s="203"/>
      <c r="DD30" s="203"/>
      <c r="DE30" s="204"/>
      <c r="DF30" s="203"/>
      <c r="DG30" s="203"/>
      <c r="DH30" s="203"/>
      <c r="DI30" s="204"/>
      <c r="DJ30" s="205"/>
      <c r="DK30" s="203"/>
      <c r="DL30" s="203"/>
      <c r="DM30" s="204"/>
      <c r="DN30" s="205"/>
      <c r="DO30" s="203"/>
      <c r="DP30" s="203"/>
      <c r="DQ30" s="204"/>
      <c r="DR30" s="203"/>
      <c r="DS30" s="203"/>
      <c r="DT30" s="203"/>
      <c r="DU30" s="204"/>
      <c r="DV30" s="205"/>
      <c r="DW30" s="203"/>
      <c r="DX30" s="203"/>
      <c r="DY30" s="204"/>
      <c r="DZ30" s="209"/>
      <c r="EA30" s="203"/>
      <c r="EB30" s="203"/>
      <c r="EC30" s="204"/>
      <c r="ED30" s="205"/>
      <c r="EE30" s="203"/>
      <c r="EF30" s="203"/>
      <c r="EG30" s="204"/>
      <c r="EH30" s="205"/>
      <c r="EI30" s="203"/>
      <c r="EJ30" s="203"/>
      <c r="EK30" s="204"/>
      <c r="EL30" s="203"/>
      <c r="EM30" s="203"/>
      <c r="EN30" s="203"/>
      <c r="EO30" s="204"/>
      <c r="EP30" s="205"/>
      <c r="EQ30" s="203"/>
      <c r="ER30" s="203"/>
      <c r="ES30" s="204"/>
      <c r="ET30" s="205"/>
      <c r="EU30" s="203"/>
      <c r="EV30" s="203"/>
      <c r="EW30" s="204"/>
      <c r="EX30" s="203"/>
      <c r="EY30" s="203"/>
      <c r="EZ30" s="203"/>
      <c r="FA30" s="204"/>
      <c r="FB30" s="205"/>
      <c r="FC30" s="203"/>
      <c r="FD30" s="203"/>
      <c r="FE30" s="210"/>
      <c r="FF30" s="14"/>
      <c r="FG30" s="155"/>
      <c r="FH30" s="156"/>
      <c r="FI30" s="80" t="s">
        <v>9</v>
      </c>
      <c r="FJ30" s="80"/>
      <c r="FK30" s="64" t="s">
        <v>88</v>
      </c>
      <c r="FL30" s="27">
        <f>SUM(COUNTIF($B$10:$E$63,FI30),COUNTIF($AH$10:$AK$63,FI30),COUNTIF($BN$10:$BQ$63,FI30),COUNTIF($CT$10:$CW$72,FI30),COUNTIF($DZ$10:$EC$63,FI30))+FS30</f>
        <v>3</v>
      </c>
      <c r="FM30" s="55">
        <f t="shared" ca="1" si="0"/>
        <v>7</v>
      </c>
      <c r="FN30" s="42"/>
      <c r="FO30" s="8"/>
      <c r="FP30" s="20" t="str">
        <f>FI30</f>
        <v>社会</v>
      </c>
      <c r="FQ30" s="20" t="s">
        <v>54</v>
      </c>
      <c r="FR30" s="20" t="str">
        <f>FI30&amp;"1/2"</f>
        <v>社会1/2</v>
      </c>
      <c r="FS30" s="20">
        <f>SUM(COUNTIF($B$10:$E$63,FR30),COUNTIF($AH$10:$AK$63,FR30),COUNTIF($BN$10:$BQ$63,FR30),COUNTIF($CT$10:$CW$72,FR30),COUNTIF($DZ$10:$EC$63,FR30))*0.5</f>
        <v>0</v>
      </c>
      <c r="FT30" s="14"/>
      <c r="FU30" s="14"/>
      <c r="FV30" s="20" t="str">
        <f t="shared" ca="1" si="1"/>
        <v>'(2)'!FM30</v>
      </c>
      <c r="FW30" s="20">
        <v>30</v>
      </c>
      <c r="FX30" s="20">
        <f t="shared" ca="1" si="2"/>
        <v>4</v>
      </c>
    </row>
    <row r="31" spans="1:180" ht="7.5" customHeight="1">
      <c r="A31" s="126"/>
      <c r="B31" s="134" t="s">
        <v>2101</v>
      </c>
      <c r="C31" s="203"/>
      <c r="D31" s="203"/>
      <c r="E31" s="204"/>
      <c r="F31" s="118"/>
      <c r="G31" s="203"/>
      <c r="H31" s="203"/>
      <c r="I31" s="204"/>
      <c r="J31" s="118"/>
      <c r="K31" s="203"/>
      <c r="L31" s="203"/>
      <c r="M31" s="204"/>
      <c r="N31" s="116"/>
      <c r="O31" s="203"/>
      <c r="P31" s="203"/>
      <c r="Q31" s="204"/>
      <c r="R31" s="118"/>
      <c r="S31" s="203"/>
      <c r="T31" s="203"/>
      <c r="U31" s="204"/>
      <c r="V31" s="118"/>
      <c r="W31" s="203"/>
      <c r="X31" s="203"/>
      <c r="Y31" s="204"/>
      <c r="Z31" s="116" t="s">
        <v>1691</v>
      </c>
      <c r="AA31" s="203"/>
      <c r="AB31" s="203"/>
      <c r="AC31" s="204"/>
      <c r="AD31" s="118" t="s">
        <v>1691</v>
      </c>
      <c r="AE31" s="203"/>
      <c r="AF31" s="203"/>
      <c r="AG31" s="204"/>
      <c r="AH31" s="134" t="s">
        <v>2103</v>
      </c>
      <c r="AI31" s="203"/>
      <c r="AJ31" s="203"/>
      <c r="AK31" s="204"/>
      <c r="AL31" s="118" t="s">
        <v>1905</v>
      </c>
      <c r="AM31" s="203"/>
      <c r="AN31" s="203"/>
      <c r="AO31" s="204"/>
      <c r="AP31" s="118" t="s">
        <v>1905</v>
      </c>
      <c r="AQ31" s="203"/>
      <c r="AR31" s="203"/>
      <c r="AS31" s="204"/>
      <c r="AT31" s="116" t="s">
        <v>1905</v>
      </c>
      <c r="AU31" s="203"/>
      <c r="AV31" s="203"/>
      <c r="AW31" s="204"/>
      <c r="AX31" s="118" t="s">
        <v>1905</v>
      </c>
      <c r="AY31" s="203"/>
      <c r="AZ31" s="203"/>
      <c r="BA31" s="204"/>
      <c r="BB31" s="118" t="s">
        <v>1693</v>
      </c>
      <c r="BC31" s="203"/>
      <c r="BD31" s="203"/>
      <c r="BE31" s="204"/>
      <c r="BF31" s="116"/>
      <c r="BG31" s="203"/>
      <c r="BH31" s="203"/>
      <c r="BI31" s="204"/>
      <c r="BJ31" s="118"/>
      <c r="BK31" s="203"/>
      <c r="BL31" s="203"/>
      <c r="BM31" s="204"/>
      <c r="BN31" s="134"/>
      <c r="BO31" s="203"/>
      <c r="BP31" s="203"/>
      <c r="BQ31" s="204"/>
      <c r="BR31" s="118"/>
      <c r="BS31" s="203"/>
      <c r="BT31" s="203"/>
      <c r="BU31" s="204"/>
      <c r="BV31" s="118"/>
      <c r="BW31" s="203"/>
      <c r="BX31" s="203"/>
      <c r="BY31" s="204"/>
      <c r="BZ31" s="116"/>
      <c r="CA31" s="203"/>
      <c r="CB31" s="203"/>
      <c r="CC31" s="204"/>
      <c r="CD31" s="118"/>
      <c r="CE31" s="203"/>
      <c r="CF31" s="203"/>
      <c r="CG31" s="204"/>
      <c r="CH31" s="118"/>
      <c r="CI31" s="203"/>
      <c r="CJ31" s="203"/>
      <c r="CK31" s="204"/>
      <c r="CL31" s="116"/>
      <c r="CM31" s="203"/>
      <c r="CN31" s="203"/>
      <c r="CO31" s="204"/>
      <c r="CP31" s="118"/>
      <c r="CQ31" s="203"/>
      <c r="CR31" s="203"/>
      <c r="CS31" s="204"/>
      <c r="CT31" s="134"/>
      <c r="CU31" s="203"/>
      <c r="CV31" s="203"/>
      <c r="CW31" s="204"/>
      <c r="CX31" s="118" t="s">
        <v>2931</v>
      </c>
      <c r="CY31" s="203"/>
      <c r="CZ31" s="203"/>
      <c r="DA31" s="204"/>
      <c r="DB31" s="118" t="s">
        <v>2931</v>
      </c>
      <c r="DC31" s="203"/>
      <c r="DD31" s="203"/>
      <c r="DE31" s="204"/>
      <c r="DF31" s="116" t="s">
        <v>2935</v>
      </c>
      <c r="DG31" s="203"/>
      <c r="DH31" s="203"/>
      <c r="DI31" s="204"/>
      <c r="DJ31" s="118" t="s">
        <v>2935</v>
      </c>
      <c r="DK31" s="203"/>
      <c r="DL31" s="203"/>
      <c r="DM31" s="204"/>
      <c r="DN31" s="118"/>
      <c r="DO31" s="203"/>
      <c r="DP31" s="203"/>
      <c r="DQ31" s="204"/>
      <c r="DR31" s="116"/>
      <c r="DS31" s="203"/>
      <c r="DT31" s="203"/>
      <c r="DU31" s="204"/>
      <c r="DV31" s="118"/>
      <c r="DW31" s="203"/>
      <c r="DX31" s="203"/>
      <c r="DY31" s="204"/>
      <c r="DZ31" s="133"/>
      <c r="EA31" s="203"/>
      <c r="EB31" s="203"/>
      <c r="EC31" s="204"/>
      <c r="ED31" s="118"/>
      <c r="EE31" s="203"/>
      <c r="EF31" s="203"/>
      <c r="EG31" s="204"/>
      <c r="EH31" s="117"/>
      <c r="EI31" s="203"/>
      <c r="EJ31" s="203"/>
      <c r="EK31" s="204"/>
      <c r="EL31" s="116"/>
      <c r="EM31" s="203"/>
      <c r="EN31" s="203"/>
      <c r="EO31" s="204"/>
      <c r="EP31" s="118"/>
      <c r="EQ31" s="203"/>
      <c r="ER31" s="203"/>
      <c r="ES31" s="204"/>
      <c r="ET31" s="117"/>
      <c r="EU31" s="203"/>
      <c r="EV31" s="203"/>
      <c r="EW31" s="204"/>
      <c r="EX31" s="116"/>
      <c r="EY31" s="203"/>
      <c r="EZ31" s="203"/>
      <c r="FA31" s="204"/>
      <c r="FB31" s="118"/>
      <c r="FC31" s="203"/>
      <c r="FD31" s="203"/>
      <c r="FE31" s="210"/>
      <c r="FF31" s="14"/>
      <c r="FG31" s="155"/>
      <c r="FH31" s="156"/>
      <c r="FI31" s="80"/>
      <c r="FJ31" s="80"/>
      <c r="FK31" s="65" t="s">
        <v>89</v>
      </c>
      <c r="FL31" s="28">
        <f>SUM(COUNTIF($F$10:$I$63,FI30),COUNTIF($AL$10:$AO$63,FI30),COUNTIF($BR$10:$BU$63,FI30),COUNTIF($CX$10:$DA$72,FI30),COUNTIF($ED$10:$EG$63,FI30))+FS31</f>
        <v>2</v>
      </c>
      <c r="FM31" s="56">
        <f t="shared" ca="1" si="0"/>
        <v>4</v>
      </c>
      <c r="FN31" s="43"/>
      <c r="FO31" s="9"/>
      <c r="FP31" s="20" t="str">
        <f>FI30</f>
        <v>社会</v>
      </c>
      <c r="FQ31" s="25" t="s">
        <v>55</v>
      </c>
      <c r="FR31" s="20" t="str">
        <f>FI30&amp;"1/2"</f>
        <v>社会1/2</v>
      </c>
      <c r="FS31" s="20">
        <f>SUM(COUNTIF($F$10:$I$63,FR31),COUNTIF($AL$10:$AO$63,FR31),COUNTIF($BR$10:$BU$63,FR31),COUNTIF($CX$10:$DA$72,FR31),COUNTIF($ED$10:$EG$63,FR31))*0.5</f>
        <v>0</v>
      </c>
      <c r="FT31" s="20"/>
      <c r="FU31" s="20"/>
      <c r="FV31" s="20" t="str">
        <f t="shared" ca="1" si="1"/>
        <v>'(2)'!FM31</v>
      </c>
      <c r="FW31" s="20">
        <v>31</v>
      </c>
      <c r="FX31" s="20">
        <f t="shared" ca="1" si="2"/>
        <v>2</v>
      </c>
    </row>
    <row r="32" spans="1:180" ht="7.5" customHeight="1">
      <c r="A32" s="126"/>
      <c r="B32" s="202"/>
      <c r="C32" s="203"/>
      <c r="D32" s="203"/>
      <c r="E32" s="204"/>
      <c r="F32" s="205"/>
      <c r="G32" s="203"/>
      <c r="H32" s="203"/>
      <c r="I32" s="204"/>
      <c r="J32" s="205"/>
      <c r="K32" s="203"/>
      <c r="L32" s="203"/>
      <c r="M32" s="204"/>
      <c r="N32" s="203"/>
      <c r="O32" s="203"/>
      <c r="P32" s="203"/>
      <c r="Q32" s="204"/>
      <c r="R32" s="205"/>
      <c r="S32" s="203"/>
      <c r="T32" s="203"/>
      <c r="U32" s="204"/>
      <c r="V32" s="205"/>
      <c r="W32" s="203"/>
      <c r="X32" s="203"/>
      <c r="Y32" s="204"/>
      <c r="Z32" s="203"/>
      <c r="AA32" s="203"/>
      <c r="AB32" s="203"/>
      <c r="AC32" s="204"/>
      <c r="AD32" s="205"/>
      <c r="AE32" s="203"/>
      <c r="AF32" s="203"/>
      <c r="AG32" s="204"/>
      <c r="AH32" s="202"/>
      <c r="AI32" s="203"/>
      <c r="AJ32" s="203"/>
      <c r="AK32" s="204"/>
      <c r="AL32" s="205"/>
      <c r="AM32" s="203"/>
      <c r="AN32" s="203"/>
      <c r="AO32" s="204"/>
      <c r="AP32" s="205"/>
      <c r="AQ32" s="203"/>
      <c r="AR32" s="203"/>
      <c r="AS32" s="204"/>
      <c r="AT32" s="203"/>
      <c r="AU32" s="203"/>
      <c r="AV32" s="203"/>
      <c r="AW32" s="204"/>
      <c r="AX32" s="205"/>
      <c r="AY32" s="203"/>
      <c r="AZ32" s="203"/>
      <c r="BA32" s="204"/>
      <c r="BB32" s="205"/>
      <c r="BC32" s="203"/>
      <c r="BD32" s="203"/>
      <c r="BE32" s="204"/>
      <c r="BF32" s="203"/>
      <c r="BG32" s="203"/>
      <c r="BH32" s="203"/>
      <c r="BI32" s="204"/>
      <c r="BJ32" s="205"/>
      <c r="BK32" s="203"/>
      <c r="BL32" s="203"/>
      <c r="BM32" s="204"/>
      <c r="BN32" s="202"/>
      <c r="BO32" s="203"/>
      <c r="BP32" s="203"/>
      <c r="BQ32" s="204"/>
      <c r="BR32" s="205"/>
      <c r="BS32" s="203"/>
      <c r="BT32" s="203"/>
      <c r="BU32" s="204"/>
      <c r="BV32" s="205"/>
      <c r="BW32" s="203"/>
      <c r="BX32" s="203"/>
      <c r="BY32" s="204"/>
      <c r="BZ32" s="203"/>
      <c r="CA32" s="203"/>
      <c r="CB32" s="203"/>
      <c r="CC32" s="204"/>
      <c r="CD32" s="205"/>
      <c r="CE32" s="203"/>
      <c r="CF32" s="203"/>
      <c r="CG32" s="204"/>
      <c r="CH32" s="205"/>
      <c r="CI32" s="203"/>
      <c r="CJ32" s="203"/>
      <c r="CK32" s="204"/>
      <c r="CL32" s="203"/>
      <c r="CM32" s="203"/>
      <c r="CN32" s="203"/>
      <c r="CO32" s="204"/>
      <c r="CP32" s="205"/>
      <c r="CQ32" s="203"/>
      <c r="CR32" s="203"/>
      <c r="CS32" s="204"/>
      <c r="CT32" s="202"/>
      <c r="CU32" s="203"/>
      <c r="CV32" s="203"/>
      <c r="CW32" s="204"/>
      <c r="CX32" s="205"/>
      <c r="CY32" s="203"/>
      <c r="CZ32" s="203"/>
      <c r="DA32" s="204"/>
      <c r="DB32" s="205"/>
      <c r="DC32" s="203"/>
      <c r="DD32" s="203"/>
      <c r="DE32" s="204"/>
      <c r="DF32" s="203"/>
      <c r="DG32" s="203"/>
      <c r="DH32" s="203"/>
      <c r="DI32" s="204"/>
      <c r="DJ32" s="205"/>
      <c r="DK32" s="203"/>
      <c r="DL32" s="203"/>
      <c r="DM32" s="204"/>
      <c r="DN32" s="205"/>
      <c r="DO32" s="203"/>
      <c r="DP32" s="203"/>
      <c r="DQ32" s="204"/>
      <c r="DR32" s="203"/>
      <c r="DS32" s="203"/>
      <c r="DT32" s="203"/>
      <c r="DU32" s="204"/>
      <c r="DV32" s="205"/>
      <c r="DW32" s="203"/>
      <c r="DX32" s="203"/>
      <c r="DY32" s="204"/>
      <c r="DZ32" s="209"/>
      <c r="EA32" s="203"/>
      <c r="EB32" s="203"/>
      <c r="EC32" s="204"/>
      <c r="ED32" s="205"/>
      <c r="EE32" s="203"/>
      <c r="EF32" s="203"/>
      <c r="EG32" s="204"/>
      <c r="EH32" s="205"/>
      <c r="EI32" s="203"/>
      <c r="EJ32" s="203"/>
      <c r="EK32" s="204"/>
      <c r="EL32" s="203"/>
      <c r="EM32" s="203"/>
      <c r="EN32" s="203"/>
      <c r="EO32" s="204"/>
      <c r="EP32" s="205"/>
      <c r="EQ32" s="203"/>
      <c r="ER32" s="203"/>
      <c r="ES32" s="204"/>
      <c r="ET32" s="205"/>
      <c r="EU32" s="203"/>
      <c r="EV32" s="203"/>
      <c r="EW32" s="204"/>
      <c r="EX32" s="203"/>
      <c r="EY32" s="203"/>
      <c r="EZ32" s="203"/>
      <c r="FA32" s="204"/>
      <c r="FB32" s="205"/>
      <c r="FC32" s="203"/>
      <c r="FD32" s="203"/>
      <c r="FE32" s="210"/>
      <c r="FF32" s="14"/>
      <c r="FG32" s="155"/>
      <c r="FH32" s="156"/>
      <c r="FI32" s="80"/>
      <c r="FJ32" s="80"/>
      <c r="FK32" s="65" t="s">
        <v>90</v>
      </c>
      <c r="FL32" s="28">
        <f>SUM(COUNTIF($J$10:$M$63,FI30),COUNTIF($AP$10:$AS$63,FI30),COUNTIF($BV$10:$BY$63,FI30),COUNTIF($DB$10:$DE$72,FI30),COUNTIF($EH$10:$EK$63,FI30))+FS32</f>
        <v>2</v>
      </c>
      <c r="FM32" s="56">
        <f t="shared" ca="1" si="0"/>
        <v>4</v>
      </c>
      <c r="FN32" s="44"/>
      <c r="FO32" s="35"/>
      <c r="FP32" s="20" t="str">
        <f>FI30</f>
        <v>社会</v>
      </c>
      <c r="FQ32" s="20" t="s">
        <v>56</v>
      </c>
      <c r="FR32" s="20" t="str">
        <f>FI30&amp;"1/2"</f>
        <v>社会1/2</v>
      </c>
      <c r="FS32" s="20">
        <f>SUM(COUNTIF($J$10:$M$63,FR32),COUNTIF($AP$10:$AS$63,FR32),COUNTIF($BV$10:$BY$63,FR32),COUNTIF($DB$10:$DE$72,FR32),COUNTIF($EH$10:$EK$63,FR32))*0.5</f>
        <v>0</v>
      </c>
      <c r="FT32" s="20"/>
      <c r="FU32" s="20"/>
      <c r="FV32" s="20" t="str">
        <f t="shared" ca="1" si="1"/>
        <v>'(2)'!FM32</v>
      </c>
      <c r="FW32" s="20">
        <v>32</v>
      </c>
      <c r="FX32" s="20">
        <f t="shared" ca="1" si="2"/>
        <v>2</v>
      </c>
    </row>
    <row r="33" spans="1:180" ht="7.5" customHeight="1">
      <c r="A33" s="126"/>
      <c r="B33" s="202"/>
      <c r="C33" s="203"/>
      <c r="D33" s="203"/>
      <c r="E33" s="204"/>
      <c r="F33" s="205"/>
      <c r="G33" s="203"/>
      <c r="H33" s="203"/>
      <c r="I33" s="204"/>
      <c r="J33" s="205"/>
      <c r="K33" s="203"/>
      <c r="L33" s="203"/>
      <c r="M33" s="204"/>
      <c r="N33" s="203"/>
      <c r="O33" s="203"/>
      <c r="P33" s="203"/>
      <c r="Q33" s="204"/>
      <c r="R33" s="205"/>
      <c r="S33" s="203"/>
      <c r="T33" s="203"/>
      <c r="U33" s="204"/>
      <c r="V33" s="205"/>
      <c r="W33" s="203"/>
      <c r="X33" s="203"/>
      <c r="Y33" s="204"/>
      <c r="Z33" s="203"/>
      <c r="AA33" s="203"/>
      <c r="AB33" s="203"/>
      <c r="AC33" s="204"/>
      <c r="AD33" s="205"/>
      <c r="AE33" s="203"/>
      <c r="AF33" s="203"/>
      <c r="AG33" s="204"/>
      <c r="AH33" s="202"/>
      <c r="AI33" s="203"/>
      <c r="AJ33" s="203"/>
      <c r="AK33" s="204"/>
      <c r="AL33" s="205"/>
      <c r="AM33" s="203"/>
      <c r="AN33" s="203"/>
      <c r="AO33" s="204"/>
      <c r="AP33" s="205"/>
      <c r="AQ33" s="203"/>
      <c r="AR33" s="203"/>
      <c r="AS33" s="204"/>
      <c r="AT33" s="203"/>
      <c r="AU33" s="203"/>
      <c r="AV33" s="203"/>
      <c r="AW33" s="204"/>
      <c r="AX33" s="205"/>
      <c r="AY33" s="203"/>
      <c r="AZ33" s="203"/>
      <c r="BA33" s="204"/>
      <c r="BB33" s="205"/>
      <c r="BC33" s="203"/>
      <c r="BD33" s="203"/>
      <c r="BE33" s="204"/>
      <c r="BF33" s="203"/>
      <c r="BG33" s="203"/>
      <c r="BH33" s="203"/>
      <c r="BI33" s="204"/>
      <c r="BJ33" s="205"/>
      <c r="BK33" s="203"/>
      <c r="BL33" s="203"/>
      <c r="BM33" s="204"/>
      <c r="BN33" s="202"/>
      <c r="BO33" s="203"/>
      <c r="BP33" s="203"/>
      <c r="BQ33" s="204"/>
      <c r="BR33" s="205"/>
      <c r="BS33" s="203"/>
      <c r="BT33" s="203"/>
      <c r="BU33" s="204"/>
      <c r="BV33" s="205"/>
      <c r="BW33" s="203"/>
      <c r="BX33" s="203"/>
      <c r="BY33" s="204"/>
      <c r="BZ33" s="203"/>
      <c r="CA33" s="203"/>
      <c r="CB33" s="203"/>
      <c r="CC33" s="204"/>
      <c r="CD33" s="205"/>
      <c r="CE33" s="203"/>
      <c r="CF33" s="203"/>
      <c r="CG33" s="204"/>
      <c r="CH33" s="205"/>
      <c r="CI33" s="203"/>
      <c r="CJ33" s="203"/>
      <c r="CK33" s="204"/>
      <c r="CL33" s="203"/>
      <c r="CM33" s="203"/>
      <c r="CN33" s="203"/>
      <c r="CO33" s="204"/>
      <c r="CP33" s="205"/>
      <c r="CQ33" s="203"/>
      <c r="CR33" s="203"/>
      <c r="CS33" s="204"/>
      <c r="CT33" s="202"/>
      <c r="CU33" s="203"/>
      <c r="CV33" s="203"/>
      <c r="CW33" s="204"/>
      <c r="CX33" s="205"/>
      <c r="CY33" s="203"/>
      <c r="CZ33" s="203"/>
      <c r="DA33" s="204"/>
      <c r="DB33" s="205"/>
      <c r="DC33" s="203"/>
      <c r="DD33" s="203"/>
      <c r="DE33" s="204"/>
      <c r="DF33" s="203"/>
      <c r="DG33" s="203"/>
      <c r="DH33" s="203"/>
      <c r="DI33" s="204"/>
      <c r="DJ33" s="205"/>
      <c r="DK33" s="203"/>
      <c r="DL33" s="203"/>
      <c r="DM33" s="204"/>
      <c r="DN33" s="205"/>
      <c r="DO33" s="203"/>
      <c r="DP33" s="203"/>
      <c r="DQ33" s="204"/>
      <c r="DR33" s="203"/>
      <c r="DS33" s="203"/>
      <c r="DT33" s="203"/>
      <c r="DU33" s="204"/>
      <c r="DV33" s="205"/>
      <c r="DW33" s="203"/>
      <c r="DX33" s="203"/>
      <c r="DY33" s="204"/>
      <c r="DZ33" s="209"/>
      <c r="EA33" s="203"/>
      <c r="EB33" s="203"/>
      <c r="EC33" s="204"/>
      <c r="ED33" s="205"/>
      <c r="EE33" s="203"/>
      <c r="EF33" s="203"/>
      <c r="EG33" s="204"/>
      <c r="EH33" s="205"/>
      <c r="EI33" s="203"/>
      <c r="EJ33" s="203"/>
      <c r="EK33" s="204"/>
      <c r="EL33" s="203"/>
      <c r="EM33" s="203"/>
      <c r="EN33" s="203"/>
      <c r="EO33" s="204"/>
      <c r="EP33" s="205"/>
      <c r="EQ33" s="203"/>
      <c r="ER33" s="203"/>
      <c r="ES33" s="204"/>
      <c r="ET33" s="205"/>
      <c r="EU33" s="203"/>
      <c r="EV33" s="203"/>
      <c r="EW33" s="204"/>
      <c r="EX33" s="203"/>
      <c r="EY33" s="203"/>
      <c r="EZ33" s="203"/>
      <c r="FA33" s="204"/>
      <c r="FB33" s="205"/>
      <c r="FC33" s="203"/>
      <c r="FD33" s="203"/>
      <c r="FE33" s="210"/>
      <c r="FF33" s="14"/>
      <c r="FG33" s="155"/>
      <c r="FH33" s="156"/>
      <c r="FI33" s="80"/>
      <c r="FJ33" s="80"/>
      <c r="FK33" s="65" t="s">
        <v>91</v>
      </c>
      <c r="FL33" s="29">
        <f>SUM(COUNTIF($N$10:$Q$63,FI30),COUNTIF($AT$10:$AW$63,FI30),COUNTIF($BZ$10:$CC$63,FI30),COUNTIF($DF$10:$DI$72,FI30),COUNTIF($EL$10:$EO$63,FI30))+FS33</f>
        <v>2</v>
      </c>
      <c r="FM33" s="57">
        <f t="shared" ca="1" si="0"/>
        <v>4</v>
      </c>
      <c r="FN33" s="45"/>
      <c r="FO33" s="36"/>
      <c r="FP33" s="20" t="str">
        <f>FI30</f>
        <v>社会</v>
      </c>
      <c r="FQ33" s="20" t="s">
        <v>57</v>
      </c>
      <c r="FR33" s="20" t="str">
        <f>FI30&amp;"1/2"</f>
        <v>社会1/2</v>
      </c>
      <c r="FS33" s="20">
        <f>SUM(COUNTIF($N$10:$Q$63,FR33),COUNTIF($AT$10:$AW$63,FR33),COUNTIF($BZ$10:$CC$63,FR33),COUNTIF($DF$10:$DI$72,FR33),COUNTIF($EL$10:$EO$63,FR33))*0.5</f>
        <v>0</v>
      </c>
      <c r="FT33" s="14"/>
      <c r="FU33" s="14"/>
      <c r="FV33" s="20" t="str">
        <f t="shared" ca="1" si="1"/>
        <v>'(2)'!FM33</v>
      </c>
      <c r="FW33" s="20">
        <v>33</v>
      </c>
      <c r="FX33" s="20">
        <f t="shared" ca="1" si="2"/>
        <v>2</v>
      </c>
    </row>
    <row r="34" spans="1:180" ht="7.5" customHeight="1">
      <c r="A34" s="126"/>
      <c r="B34" s="131" t="s">
        <v>2102</v>
      </c>
      <c r="C34" s="203"/>
      <c r="D34" s="204"/>
      <c r="E34" s="211"/>
      <c r="F34" s="106"/>
      <c r="G34" s="203"/>
      <c r="H34" s="204"/>
      <c r="I34" s="212"/>
      <c r="J34" s="106"/>
      <c r="K34" s="203"/>
      <c r="L34" s="204"/>
      <c r="M34" s="211"/>
      <c r="N34" s="108"/>
      <c r="O34" s="203"/>
      <c r="P34" s="204"/>
      <c r="Q34" s="211"/>
      <c r="R34" s="106"/>
      <c r="S34" s="203"/>
      <c r="T34" s="204"/>
      <c r="U34" s="212"/>
      <c r="V34" s="106"/>
      <c r="W34" s="203"/>
      <c r="X34" s="204"/>
      <c r="Y34" s="211"/>
      <c r="Z34" s="108" t="s">
        <v>1692</v>
      </c>
      <c r="AA34" s="203"/>
      <c r="AB34" s="204"/>
      <c r="AC34" s="211"/>
      <c r="AD34" s="106" t="s">
        <v>1692</v>
      </c>
      <c r="AE34" s="203"/>
      <c r="AF34" s="204"/>
      <c r="AG34" s="212"/>
      <c r="AH34" s="131" t="s">
        <v>2104</v>
      </c>
      <c r="AI34" s="203"/>
      <c r="AJ34" s="204"/>
      <c r="AK34" s="211"/>
      <c r="AL34" s="106" t="s">
        <v>1906</v>
      </c>
      <c r="AM34" s="203"/>
      <c r="AN34" s="204"/>
      <c r="AO34" s="212"/>
      <c r="AP34" s="106" t="s">
        <v>1906</v>
      </c>
      <c r="AQ34" s="203"/>
      <c r="AR34" s="204"/>
      <c r="AS34" s="211"/>
      <c r="AT34" s="108" t="s">
        <v>1906</v>
      </c>
      <c r="AU34" s="203"/>
      <c r="AV34" s="204"/>
      <c r="AW34" s="211"/>
      <c r="AX34" s="106" t="s">
        <v>1906</v>
      </c>
      <c r="AY34" s="203"/>
      <c r="AZ34" s="204"/>
      <c r="BA34" s="212"/>
      <c r="BB34" s="106" t="s">
        <v>1694</v>
      </c>
      <c r="BC34" s="203"/>
      <c r="BD34" s="204"/>
      <c r="BE34" s="211"/>
      <c r="BF34" s="108"/>
      <c r="BG34" s="203"/>
      <c r="BH34" s="204"/>
      <c r="BI34" s="211"/>
      <c r="BJ34" s="106"/>
      <c r="BK34" s="203"/>
      <c r="BL34" s="204"/>
      <c r="BM34" s="212"/>
      <c r="BN34" s="131"/>
      <c r="BO34" s="203"/>
      <c r="BP34" s="204"/>
      <c r="BQ34" s="211"/>
      <c r="BR34" s="106"/>
      <c r="BS34" s="203"/>
      <c r="BT34" s="204"/>
      <c r="BU34" s="212"/>
      <c r="BV34" s="106"/>
      <c r="BW34" s="203"/>
      <c r="BX34" s="204"/>
      <c r="BY34" s="211"/>
      <c r="BZ34" s="108"/>
      <c r="CA34" s="203"/>
      <c r="CB34" s="204"/>
      <c r="CC34" s="211"/>
      <c r="CD34" s="106"/>
      <c r="CE34" s="203"/>
      <c r="CF34" s="204"/>
      <c r="CG34" s="212"/>
      <c r="CH34" s="106"/>
      <c r="CI34" s="203"/>
      <c r="CJ34" s="204"/>
      <c r="CK34" s="211"/>
      <c r="CL34" s="108"/>
      <c r="CM34" s="203"/>
      <c r="CN34" s="204"/>
      <c r="CO34" s="211"/>
      <c r="CP34" s="106"/>
      <c r="CQ34" s="203"/>
      <c r="CR34" s="204"/>
      <c r="CS34" s="212"/>
      <c r="CT34" s="131"/>
      <c r="CU34" s="203"/>
      <c r="CV34" s="204"/>
      <c r="CW34" s="211"/>
      <c r="CX34" s="106" t="s">
        <v>2932</v>
      </c>
      <c r="CY34" s="203"/>
      <c r="CZ34" s="204"/>
      <c r="DA34" s="212"/>
      <c r="DB34" s="106" t="s">
        <v>2932</v>
      </c>
      <c r="DC34" s="203"/>
      <c r="DD34" s="204"/>
      <c r="DE34" s="211"/>
      <c r="DF34" s="108" t="s">
        <v>2936</v>
      </c>
      <c r="DG34" s="203"/>
      <c r="DH34" s="204"/>
      <c r="DI34" s="211"/>
      <c r="DJ34" s="106" t="s">
        <v>2936</v>
      </c>
      <c r="DK34" s="203"/>
      <c r="DL34" s="204"/>
      <c r="DM34" s="212"/>
      <c r="DN34" s="106"/>
      <c r="DO34" s="203"/>
      <c r="DP34" s="204"/>
      <c r="DQ34" s="211"/>
      <c r="DR34" s="108"/>
      <c r="DS34" s="203"/>
      <c r="DT34" s="204"/>
      <c r="DU34" s="211"/>
      <c r="DV34" s="106"/>
      <c r="DW34" s="203"/>
      <c r="DX34" s="204"/>
      <c r="DY34" s="212"/>
      <c r="DZ34" s="128"/>
      <c r="EA34" s="203"/>
      <c r="EB34" s="204"/>
      <c r="EC34" s="211"/>
      <c r="ED34" s="106"/>
      <c r="EE34" s="203"/>
      <c r="EF34" s="204"/>
      <c r="EG34" s="212"/>
      <c r="EH34" s="106"/>
      <c r="EI34" s="203"/>
      <c r="EJ34" s="204"/>
      <c r="EK34" s="211"/>
      <c r="EL34" s="108"/>
      <c r="EM34" s="203"/>
      <c r="EN34" s="204"/>
      <c r="EO34" s="211"/>
      <c r="EP34" s="106"/>
      <c r="EQ34" s="203"/>
      <c r="ER34" s="204"/>
      <c r="ES34" s="212"/>
      <c r="ET34" s="106"/>
      <c r="EU34" s="203"/>
      <c r="EV34" s="204"/>
      <c r="EW34" s="211"/>
      <c r="EX34" s="108"/>
      <c r="EY34" s="203"/>
      <c r="EZ34" s="204"/>
      <c r="FA34" s="211"/>
      <c r="FB34" s="106"/>
      <c r="FC34" s="203"/>
      <c r="FD34" s="204"/>
      <c r="FE34" s="213"/>
      <c r="FF34" s="14"/>
      <c r="FG34" s="155"/>
      <c r="FH34" s="156"/>
      <c r="FI34" s="80"/>
      <c r="FJ34" s="80"/>
      <c r="FK34" s="65" t="s">
        <v>92</v>
      </c>
      <c r="FL34" s="28">
        <f>SUM(COUNTIF($R$10:$U$63,FI30),COUNTIF($AX$10:$BA$63,FI30),COUNTIF($CD$10:$CG$63,FI30),COUNTIF($DJ$10:$DM$72,FI30),COUNTIF($EP$10:$ES$63,FI30))+FS34</f>
        <v>2</v>
      </c>
      <c r="FM34" s="56">
        <f t="shared" ca="1" si="0"/>
        <v>4</v>
      </c>
      <c r="FN34" s="43"/>
      <c r="FO34" s="9"/>
      <c r="FP34" s="20" t="str">
        <f>FI30</f>
        <v>社会</v>
      </c>
      <c r="FQ34" s="25" t="s">
        <v>58</v>
      </c>
      <c r="FR34" s="20" t="str">
        <f>FI30&amp;"1/2"</f>
        <v>社会1/2</v>
      </c>
      <c r="FS34" s="20">
        <f>SUM(COUNTIF($R$10:$U$63,FR34),COUNTIF($AX$10:$BA$63,FR34),COUNTIF($CD$10:$CG$63,FR34),COUNTIF($DJ$10:$DM$72,FR34),COUNTIF($EP$10:$ES$63,FR34))*0.5</f>
        <v>0</v>
      </c>
      <c r="FT34" s="20"/>
      <c r="FU34" s="20"/>
      <c r="FV34" s="20" t="str">
        <f t="shared" ca="1" si="1"/>
        <v>'(2)'!FM34</v>
      </c>
      <c r="FW34" s="20">
        <v>34</v>
      </c>
      <c r="FX34" s="20">
        <f t="shared" ca="1" si="2"/>
        <v>2</v>
      </c>
    </row>
    <row r="35" spans="1:180" ht="7.5" customHeight="1">
      <c r="A35" s="126"/>
      <c r="B35" s="202"/>
      <c r="C35" s="203"/>
      <c r="D35" s="204"/>
      <c r="E35" s="204"/>
      <c r="F35" s="205"/>
      <c r="G35" s="203"/>
      <c r="H35" s="204"/>
      <c r="I35" s="214"/>
      <c r="J35" s="205"/>
      <c r="K35" s="203"/>
      <c r="L35" s="204"/>
      <c r="M35" s="204"/>
      <c r="N35" s="203"/>
      <c r="O35" s="203"/>
      <c r="P35" s="204"/>
      <c r="Q35" s="204"/>
      <c r="R35" s="205"/>
      <c r="S35" s="203"/>
      <c r="T35" s="204"/>
      <c r="U35" s="214"/>
      <c r="V35" s="205"/>
      <c r="W35" s="203"/>
      <c r="X35" s="204"/>
      <c r="Y35" s="204"/>
      <c r="Z35" s="203"/>
      <c r="AA35" s="203"/>
      <c r="AB35" s="204"/>
      <c r="AC35" s="204"/>
      <c r="AD35" s="205"/>
      <c r="AE35" s="203"/>
      <c r="AF35" s="204"/>
      <c r="AG35" s="214"/>
      <c r="AH35" s="202"/>
      <c r="AI35" s="203"/>
      <c r="AJ35" s="204"/>
      <c r="AK35" s="204"/>
      <c r="AL35" s="205"/>
      <c r="AM35" s="203"/>
      <c r="AN35" s="204"/>
      <c r="AO35" s="214"/>
      <c r="AP35" s="205"/>
      <c r="AQ35" s="203"/>
      <c r="AR35" s="204"/>
      <c r="AS35" s="204"/>
      <c r="AT35" s="203"/>
      <c r="AU35" s="203"/>
      <c r="AV35" s="204"/>
      <c r="AW35" s="204"/>
      <c r="AX35" s="205"/>
      <c r="AY35" s="203"/>
      <c r="AZ35" s="204"/>
      <c r="BA35" s="214"/>
      <c r="BB35" s="205"/>
      <c r="BC35" s="203"/>
      <c r="BD35" s="204"/>
      <c r="BE35" s="204"/>
      <c r="BF35" s="203"/>
      <c r="BG35" s="203"/>
      <c r="BH35" s="204"/>
      <c r="BI35" s="204"/>
      <c r="BJ35" s="205"/>
      <c r="BK35" s="203"/>
      <c r="BL35" s="204"/>
      <c r="BM35" s="214"/>
      <c r="BN35" s="202"/>
      <c r="BO35" s="203"/>
      <c r="BP35" s="204"/>
      <c r="BQ35" s="204"/>
      <c r="BR35" s="205"/>
      <c r="BS35" s="203"/>
      <c r="BT35" s="204"/>
      <c r="BU35" s="214"/>
      <c r="BV35" s="205"/>
      <c r="BW35" s="203"/>
      <c r="BX35" s="204"/>
      <c r="BY35" s="204"/>
      <c r="BZ35" s="203"/>
      <c r="CA35" s="203"/>
      <c r="CB35" s="204"/>
      <c r="CC35" s="204"/>
      <c r="CD35" s="205"/>
      <c r="CE35" s="203"/>
      <c r="CF35" s="204"/>
      <c r="CG35" s="214"/>
      <c r="CH35" s="205"/>
      <c r="CI35" s="203"/>
      <c r="CJ35" s="204"/>
      <c r="CK35" s="204"/>
      <c r="CL35" s="203"/>
      <c r="CM35" s="203"/>
      <c r="CN35" s="204"/>
      <c r="CO35" s="204"/>
      <c r="CP35" s="205"/>
      <c r="CQ35" s="203"/>
      <c r="CR35" s="204"/>
      <c r="CS35" s="214"/>
      <c r="CT35" s="202"/>
      <c r="CU35" s="203"/>
      <c r="CV35" s="204"/>
      <c r="CW35" s="204"/>
      <c r="CX35" s="205"/>
      <c r="CY35" s="203"/>
      <c r="CZ35" s="204"/>
      <c r="DA35" s="214"/>
      <c r="DB35" s="205"/>
      <c r="DC35" s="203"/>
      <c r="DD35" s="204"/>
      <c r="DE35" s="204"/>
      <c r="DF35" s="203"/>
      <c r="DG35" s="203"/>
      <c r="DH35" s="204"/>
      <c r="DI35" s="204"/>
      <c r="DJ35" s="205"/>
      <c r="DK35" s="203"/>
      <c r="DL35" s="204"/>
      <c r="DM35" s="214"/>
      <c r="DN35" s="205"/>
      <c r="DO35" s="203"/>
      <c r="DP35" s="204"/>
      <c r="DQ35" s="204"/>
      <c r="DR35" s="203"/>
      <c r="DS35" s="203"/>
      <c r="DT35" s="204"/>
      <c r="DU35" s="204"/>
      <c r="DV35" s="205"/>
      <c r="DW35" s="203"/>
      <c r="DX35" s="204"/>
      <c r="DY35" s="214"/>
      <c r="DZ35" s="209"/>
      <c r="EA35" s="203"/>
      <c r="EB35" s="204"/>
      <c r="EC35" s="204"/>
      <c r="ED35" s="205"/>
      <c r="EE35" s="203"/>
      <c r="EF35" s="204"/>
      <c r="EG35" s="214"/>
      <c r="EH35" s="205"/>
      <c r="EI35" s="203"/>
      <c r="EJ35" s="204"/>
      <c r="EK35" s="204"/>
      <c r="EL35" s="203"/>
      <c r="EM35" s="203"/>
      <c r="EN35" s="204"/>
      <c r="EO35" s="204"/>
      <c r="EP35" s="205"/>
      <c r="EQ35" s="203"/>
      <c r="ER35" s="204"/>
      <c r="ES35" s="214"/>
      <c r="ET35" s="205"/>
      <c r="EU35" s="203"/>
      <c r="EV35" s="204"/>
      <c r="EW35" s="204"/>
      <c r="EX35" s="203"/>
      <c r="EY35" s="203"/>
      <c r="EZ35" s="204"/>
      <c r="FA35" s="204"/>
      <c r="FB35" s="205"/>
      <c r="FC35" s="203"/>
      <c r="FD35" s="204"/>
      <c r="FE35" s="215"/>
      <c r="FF35" s="14"/>
      <c r="FG35" s="155"/>
      <c r="FH35" s="156"/>
      <c r="FI35" s="80"/>
      <c r="FJ35" s="80"/>
      <c r="FK35" s="65" t="s">
        <v>93</v>
      </c>
      <c r="FL35" s="28">
        <f>SUM(COUNTIF($V$10:$Y$63,FI30),COUNTIF($BB$10:$BE$63,FI30),COUNTIF($CH$10:$CK$63,FI30),COUNTIF($DN$10:$DQ$72,FI30),COUNTIF($ET$10:$EW$63,FI30))+FS35</f>
        <v>2</v>
      </c>
      <c r="FM35" s="56">
        <f t="shared" ca="1" si="0"/>
        <v>4</v>
      </c>
      <c r="FN35" s="44"/>
      <c r="FO35" s="35"/>
      <c r="FP35" s="20" t="str">
        <f>FI30</f>
        <v>社会</v>
      </c>
      <c r="FQ35" s="20" t="s">
        <v>59</v>
      </c>
      <c r="FR35" s="20" t="str">
        <f>FI30&amp;"1/2"</f>
        <v>社会1/2</v>
      </c>
      <c r="FS35" s="20">
        <f>SUM(COUNTIF($V$10:$Y$63,FR35),COUNTIF($BB$10:$BE$63,FR35),COUNTIF($CH$10:$CK$63,FR35),COUNTIF($DN$10:$DQ$72,FR35),COUNTIF($ET$10:$EW$63,FR35))*0.5</f>
        <v>0</v>
      </c>
      <c r="FT35" s="20"/>
      <c r="FU35" s="20"/>
      <c r="FV35" s="20" t="str">
        <f t="shared" ca="1" si="1"/>
        <v>'(2)'!FM35</v>
      </c>
      <c r="FW35" s="20">
        <v>35</v>
      </c>
      <c r="FX35" s="20">
        <f t="shared" ca="1" si="2"/>
        <v>2</v>
      </c>
    </row>
    <row r="36" spans="1:180" ht="7.5" customHeight="1">
      <c r="A36" s="127"/>
      <c r="B36" s="216"/>
      <c r="C36" s="217"/>
      <c r="D36" s="218"/>
      <c r="E36" s="218"/>
      <c r="F36" s="219"/>
      <c r="G36" s="217"/>
      <c r="H36" s="218"/>
      <c r="I36" s="220"/>
      <c r="J36" s="219"/>
      <c r="K36" s="217"/>
      <c r="L36" s="218"/>
      <c r="M36" s="218"/>
      <c r="N36" s="217"/>
      <c r="O36" s="217"/>
      <c r="P36" s="218"/>
      <c r="Q36" s="218"/>
      <c r="R36" s="219"/>
      <c r="S36" s="217"/>
      <c r="T36" s="218"/>
      <c r="U36" s="220"/>
      <c r="V36" s="219"/>
      <c r="W36" s="217"/>
      <c r="X36" s="218"/>
      <c r="Y36" s="218"/>
      <c r="Z36" s="217"/>
      <c r="AA36" s="217"/>
      <c r="AB36" s="218"/>
      <c r="AC36" s="218"/>
      <c r="AD36" s="219"/>
      <c r="AE36" s="217"/>
      <c r="AF36" s="218"/>
      <c r="AG36" s="220"/>
      <c r="AH36" s="216"/>
      <c r="AI36" s="217"/>
      <c r="AJ36" s="218"/>
      <c r="AK36" s="218"/>
      <c r="AL36" s="219"/>
      <c r="AM36" s="217"/>
      <c r="AN36" s="218"/>
      <c r="AO36" s="220"/>
      <c r="AP36" s="219"/>
      <c r="AQ36" s="217"/>
      <c r="AR36" s="218"/>
      <c r="AS36" s="218"/>
      <c r="AT36" s="217"/>
      <c r="AU36" s="217"/>
      <c r="AV36" s="218"/>
      <c r="AW36" s="218"/>
      <c r="AX36" s="219"/>
      <c r="AY36" s="217"/>
      <c r="AZ36" s="218"/>
      <c r="BA36" s="220"/>
      <c r="BB36" s="219"/>
      <c r="BC36" s="217"/>
      <c r="BD36" s="218"/>
      <c r="BE36" s="218"/>
      <c r="BF36" s="217"/>
      <c r="BG36" s="217"/>
      <c r="BH36" s="218"/>
      <c r="BI36" s="218"/>
      <c r="BJ36" s="219"/>
      <c r="BK36" s="217"/>
      <c r="BL36" s="218"/>
      <c r="BM36" s="220"/>
      <c r="BN36" s="216"/>
      <c r="BO36" s="217"/>
      <c r="BP36" s="218"/>
      <c r="BQ36" s="218"/>
      <c r="BR36" s="219"/>
      <c r="BS36" s="217"/>
      <c r="BT36" s="218"/>
      <c r="BU36" s="220"/>
      <c r="BV36" s="219"/>
      <c r="BW36" s="217"/>
      <c r="BX36" s="218"/>
      <c r="BY36" s="218"/>
      <c r="BZ36" s="217"/>
      <c r="CA36" s="217"/>
      <c r="CB36" s="218"/>
      <c r="CC36" s="218"/>
      <c r="CD36" s="219"/>
      <c r="CE36" s="217"/>
      <c r="CF36" s="218"/>
      <c r="CG36" s="220"/>
      <c r="CH36" s="219"/>
      <c r="CI36" s="217"/>
      <c r="CJ36" s="218"/>
      <c r="CK36" s="218"/>
      <c r="CL36" s="217"/>
      <c r="CM36" s="217"/>
      <c r="CN36" s="218"/>
      <c r="CO36" s="218"/>
      <c r="CP36" s="219"/>
      <c r="CQ36" s="217"/>
      <c r="CR36" s="218"/>
      <c r="CS36" s="220"/>
      <c r="CT36" s="216"/>
      <c r="CU36" s="217"/>
      <c r="CV36" s="218"/>
      <c r="CW36" s="218"/>
      <c r="CX36" s="219"/>
      <c r="CY36" s="217"/>
      <c r="CZ36" s="218"/>
      <c r="DA36" s="220"/>
      <c r="DB36" s="219"/>
      <c r="DC36" s="217"/>
      <c r="DD36" s="218"/>
      <c r="DE36" s="218"/>
      <c r="DF36" s="217"/>
      <c r="DG36" s="217"/>
      <c r="DH36" s="218"/>
      <c r="DI36" s="218"/>
      <c r="DJ36" s="219"/>
      <c r="DK36" s="217"/>
      <c r="DL36" s="218"/>
      <c r="DM36" s="220"/>
      <c r="DN36" s="219"/>
      <c r="DO36" s="217"/>
      <c r="DP36" s="218"/>
      <c r="DQ36" s="218"/>
      <c r="DR36" s="217"/>
      <c r="DS36" s="217"/>
      <c r="DT36" s="218"/>
      <c r="DU36" s="218"/>
      <c r="DV36" s="219"/>
      <c r="DW36" s="217"/>
      <c r="DX36" s="218"/>
      <c r="DY36" s="220"/>
      <c r="DZ36" s="216"/>
      <c r="EA36" s="217"/>
      <c r="EB36" s="218"/>
      <c r="EC36" s="218"/>
      <c r="ED36" s="219"/>
      <c r="EE36" s="217"/>
      <c r="EF36" s="218"/>
      <c r="EG36" s="220"/>
      <c r="EH36" s="219"/>
      <c r="EI36" s="217"/>
      <c r="EJ36" s="218"/>
      <c r="EK36" s="218"/>
      <c r="EL36" s="217"/>
      <c r="EM36" s="217"/>
      <c r="EN36" s="218"/>
      <c r="EO36" s="218"/>
      <c r="EP36" s="219"/>
      <c r="EQ36" s="217"/>
      <c r="ER36" s="218"/>
      <c r="ES36" s="220"/>
      <c r="ET36" s="219"/>
      <c r="EU36" s="217"/>
      <c r="EV36" s="218"/>
      <c r="EW36" s="218"/>
      <c r="EX36" s="217"/>
      <c r="EY36" s="217"/>
      <c r="EZ36" s="218"/>
      <c r="FA36" s="218"/>
      <c r="FB36" s="219"/>
      <c r="FC36" s="217"/>
      <c r="FD36" s="218"/>
      <c r="FE36" s="221"/>
      <c r="FF36" s="14"/>
      <c r="FG36" s="155"/>
      <c r="FH36" s="156"/>
      <c r="FI36" s="80"/>
      <c r="FJ36" s="80"/>
      <c r="FK36" s="65" t="s">
        <v>94</v>
      </c>
      <c r="FL36" s="29">
        <f>SUM(COUNTIF($Z$10:$AC$63,FI30),COUNTIF($BF$10:$BI$63,FI30),COUNTIF($CL$10:$CO$63,FI30),COUNTIF($DR$10:$DU$72,FI30),COUNTIF($EX$10:$FA$63,FI30))+FS36</f>
        <v>2</v>
      </c>
      <c r="FM36" s="57">
        <f t="shared" ca="1" si="0"/>
        <v>4</v>
      </c>
      <c r="FN36" s="45"/>
      <c r="FO36" s="36"/>
      <c r="FP36" s="20" t="str">
        <f>FI30</f>
        <v>社会</v>
      </c>
      <c r="FQ36" s="20" t="s">
        <v>60</v>
      </c>
      <c r="FR36" s="20" t="str">
        <f>FI30&amp;"1/2"</f>
        <v>社会1/2</v>
      </c>
      <c r="FS36" s="20">
        <f>SUM(COUNTIF($Z$10:$AC$63,FR36),COUNTIF($BF$10:$BI$63,FR36),COUNTIF($CL$10:$CO$63,FR36),COUNTIF($DR$10:$DU$72,FR36),COUNTIF($EX$10:$FA$63,FR36))*0.5</f>
        <v>0</v>
      </c>
      <c r="FT36" s="14"/>
      <c r="FU36" s="14"/>
      <c r="FV36" s="20" t="str">
        <f t="shared" ca="1" si="1"/>
        <v>'(2)'!FM36</v>
      </c>
      <c r="FW36" s="20">
        <v>36</v>
      </c>
      <c r="FX36" s="20">
        <f t="shared" ca="1" si="2"/>
        <v>2</v>
      </c>
    </row>
    <row r="37" spans="1:180" ht="7.5" customHeight="1">
      <c r="A37" s="93" t="s">
        <v>79</v>
      </c>
      <c r="B37" s="192" t="s">
        <v>126</v>
      </c>
      <c r="C37" s="193"/>
      <c r="D37" s="194"/>
      <c r="E37" s="195"/>
      <c r="F37" s="196" t="s">
        <v>127</v>
      </c>
      <c r="G37" s="193"/>
      <c r="H37" s="194"/>
      <c r="I37" s="195"/>
      <c r="J37" s="196" t="s">
        <v>127</v>
      </c>
      <c r="K37" s="197"/>
      <c r="L37" s="198"/>
      <c r="M37" s="199"/>
      <c r="N37" s="200" t="s">
        <v>138</v>
      </c>
      <c r="O37" s="193"/>
      <c r="P37" s="206" t="s">
        <v>136</v>
      </c>
      <c r="Q37" s="195"/>
      <c r="R37" s="196" t="s">
        <v>138</v>
      </c>
      <c r="S37" s="193"/>
      <c r="T37" s="206" t="s">
        <v>136</v>
      </c>
      <c r="U37" s="195"/>
      <c r="V37" s="196" t="s">
        <v>126</v>
      </c>
      <c r="W37" s="197"/>
      <c r="X37" s="198"/>
      <c r="Y37" s="199"/>
      <c r="Z37" s="200" t="s">
        <v>137</v>
      </c>
      <c r="AA37" s="193"/>
      <c r="AB37" s="206" t="s">
        <v>136</v>
      </c>
      <c r="AC37" s="195"/>
      <c r="AD37" s="196" t="s">
        <v>137</v>
      </c>
      <c r="AE37" s="193"/>
      <c r="AF37" s="206" t="s">
        <v>136</v>
      </c>
      <c r="AG37" s="195"/>
      <c r="AH37" s="192" t="s">
        <v>124</v>
      </c>
      <c r="AI37" s="193"/>
      <c r="AJ37" s="206" t="s">
        <v>136</v>
      </c>
      <c r="AK37" s="195"/>
      <c r="AL37" s="196" t="s">
        <v>129</v>
      </c>
      <c r="AM37" s="193"/>
      <c r="AN37" s="194"/>
      <c r="AO37" s="195"/>
      <c r="AP37" s="196" t="s">
        <v>129</v>
      </c>
      <c r="AQ37" s="197"/>
      <c r="AR37" s="198"/>
      <c r="AS37" s="199"/>
      <c r="AT37" s="200" t="s">
        <v>129</v>
      </c>
      <c r="AU37" s="193"/>
      <c r="AV37" s="194"/>
      <c r="AW37" s="195"/>
      <c r="AX37" s="196" t="s">
        <v>129</v>
      </c>
      <c r="AY37" s="193"/>
      <c r="AZ37" s="194"/>
      <c r="BA37" s="195"/>
      <c r="BB37" s="196" t="s">
        <v>135</v>
      </c>
      <c r="BC37" s="197"/>
      <c r="BD37" s="201" t="s">
        <v>136</v>
      </c>
      <c r="BE37" s="199"/>
      <c r="BF37" s="200" t="s">
        <v>129</v>
      </c>
      <c r="BG37" s="193"/>
      <c r="BH37" s="194"/>
      <c r="BI37" s="195"/>
      <c r="BJ37" s="196" t="s">
        <v>129</v>
      </c>
      <c r="BK37" s="193"/>
      <c r="BL37" s="194"/>
      <c r="BM37" s="195"/>
      <c r="BN37" s="192" t="s">
        <v>132</v>
      </c>
      <c r="BO37" s="193"/>
      <c r="BP37" s="194"/>
      <c r="BQ37" s="195"/>
      <c r="BR37" s="196" t="s">
        <v>138</v>
      </c>
      <c r="BS37" s="193"/>
      <c r="BT37" s="206" t="s">
        <v>136</v>
      </c>
      <c r="BU37" s="195"/>
      <c r="BV37" s="196" t="s">
        <v>138</v>
      </c>
      <c r="BW37" s="197"/>
      <c r="BX37" s="201" t="s">
        <v>136</v>
      </c>
      <c r="BY37" s="199"/>
      <c r="BZ37" s="200" t="s">
        <v>138</v>
      </c>
      <c r="CA37" s="193"/>
      <c r="CB37" s="206" t="s">
        <v>136</v>
      </c>
      <c r="CC37" s="195"/>
      <c r="CD37" s="196" t="s">
        <v>138</v>
      </c>
      <c r="CE37" s="193"/>
      <c r="CF37" s="206" t="s">
        <v>136</v>
      </c>
      <c r="CG37" s="195"/>
      <c r="CH37" s="196" t="s">
        <v>138</v>
      </c>
      <c r="CI37" s="197"/>
      <c r="CJ37" s="201" t="s">
        <v>136</v>
      </c>
      <c r="CK37" s="199"/>
      <c r="CL37" s="200" t="s">
        <v>138</v>
      </c>
      <c r="CM37" s="193"/>
      <c r="CN37" s="206" t="s">
        <v>136</v>
      </c>
      <c r="CO37" s="195"/>
      <c r="CP37" s="196" t="s">
        <v>138</v>
      </c>
      <c r="CQ37" s="193"/>
      <c r="CR37" s="206" t="s">
        <v>136</v>
      </c>
      <c r="CS37" s="195"/>
      <c r="CT37" s="192" t="s">
        <v>128</v>
      </c>
      <c r="CU37" s="193"/>
      <c r="CV37" s="194"/>
      <c r="CW37" s="195"/>
      <c r="CX37" s="196" t="s">
        <v>126</v>
      </c>
      <c r="CY37" s="193"/>
      <c r="CZ37" s="194"/>
      <c r="DA37" s="195"/>
      <c r="DB37" s="196" t="s">
        <v>126</v>
      </c>
      <c r="DC37" s="197"/>
      <c r="DD37" s="198"/>
      <c r="DE37" s="199"/>
      <c r="DF37" s="200" t="s">
        <v>137</v>
      </c>
      <c r="DG37" s="193"/>
      <c r="DH37" s="206" t="s">
        <v>136</v>
      </c>
      <c r="DI37" s="195"/>
      <c r="DJ37" s="196" t="s">
        <v>137</v>
      </c>
      <c r="DK37" s="193"/>
      <c r="DL37" s="206" t="s">
        <v>136</v>
      </c>
      <c r="DM37" s="195"/>
      <c r="DN37" s="196" t="s">
        <v>128</v>
      </c>
      <c r="DO37" s="197"/>
      <c r="DP37" s="198"/>
      <c r="DQ37" s="199"/>
      <c r="DR37" s="200" t="s">
        <v>123</v>
      </c>
      <c r="DS37" s="193"/>
      <c r="DT37" s="206" t="s">
        <v>136</v>
      </c>
      <c r="DU37" s="195"/>
      <c r="DV37" s="196" t="s">
        <v>123</v>
      </c>
      <c r="DW37" s="193"/>
      <c r="DX37" s="206" t="s">
        <v>136</v>
      </c>
      <c r="DY37" s="195"/>
      <c r="DZ37" s="192" t="s">
        <v>137</v>
      </c>
      <c r="EA37" s="197"/>
      <c r="EB37" s="201" t="s">
        <v>136</v>
      </c>
      <c r="EC37" s="199"/>
      <c r="ED37" s="196" t="s">
        <v>128</v>
      </c>
      <c r="EE37" s="197"/>
      <c r="EF37" s="198"/>
      <c r="EG37" s="199"/>
      <c r="EH37" s="196" t="s">
        <v>128</v>
      </c>
      <c r="EI37" s="197"/>
      <c r="EJ37" s="207"/>
      <c r="EK37" s="199"/>
      <c r="EL37" s="200" t="s">
        <v>128</v>
      </c>
      <c r="EM37" s="197"/>
      <c r="EN37" s="198"/>
      <c r="EO37" s="199"/>
      <c r="EP37" s="196" t="s">
        <v>128</v>
      </c>
      <c r="EQ37" s="197"/>
      <c r="ER37" s="198"/>
      <c r="ES37" s="199"/>
      <c r="ET37" s="196" t="s">
        <v>123</v>
      </c>
      <c r="EU37" s="197"/>
      <c r="EV37" s="238" t="s">
        <v>136</v>
      </c>
      <c r="EW37" s="199"/>
      <c r="EX37" s="200" t="s">
        <v>128</v>
      </c>
      <c r="EY37" s="197"/>
      <c r="EZ37" s="198"/>
      <c r="FA37" s="199"/>
      <c r="FB37" s="196" t="s">
        <v>128</v>
      </c>
      <c r="FC37" s="197"/>
      <c r="FD37" s="198"/>
      <c r="FE37" s="208"/>
      <c r="FF37" s="14"/>
      <c r="FG37" s="155"/>
      <c r="FH37" s="156"/>
      <c r="FI37" s="80"/>
      <c r="FJ37" s="80"/>
      <c r="FK37" s="66" t="s">
        <v>95</v>
      </c>
      <c r="FL37" s="30">
        <f>SUM(COUNTIF($AD$10:$AG$63,FI30),COUNTIF($BJ$10:$BM$63,FI30),COUNTIF($CP$10:$CS$63,FI30),COUNTIF($DV$10:$DY$72,FI30),COUNTIF($FB$10:$FE$63,FI30))+FS37</f>
        <v>2</v>
      </c>
      <c r="FM37" s="58">
        <f t="shared" ca="1" si="0"/>
        <v>4</v>
      </c>
      <c r="FN37" s="46"/>
      <c r="FO37" s="26"/>
      <c r="FP37" s="20" t="str">
        <f>FI30</f>
        <v>社会</v>
      </c>
      <c r="FQ37" s="25" t="s">
        <v>61</v>
      </c>
      <c r="FR37" s="20" t="str">
        <f>FI30&amp;"1/2"</f>
        <v>社会1/2</v>
      </c>
      <c r="FS37" s="20">
        <f>SUM(COUNTIF($AD$10:$AG$63,FR37),COUNTIF($BJ$10:$BM$63,FR37),COUNTIF($CP$10:$CS$63,FR37),COUNTIF($DV$10:$DY$72,FR37),COUNTIF($FB$10:$FE$63,FR37))*0.5</f>
        <v>0</v>
      </c>
      <c r="FT37" s="20"/>
      <c r="FU37" s="20"/>
      <c r="FV37" s="20" t="str">
        <f t="shared" ca="1" si="1"/>
        <v>'(2)'!FM37</v>
      </c>
      <c r="FW37" s="20">
        <v>37</v>
      </c>
      <c r="FX37" s="20">
        <f t="shared" ca="1" si="2"/>
        <v>2</v>
      </c>
    </row>
    <row r="38" spans="1:180" ht="7.5" customHeight="1">
      <c r="A38" s="126"/>
      <c r="B38" s="202"/>
      <c r="C38" s="203"/>
      <c r="D38" s="203"/>
      <c r="E38" s="204"/>
      <c r="F38" s="205"/>
      <c r="G38" s="203"/>
      <c r="H38" s="203"/>
      <c r="I38" s="204"/>
      <c r="J38" s="205"/>
      <c r="K38" s="203"/>
      <c r="L38" s="203"/>
      <c r="M38" s="204"/>
      <c r="N38" s="203"/>
      <c r="O38" s="203"/>
      <c r="P38" s="203"/>
      <c r="Q38" s="204"/>
      <c r="R38" s="205"/>
      <c r="S38" s="203"/>
      <c r="T38" s="203"/>
      <c r="U38" s="204"/>
      <c r="V38" s="205"/>
      <c r="W38" s="203"/>
      <c r="X38" s="203"/>
      <c r="Y38" s="204"/>
      <c r="Z38" s="203"/>
      <c r="AA38" s="203"/>
      <c r="AB38" s="203"/>
      <c r="AC38" s="204"/>
      <c r="AD38" s="205"/>
      <c r="AE38" s="203"/>
      <c r="AF38" s="203"/>
      <c r="AG38" s="204"/>
      <c r="AH38" s="202"/>
      <c r="AI38" s="203"/>
      <c r="AJ38" s="203"/>
      <c r="AK38" s="204"/>
      <c r="AL38" s="205"/>
      <c r="AM38" s="203"/>
      <c r="AN38" s="203"/>
      <c r="AO38" s="204"/>
      <c r="AP38" s="205"/>
      <c r="AQ38" s="203"/>
      <c r="AR38" s="203"/>
      <c r="AS38" s="204"/>
      <c r="AT38" s="203"/>
      <c r="AU38" s="203"/>
      <c r="AV38" s="203"/>
      <c r="AW38" s="204"/>
      <c r="AX38" s="205"/>
      <c r="AY38" s="203"/>
      <c r="AZ38" s="203"/>
      <c r="BA38" s="204"/>
      <c r="BB38" s="205"/>
      <c r="BC38" s="203"/>
      <c r="BD38" s="203"/>
      <c r="BE38" s="204"/>
      <c r="BF38" s="203"/>
      <c r="BG38" s="203"/>
      <c r="BH38" s="203"/>
      <c r="BI38" s="204"/>
      <c r="BJ38" s="205"/>
      <c r="BK38" s="203"/>
      <c r="BL38" s="203"/>
      <c r="BM38" s="204"/>
      <c r="BN38" s="202"/>
      <c r="BO38" s="203"/>
      <c r="BP38" s="203"/>
      <c r="BQ38" s="204"/>
      <c r="BR38" s="205"/>
      <c r="BS38" s="203"/>
      <c r="BT38" s="203"/>
      <c r="BU38" s="204"/>
      <c r="BV38" s="205"/>
      <c r="BW38" s="203"/>
      <c r="BX38" s="203"/>
      <c r="BY38" s="204"/>
      <c r="BZ38" s="203"/>
      <c r="CA38" s="203"/>
      <c r="CB38" s="203"/>
      <c r="CC38" s="204"/>
      <c r="CD38" s="205"/>
      <c r="CE38" s="203"/>
      <c r="CF38" s="203"/>
      <c r="CG38" s="204"/>
      <c r="CH38" s="205"/>
      <c r="CI38" s="203"/>
      <c r="CJ38" s="203"/>
      <c r="CK38" s="204"/>
      <c r="CL38" s="203"/>
      <c r="CM38" s="203"/>
      <c r="CN38" s="203"/>
      <c r="CO38" s="204"/>
      <c r="CP38" s="205"/>
      <c r="CQ38" s="203"/>
      <c r="CR38" s="203"/>
      <c r="CS38" s="204"/>
      <c r="CT38" s="202"/>
      <c r="CU38" s="203"/>
      <c r="CV38" s="203"/>
      <c r="CW38" s="204"/>
      <c r="CX38" s="205"/>
      <c r="CY38" s="203"/>
      <c r="CZ38" s="203"/>
      <c r="DA38" s="204"/>
      <c r="DB38" s="205"/>
      <c r="DC38" s="203"/>
      <c r="DD38" s="203"/>
      <c r="DE38" s="204"/>
      <c r="DF38" s="203"/>
      <c r="DG38" s="203"/>
      <c r="DH38" s="203"/>
      <c r="DI38" s="204"/>
      <c r="DJ38" s="205"/>
      <c r="DK38" s="203"/>
      <c r="DL38" s="203"/>
      <c r="DM38" s="204"/>
      <c r="DN38" s="205"/>
      <c r="DO38" s="203"/>
      <c r="DP38" s="203"/>
      <c r="DQ38" s="204"/>
      <c r="DR38" s="203"/>
      <c r="DS38" s="203"/>
      <c r="DT38" s="203"/>
      <c r="DU38" s="204"/>
      <c r="DV38" s="205"/>
      <c r="DW38" s="203"/>
      <c r="DX38" s="203"/>
      <c r="DY38" s="204"/>
      <c r="DZ38" s="209"/>
      <c r="EA38" s="203"/>
      <c r="EB38" s="203"/>
      <c r="EC38" s="204"/>
      <c r="ED38" s="205"/>
      <c r="EE38" s="203"/>
      <c r="EF38" s="203"/>
      <c r="EG38" s="204"/>
      <c r="EH38" s="205"/>
      <c r="EI38" s="203"/>
      <c r="EJ38" s="203"/>
      <c r="EK38" s="204"/>
      <c r="EL38" s="203"/>
      <c r="EM38" s="203"/>
      <c r="EN38" s="203"/>
      <c r="EO38" s="204"/>
      <c r="EP38" s="205"/>
      <c r="EQ38" s="203"/>
      <c r="ER38" s="203"/>
      <c r="ES38" s="204"/>
      <c r="ET38" s="205"/>
      <c r="EU38" s="203"/>
      <c r="EV38" s="203"/>
      <c r="EW38" s="204"/>
      <c r="EX38" s="203"/>
      <c r="EY38" s="203"/>
      <c r="EZ38" s="203"/>
      <c r="FA38" s="204"/>
      <c r="FB38" s="205"/>
      <c r="FC38" s="203"/>
      <c r="FD38" s="203"/>
      <c r="FE38" s="210"/>
      <c r="FF38" s="14"/>
      <c r="FG38" s="155"/>
      <c r="FH38" s="156"/>
      <c r="FI38" s="79" t="s">
        <v>11</v>
      </c>
      <c r="FJ38" s="79"/>
      <c r="FK38" s="64" t="s">
        <v>88</v>
      </c>
      <c r="FL38" s="33">
        <f>SUM(COUNTIF($B$10:$E$63,FI38),COUNTIF($AH$10:$AK$63,FI38),COUNTIF($BN$10:$BQ$63,FI38),COUNTIF($CT$10:$CW$72,FI38),COUNTIF($DZ$10:$EC$63,FI38))+FS38</f>
        <v>4</v>
      </c>
      <c r="FM38" s="61">
        <f t="shared" ca="1" si="0"/>
        <v>4</v>
      </c>
      <c r="FN38" s="51"/>
      <c r="FO38" s="40"/>
      <c r="FP38" s="20" t="str">
        <f>FI38</f>
        <v>数学</v>
      </c>
      <c r="FQ38" s="20" t="s">
        <v>54</v>
      </c>
      <c r="FR38" s="20" t="str">
        <f>FI38&amp;"1/2"</f>
        <v>数学1/2</v>
      </c>
      <c r="FS38" s="20">
        <f>SUM(COUNTIF($B$10:$E$63,FR38),COUNTIF($AH$10:$AK$63,FR38),COUNTIF($BN$10:$BQ$63,FR38),COUNTIF($CT$10:$CW$72,FR38),COUNTIF($DZ$10:$EC$63,FR38))*0.5</f>
        <v>0</v>
      </c>
      <c r="FT38" s="20"/>
      <c r="FU38" s="20"/>
      <c r="FV38" s="20" t="str">
        <f t="shared" ca="1" si="1"/>
        <v>'(2)'!FM38</v>
      </c>
      <c r="FW38" s="20">
        <v>38</v>
      </c>
      <c r="FX38" s="20">
        <f t="shared" ca="1" si="2"/>
        <v>0</v>
      </c>
    </row>
    <row r="39" spans="1:180" ht="7.5" customHeight="1">
      <c r="A39" s="126"/>
      <c r="B39" s="202"/>
      <c r="C39" s="203"/>
      <c r="D39" s="203"/>
      <c r="E39" s="204"/>
      <c r="F39" s="205"/>
      <c r="G39" s="203"/>
      <c r="H39" s="203"/>
      <c r="I39" s="204"/>
      <c r="J39" s="205"/>
      <c r="K39" s="203"/>
      <c r="L39" s="203"/>
      <c r="M39" s="204"/>
      <c r="N39" s="203"/>
      <c r="O39" s="203"/>
      <c r="P39" s="203"/>
      <c r="Q39" s="204"/>
      <c r="R39" s="205"/>
      <c r="S39" s="203"/>
      <c r="T39" s="203"/>
      <c r="U39" s="204"/>
      <c r="V39" s="205"/>
      <c r="W39" s="203"/>
      <c r="X39" s="203"/>
      <c r="Y39" s="204"/>
      <c r="Z39" s="203"/>
      <c r="AA39" s="203"/>
      <c r="AB39" s="203"/>
      <c r="AC39" s="204"/>
      <c r="AD39" s="205"/>
      <c r="AE39" s="203"/>
      <c r="AF39" s="203"/>
      <c r="AG39" s="204"/>
      <c r="AH39" s="202"/>
      <c r="AI39" s="203"/>
      <c r="AJ39" s="203"/>
      <c r="AK39" s="204"/>
      <c r="AL39" s="205"/>
      <c r="AM39" s="203"/>
      <c r="AN39" s="203"/>
      <c r="AO39" s="204"/>
      <c r="AP39" s="205"/>
      <c r="AQ39" s="203"/>
      <c r="AR39" s="203"/>
      <c r="AS39" s="204"/>
      <c r="AT39" s="203"/>
      <c r="AU39" s="203"/>
      <c r="AV39" s="203"/>
      <c r="AW39" s="204"/>
      <c r="AX39" s="205"/>
      <c r="AY39" s="203"/>
      <c r="AZ39" s="203"/>
      <c r="BA39" s="204"/>
      <c r="BB39" s="205"/>
      <c r="BC39" s="203"/>
      <c r="BD39" s="203"/>
      <c r="BE39" s="204"/>
      <c r="BF39" s="203"/>
      <c r="BG39" s="203"/>
      <c r="BH39" s="203"/>
      <c r="BI39" s="204"/>
      <c r="BJ39" s="205"/>
      <c r="BK39" s="203"/>
      <c r="BL39" s="203"/>
      <c r="BM39" s="204"/>
      <c r="BN39" s="202"/>
      <c r="BO39" s="203"/>
      <c r="BP39" s="203"/>
      <c r="BQ39" s="204"/>
      <c r="BR39" s="205"/>
      <c r="BS39" s="203"/>
      <c r="BT39" s="203"/>
      <c r="BU39" s="204"/>
      <c r="BV39" s="205"/>
      <c r="BW39" s="203"/>
      <c r="BX39" s="203"/>
      <c r="BY39" s="204"/>
      <c r="BZ39" s="203"/>
      <c r="CA39" s="203"/>
      <c r="CB39" s="203"/>
      <c r="CC39" s="204"/>
      <c r="CD39" s="205"/>
      <c r="CE39" s="203"/>
      <c r="CF39" s="203"/>
      <c r="CG39" s="204"/>
      <c r="CH39" s="205"/>
      <c r="CI39" s="203"/>
      <c r="CJ39" s="203"/>
      <c r="CK39" s="204"/>
      <c r="CL39" s="203"/>
      <c r="CM39" s="203"/>
      <c r="CN39" s="203"/>
      <c r="CO39" s="204"/>
      <c r="CP39" s="205"/>
      <c r="CQ39" s="203"/>
      <c r="CR39" s="203"/>
      <c r="CS39" s="204"/>
      <c r="CT39" s="202"/>
      <c r="CU39" s="203"/>
      <c r="CV39" s="203"/>
      <c r="CW39" s="204"/>
      <c r="CX39" s="205"/>
      <c r="CY39" s="203"/>
      <c r="CZ39" s="203"/>
      <c r="DA39" s="204"/>
      <c r="DB39" s="205"/>
      <c r="DC39" s="203"/>
      <c r="DD39" s="203"/>
      <c r="DE39" s="204"/>
      <c r="DF39" s="203"/>
      <c r="DG39" s="203"/>
      <c r="DH39" s="203"/>
      <c r="DI39" s="204"/>
      <c r="DJ39" s="205"/>
      <c r="DK39" s="203"/>
      <c r="DL39" s="203"/>
      <c r="DM39" s="204"/>
      <c r="DN39" s="205"/>
      <c r="DO39" s="203"/>
      <c r="DP39" s="203"/>
      <c r="DQ39" s="204"/>
      <c r="DR39" s="203"/>
      <c r="DS39" s="203"/>
      <c r="DT39" s="203"/>
      <c r="DU39" s="204"/>
      <c r="DV39" s="205"/>
      <c r="DW39" s="203"/>
      <c r="DX39" s="203"/>
      <c r="DY39" s="204"/>
      <c r="DZ39" s="209"/>
      <c r="EA39" s="203"/>
      <c r="EB39" s="203"/>
      <c r="EC39" s="204"/>
      <c r="ED39" s="205"/>
      <c r="EE39" s="203"/>
      <c r="EF39" s="203"/>
      <c r="EG39" s="204"/>
      <c r="EH39" s="205"/>
      <c r="EI39" s="203"/>
      <c r="EJ39" s="203"/>
      <c r="EK39" s="204"/>
      <c r="EL39" s="203"/>
      <c r="EM39" s="203"/>
      <c r="EN39" s="203"/>
      <c r="EO39" s="204"/>
      <c r="EP39" s="205"/>
      <c r="EQ39" s="203"/>
      <c r="ER39" s="203"/>
      <c r="ES39" s="204"/>
      <c r="ET39" s="205"/>
      <c r="EU39" s="203"/>
      <c r="EV39" s="203"/>
      <c r="EW39" s="204"/>
      <c r="EX39" s="203"/>
      <c r="EY39" s="203"/>
      <c r="EZ39" s="203"/>
      <c r="FA39" s="204"/>
      <c r="FB39" s="205"/>
      <c r="FC39" s="203"/>
      <c r="FD39" s="203"/>
      <c r="FE39" s="210"/>
      <c r="FF39" s="14"/>
      <c r="FG39" s="155"/>
      <c r="FH39" s="156"/>
      <c r="FI39" s="79"/>
      <c r="FJ39" s="79"/>
      <c r="FK39" s="65" t="s">
        <v>89</v>
      </c>
      <c r="FL39" s="29">
        <f>SUM(COUNTIF($F$10:$I$63,FI38),COUNTIF($AL$10:$AO$63,FI38),COUNTIF($BR$10:$BU$63,FI38),COUNTIF($CX$10:$DA$72,FI38),COUNTIF($ED$10:$EG$63,FI38))+FS39</f>
        <v>3</v>
      </c>
      <c r="FM39" s="57">
        <f t="shared" ca="1" si="0"/>
        <v>7</v>
      </c>
      <c r="FN39" s="45"/>
      <c r="FO39" s="36"/>
      <c r="FP39" s="20" t="str">
        <f>FI38</f>
        <v>数学</v>
      </c>
      <c r="FQ39" s="20" t="s">
        <v>55</v>
      </c>
      <c r="FR39" s="20" t="str">
        <f>FI38&amp;"1/2"</f>
        <v>数学1/2</v>
      </c>
      <c r="FS39" s="20">
        <f>SUM(COUNTIF($F$10:$I$63,FR39),COUNTIF($AL$10:$AO$63,FR39),COUNTIF($BR$10:$BU$63,FR39),COUNTIF($CX$10:$DA$72,FR39),COUNTIF($ED$10:$EG$63,FR39))*0.5</f>
        <v>0</v>
      </c>
      <c r="FT39" s="14"/>
      <c r="FU39" s="14"/>
      <c r="FV39" s="20" t="str">
        <f t="shared" ca="1" si="1"/>
        <v>'(2)'!FM39</v>
      </c>
      <c r="FW39" s="20">
        <v>39</v>
      </c>
      <c r="FX39" s="20">
        <f t="shared" ca="1" si="2"/>
        <v>4</v>
      </c>
    </row>
    <row r="40" spans="1:180" ht="7.5" customHeight="1">
      <c r="A40" s="126"/>
      <c r="B40" s="134"/>
      <c r="C40" s="203"/>
      <c r="D40" s="203"/>
      <c r="E40" s="204"/>
      <c r="F40" s="118"/>
      <c r="G40" s="203"/>
      <c r="H40" s="203"/>
      <c r="I40" s="204"/>
      <c r="J40" s="118"/>
      <c r="K40" s="203"/>
      <c r="L40" s="203"/>
      <c r="M40" s="204"/>
      <c r="N40" s="116"/>
      <c r="O40" s="203"/>
      <c r="P40" s="203"/>
      <c r="Q40" s="204"/>
      <c r="R40" s="118"/>
      <c r="S40" s="203"/>
      <c r="T40" s="203"/>
      <c r="U40" s="204"/>
      <c r="V40" s="118"/>
      <c r="W40" s="203"/>
      <c r="X40" s="203"/>
      <c r="Y40" s="204"/>
      <c r="Z40" s="116"/>
      <c r="AA40" s="203"/>
      <c r="AB40" s="203"/>
      <c r="AC40" s="204"/>
      <c r="AD40" s="118"/>
      <c r="AE40" s="203"/>
      <c r="AF40" s="203"/>
      <c r="AG40" s="204"/>
      <c r="AH40" s="134"/>
      <c r="AI40" s="203"/>
      <c r="AJ40" s="203"/>
      <c r="AK40" s="204"/>
      <c r="AL40" s="118" t="s">
        <v>2933</v>
      </c>
      <c r="AM40" s="203"/>
      <c r="AN40" s="203"/>
      <c r="AO40" s="204"/>
      <c r="AP40" s="118" t="s">
        <v>2933</v>
      </c>
      <c r="AQ40" s="203"/>
      <c r="AR40" s="203"/>
      <c r="AS40" s="204"/>
      <c r="AT40" s="116" t="s">
        <v>2937</v>
      </c>
      <c r="AU40" s="203"/>
      <c r="AV40" s="203"/>
      <c r="AW40" s="204"/>
      <c r="AX40" s="118" t="s">
        <v>2937</v>
      </c>
      <c r="AY40" s="203"/>
      <c r="AZ40" s="203"/>
      <c r="BA40" s="204"/>
      <c r="BB40" s="118"/>
      <c r="BC40" s="203"/>
      <c r="BD40" s="203"/>
      <c r="BE40" s="204"/>
      <c r="BF40" s="116" t="s">
        <v>2805</v>
      </c>
      <c r="BG40" s="203"/>
      <c r="BH40" s="203"/>
      <c r="BI40" s="204"/>
      <c r="BJ40" s="118" t="s">
        <v>2805</v>
      </c>
      <c r="BK40" s="203"/>
      <c r="BL40" s="203"/>
      <c r="BM40" s="204"/>
      <c r="BN40" s="134"/>
      <c r="BO40" s="203"/>
      <c r="BP40" s="203"/>
      <c r="BQ40" s="204"/>
      <c r="BR40" s="118"/>
      <c r="BS40" s="203"/>
      <c r="BT40" s="203"/>
      <c r="BU40" s="204"/>
      <c r="BV40" s="118"/>
      <c r="BW40" s="203"/>
      <c r="BX40" s="203"/>
      <c r="BY40" s="204"/>
      <c r="BZ40" s="116"/>
      <c r="CA40" s="203"/>
      <c r="CB40" s="203"/>
      <c r="CC40" s="204"/>
      <c r="CD40" s="118"/>
      <c r="CE40" s="203"/>
      <c r="CF40" s="203"/>
      <c r="CG40" s="204"/>
      <c r="CH40" s="118"/>
      <c r="CI40" s="203"/>
      <c r="CJ40" s="203"/>
      <c r="CK40" s="204"/>
      <c r="CL40" s="116"/>
      <c r="CM40" s="203"/>
      <c r="CN40" s="203"/>
      <c r="CO40" s="204"/>
      <c r="CP40" s="118"/>
      <c r="CQ40" s="203"/>
      <c r="CR40" s="203"/>
      <c r="CS40" s="204"/>
      <c r="CT40" s="134" t="s">
        <v>1588</v>
      </c>
      <c r="CU40" s="203"/>
      <c r="CV40" s="203"/>
      <c r="CW40" s="204"/>
      <c r="CX40" s="118"/>
      <c r="CY40" s="203"/>
      <c r="CZ40" s="203"/>
      <c r="DA40" s="204"/>
      <c r="DB40" s="118"/>
      <c r="DC40" s="203"/>
      <c r="DD40" s="203"/>
      <c r="DE40" s="204"/>
      <c r="DF40" s="116"/>
      <c r="DG40" s="203"/>
      <c r="DH40" s="203"/>
      <c r="DI40" s="204"/>
      <c r="DJ40" s="118"/>
      <c r="DK40" s="203"/>
      <c r="DL40" s="203"/>
      <c r="DM40" s="204"/>
      <c r="DN40" s="118" t="s">
        <v>1341</v>
      </c>
      <c r="DO40" s="203"/>
      <c r="DP40" s="203"/>
      <c r="DQ40" s="204"/>
      <c r="DR40" s="116"/>
      <c r="DS40" s="203"/>
      <c r="DT40" s="203"/>
      <c r="DU40" s="204"/>
      <c r="DV40" s="118"/>
      <c r="DW40" s="203"/>
      <c r="DX40" s="203"/>
      <c r="DY40" s="204"/>
      <c r="DZ40" s="133"/>
      <c r="EA40" s="203"/>
      <c r="EB40" s="203"/>
      <c r="EC40" s="204"/>
      <c r="ED40" s="118" t="s">
        <v>1462</v>
      </c>
      <c r="EE40" s="203"/>
      <c r="EF40" s="203"/>
      <c r="EG40" s="204"/>
      <c r="EH40" s="117" t="s">
        <v>1462</v>
      </c>
      <c r="EI40" s="203"/>
      <c r="EJ40" s="203"/>
      <c r="EK40" s="204"/>
      <c r="EL40" s="116" t="s">
        <v>1462</v>
      </c>
      <c r="EM40" s="203"/>
      <c r="EN40" s="203"/>
      <c r="EO40" s="204"/>
      <c r="EP40" s="118" t="s">
        <v>1462</v>
      </c>
      <c r="EQ40" s="203"/>
      <c r="ER40" s="203"/>
      <c r="ES40" s="204"/>
      <c r="ET40" s="117"/>
      <c r="EU40" s="203"/>
      <c r="EV40" s="203"/>
      <c r="EW40" s="204"/>
      <c r="EX40" s="116" t="s">
        <v>1342</v>
      </c>
      <c r="EY40" s="203"/>
      <c r="EZ40" s="203"/>
      <c r="FA40" s="204"/>
      <c r="FB40" s="118" t="s">
        <v>1342</v>
      </c>
      <c r="FC40" s="203"/>
      <c r="FD40" s="203"/>
      <c r="FE40" s="210"/>
      <c r="FF40" s="14"/>
      <c r="FG40" s="155"/>
      <c r="FH40" s="156"/>
      <c r="FI40" s="79"/>
      <c r="FJ40" s="79"/>
      <c r="FK40" s="65" t="s">
        <v>90</v>
      </c>
      <c r="FL40" s="28">
        <f>SUM(COUNTIF($J$10:$M$63,FI38),COUNTIF($AP$10:$AS$63,FI38),COUNTIF($BV$10:$BY$63,FI38),COUNTIF($DB$10:$DE$72,FI38),COUNTIF($EH$10:$EK$63,FI38))+FS40</f>
        <v>3</v>
      </c>
      <c r="FM40" s="56">
        <f t="shared" ca="1" si="0"/>
        <v>7</v>
      </c>
      <c r="FN40" s="43"/>
      <c r="FO40" s="9"/>
      <c r="FP40" s="20" t="str">
        <f>FI38</f>
        <v>数学</v>
      </c>
      <c r="FQ40" s="25" t="s">
        <v>56</v>
      </c>
      <c r="FR40" s="20" t="str">
        <f>FI38&amp;"1/2"</f>
        <v>数学1/2</v>
      </c>
      <c r="FS40" s="20">
        <f>SUM(COUNTIF($J$10:$M$63,FR40),COUNTIF($AP$10:$AS$63,FR40),COUNTIF($BV$10:$BY$63,FR40),COUNTIF($DB$10:$DE$72,FR40),COUNTIF($EH$10:$EK$63,FR40))*0.5</f>
        <v>0</v>
      </c>
      <c r="FT40" s="20"/>
      <c r="FU40" s="20"/>
      <c r="FV40" s="20" t="str">
        <f t="shared" ca="1" si="1"/>
        <v>'(2)'!FM40</v>
      </c>
      <c r="FW40" s="20">
        <v>40</v>
      </c>
      <c r="FX40" s="20">
        <f t="shared" ca="1" si="2"/>
        <v>4</v>
      </c>
    </row>
    <row r="41" spans="1:180" ht="7.5" customHeight="1">
      <c r="A41" s="126"/>
      <c r="B41" s="202"/>
      <c r="C41" s="203"/>
      <c r="D41" s="203"/>
      <c r="E41" s="204"/>
      <c r="F41" s="205"/>
      <c r="G41" s="203"/>
      <c r="H41" s="203"/>
      <c r="I41" s="204"/>
      <c r="J41" s="205"/>
      <c r="K41" s="203"/>
      <c r="L41" s="203"/>
      <c r="M41" s="204"/>
      <c r="N41" s="203"/>
      <c r="O41" s="203"/>
      <c r="P41" s="203"/>
      <c r="Q41" s="204"/>
      <c r="R41" s="205"/>
      <c r="S41" s="203"/>
      <c r="T41" s="203"/>
      <c r="U41" s="204"/>
      <c r="V41" s="205"/>
      <c r="W41" s="203"/>
      <c r="X41" s="203"/>
      <c r="Y41" s="204"/>
      <c r="Z41" s="203"/>
      <c r="AA41" s="203"/>
      <c r="AB41" s="203"/>
      <c r="AC41" s="204"/>
      <c r="AD41" s="205"/>
      <c r="AE41" s="203"/>
      <c r="AF41" s="203"/>
      <c r="AG41" s="204"/>
      <c r="AH41" s="202"/>
      <c r="AI41" s="203"/>
      <c r="AJ41" s="203"/>
      <c r="AK41" s="204"/>
      <c r="AL41" s="205"/>
      <c r="AM41" s="203"/>
      <c r="AN41" s="203"/>
      <c r="AO41" s="204"/>
      <c r="AP41" s="205"/>
      <c r="AQ41" s="203"/>
      <c r="AR41" s="203"/>
      <c r="AS41" s="204"/>
      <c r="AT41" s="203"/>
      <c r="AU41" s="203"/>
      <c r="AV41" s="203"/>
      <c r="AW41" s="204"/>
      <c r="AX41" s="205"/>
      <c r="AY41" s="203"/>
      <c r="AZ41" s="203"/>
      <c r="BA41" s="204"/>
      <c r="BB41" s="205"/>
      <c r="BC41" s="203"/>
      <c r="BD41" s="203"/>
      <c r="BE41" s="204"/>
      <c r="BF41" s="203"/>
      <c r="BG41" s="203"/>
      <c r="BH41" s="203"/>
      <c r="BI41" s="204"/>
      <c r="BJ41" s="205"/>
      <c r="BK41" s="203"/>
      <c r="BL41" s="203"/>
      <c r="BM41" s="204"/>
      <c r="BN41" s="202"/>
      <c r="BO41" s="203"/>
      <c r="BP41" s="203"/>
      <c r="BQ41" s="204"/>
      <c r="BR41" s="205"/>
      <c r="BS41" s="203"/>
      <c r="BT41" s="203"/>
      <c r="BU41" s="204"/>
      <c r="BV41" s="205"/>
      <c r="BW41" s="203"/>
      <c r="BX41" s="203"/>
      <c r="BY41" s="204"/>
      <c r="BZ41" s="203"/>
      <c r="CA41" s="203"/>
      <c r="CB41" s="203"/>
      <c r="CC41" s="204"/>
      <c r="CD41" s="205"/>
      <c r="CE41" s="203"/>
      <c r="CF41" s="203"/>
      <c r="CG41" s="204"/>
      <c r="CH41" s="205"/>
      <c r="CI41" s="203"/>
      <c r="CJ41" s="203"/>
      <c r="CK41" s="204"/>
      <c r="CL41" s="203"/>
      <c r="CM41" s="203"/>
      <c r="CN41" s="203"/>
      <c r="CO41" s="204"/>
      <c r="CP41" s="205"/>
      <c r="CQ41" s="203"/>
      <c r="CR41" s="203"/>
      <c r="CS41" s="204"/>
      <c r="CT41" s="202"/>
      <c r="CU41" s="203"/>
      <c r="CV41" s="203"/>
      <c r="CW41" s="204"/>
      <c r="CX41" s="205"/>
      <c r="CY41" s="203"/>
      <c r="CZ41" s="203"/>
      <c r="DA41" s="204"/>
      <c r="DB41" s="205"/>
      <c r="DC41" s="203"/>
      <c r="DD41" s="203"/>
      <c r="DE41" s="204"/>
      <c r="DF41" s="203"/>
      <c r="DG41" s="203"/>
      <c r="DH41" s="203"/>
      <c r="DI41" s="204"/>
      <c r="DJ41" s="205"/>
      <c r="DK41" s="203"/>
      <c r="DL41" s="203"/>
      <c r="DM41" s="204"/>
      <c r="DN41" s="205"/>
      <c r="DO41" s="203"/>
      <c r="DP41" s="203"/>
      <c r="DQ41" s="204"/>
      <c r="DR41" s="203"/>
      <c r="DS41" s="203"/>
      <c r="DT41" s="203"/>
      <c r="DU41" s="204"/>
      <c r="DV41" s="205"/>
      <c r="DW41" s="203"/>
      <c r="DX41" s="203"/>
      <c r="DY41" s="204"/>
      <c r="DZ41" s="209"/>
      <c r="EA41" s="203"/>
      <c r="EB41" s="203"/>
      <c r="EC41" s="204"/>
      <c r="ED41" s="205"/>
      <c r="EE41" s="203"/>
      <c r="EF41" s="203"/>
      <c r="EG41" s="204"/>
      <c r="EH41" s="205"/>
      <c r="EI41" s="203"/>
      <c r="EJ41" s="203"/>
      <c r="EK41" s="204"/>
      <c r="EL41" s="203"/>
      <c r="EM41" s="203"/>
      <c r="EN41" s="203"/>
      <c r="EO41" s="204"/>
      <c r="EP41" s="205"/>
      <c r="EQ41" s="203"/>
      <c r="ER41" s="203"/>
      <c r="ES41" s="204"/>
      <c r="ET41" s="205"/>
      <c r="EU41" s="203"/>
      <c r="EV41" s="203"/>
      <c r="EW41" s="204"/>
      <c r="EX41" s="203"/>
      <c r="EY41" s="203"/>
      <c r="EZ41" s="203"/>
      <c r="FA41" s="204"/>
      <c r="FB41" s="205"/>
      <c r="FC41" s="203"/>
      <c r="FD41" s="203"/>
      <c r="FE41" s="210"/>
      <c r="FF41" s="14"/>
      <c r="FG41" s="155"/>
      <c r="FH41" s="156"/>
      <c r="FI41" s="79"/>
      <c r="FJ41" s="79"/>
      <c r="FK41" s="65" t="s">
        <v>91</v>
      </c>
      <c r="FL41" s="28">
        <f>SUM(COUNTIF($N$10:$Q$63,FI38),COUNTIF($AT$10:$AW$63,FI38),COUNTIF($BZ$10:$CC$63,FI38),COUNTIF($DF$10:$DI$72,FI38),COUNTIF($EL$10:$EO$63,FI38))+FS41</f>
        <v>2</v>
      </c>
      <c r="FM41" s="56">
        <f t="shared" ca="1" si="0"/>
        <v>6</v>
      </c>
      <c r="FN41" s="44"/>
      <c r="FO41" s="35"/>
      <c r="FP41" s="20" t="str">
        <f>FI38</f>
        <v>数学</v>
      </c>
      <c r="FQ41" s="20" t="s">
        <v>57</v>
      </c>
      <c r="FR41" s="20" t="str">
        <f>FI38&amp;"1/2"</f>
        <v>数学1/2</v>
      </c>
      <c r="FS41" s="20">
        <f>SUM(COUNTIF($N$10:$Q$63,FR41),COUNTIF($AT$10:$AW$63,FR41),COUNTIF($BZ$10:$CC$63,FR41),COUNTIF($DF$10:$DI$72,FR41),COUNTIF($EL$10:$EO$63,FR41))*0.5</f>
        <v>0</v>
      </c>
      <c r="FT41" s="20"/>
      <c r="FU41" s="20"/>
      <c r="FV41" s="20" t="str">
        <f t="shared" ca="1" si="1"/>
        <v>'(2)'!FM41</v>
      </c>
      <c r="FW41" s="20">
        <v>41</v>
      </c>
      <c r="FX41" s="20">
        <f t="shared" ca="1" si="2"/>
        <v>4</v>
      </c>
    </row>
    <row r="42" spans="1:180" ht="7.5" customHeight="1">
      <c r="A42" s="126"/>
      <c r="B42" s="202"/>
      <c r="C42" s="203"/>
      <c r="D42" s="203"/>
      <c r="E42" s="204"/>
      <c r="F42" s="205"/>
      <c r="G42" s="203"/>
      <c r="H42" s="203"/>
      <c r="I42" s="204"/>
      <c r="J42" s="205"/>
      <c r="K42" s="203"/>
      <c r="L42" s="203"/>
      <c r="M42" s="204"/>
      <c r="N42" s="203"/>
      <c r="O42" s="203"/>
      <c r="P42" s="203"/>
      <c r="Q42" s="204"/>
      <c r="R42" s="205"/>
      <c r="S42" s="203"/>
      <c r="T42" s="203"/>
      <c r="U42" s="204"/>
      <c r="V42" s="205"/>
      <c r="W42" s="203"/>
      <c r="X42" s="203"/>
      <c r="Y42" s="204"/>
      <c r="Z42" s="203"/>
      <c r="AA42" s="203"/>
      <c r="AB42" s="203"/>
      <c r="AC42" s="204"/>
      <c r="AD42" s="205"/>
      <c r="AE42" s="203"/>
      <c r="AF42" s="203"/>
      <c r="AG42" s="204"/>
      <c r="AH42" s="202"/>
      <c r="AI42" s="203"/>
      <c r="AJ42" s="203"/>
      <c r="AK42" s="204"/>
      <c r="AL42" s="205"/>
      <c r="AM42" s="203"/>
      <c r="AN42" s="203"/>
      <c r="AO42" s="204"/>
      <c r="AP42" s="205"/>
      <c r="AQ42" s="203"/>
      <c r="AR42" s="203"/>
      <c r="AS42" s="204"/>
      <c r="AT42" s="203"/>
      <c r="AU42" s="203"/>
      <c r="AV42" s="203"/>
      <c r="AW42" s="204"/>
      <c r="AX42" s="205"/>
      <c r="AY42" s="203"/>
      <c r="AZ42" s="203"/>
      <c r="BA42" s="204"/>
      <c r="BB42" s="205"/>
      <c r="BC42" s="203"/>
      <c r="BD42" s="203"/>
      <c r="BE42" s="204"/>
      <c r="BF42" s="203"/>
      <c r="BG42" s="203"/>
      <c r="BH42" s="203"/>
      <c r="BI42" s="204"/>
      <c r="BJ42" s="205"/>
      <c r="BK42" s="203"/>
      <c r="BL42" s="203"/>
      <c r="BM42" s="204"/>
      <c r="BN42" s="202"/>
      <c r="BO42" s="203"/>
      <c r="BP42" s="203"/>
      <c r="BQ42" s="204"/>
      <c r="BR42" s="205"/>
      <c r="BS42" s="203"/>
      <c r="BT42" s="203"/>
      <c r="BU42" s="204"/>
      <c r="BV42" s="205"/>
      <c r="BW42" s="203"/>
      <c r="BX42" s="203"/>
      <c r="BY42" s="204"/>
      <c r="BZ42" s="203"/>
      <c r="CA42" s="203"/>
      <c r="CB42" s="203"/>
      <c r="CC42" s="204"/>
      <c r="CD42" s="205"/>
      <c r="CE42" s="203"/>
      <c r="CF42" s="203"/>
      <c r="CG42" s="204"/>
      <c r="CH42" s="205"/>
      <c r="CI42" s="203"/>
      <c r="CJ42" s="203"/>
      <c r="CK42" s="204"/>
      <c r="CL42" s="203"/>
      <c r="CM42" s="203"/>
      <c r="CN42" s="203"/>
      <c r="CO42" s="204"/>
      <c r="CP42" s="205"/>
      <c r="CQ42" s="203"/>
      <c r="CR42" s="203"/>
      <c r="CS42" s="204"/>
      <c r="CT42" s="202"/>
      <c r="CU42" s="203"/>
      <c r="CV42" s="203"/>
      <c r="CW42" s="204"/>
      <c r="CX42" s="205"/>
      <c r="CY42" s="203"/>
      <c r="CZ42" s="203"/>
      <c r="DA42" s="204"/>
      <c r="DB42" s="205"/>
      <c r="DC42" s="203"/>
      <c r="DD42" s="203"/>
      <c r="DE42" s="204"/>
      <c r="DF42" s="203"/>
      <c r="DG42" s="203"/>
      <c r="DH42" s="203"/>
      <c r="DI42" s="204"/>
      <c r="DJ42" s="205"/>
      <c r="DK42" s="203"/>
      <c r="DL42" s="203"/>
      <c r="DM42" s="204"/>
      <c r="DN42" s="205"/>
      <c r="DO42" s="203"/>
      <c r="DP42" s="203"/>
      <c r="DQ42" s="204"/>
      <c r="DR42" s="203"/>
      <c r="DS42" s="203"/>
      <c r="DT42" s="203"/>
      <c r="DU42" s="204"/>
      <c r="DV42" s="205"/>
      <c r="DW42" s="203"/>
      <c r="DX42" s="203"/>
      <c r="DY42" s="204"/>
      <c r="DZ42" s="209"/>
      <c r="EA42" s="203"/>
      <c r="EB42" s="203"/>
      <c r="EC42" s="204"/>
      <c r="ED42" s="205"/>
      <c r="EE42" s="203"/>
      <c r="EF42" s="203"/>
      <c r="EG42" s="204"/>
      <c r="EH42" s="205"/>
      <c r="EI42" s="203"/>
      <c r="EJ42" s="203"/>
      <c r="EK42" s="204"/>
      <c r="EL42" s="203"/>
      <c r="EM42" s="203"/>
      <c r="EN42" s="203"/>
      <c r="EO42" s="204"/>
      <c r="EP42" s="205"/>
      <c r="EQ42" s="203"/>
      <c r="ER42" s="203"/>
      <c r="ES42" s="204"/>
      <c r="ET42" s="205"/>
      <c r="EU42" s="203"/>
      <c r="EV42" s="203"/>
      <c r="EW42" s="204"/>
      <c r="EX42" s="203"/>
      <c r="EY42" s="203"/>
      <c r="EZ42" s="203"/>
      <c r="FA42" s="204"/>
      <c r="FB42" s="205"/>
      <c r="FC42" s="203"/>
      <c r="FD42" s="203"/>
      <c r="FE42" s="210"/>
      <c r="FF42" s="14"/>
      <c r="FG42" s="155"/>
      <c r="FH42" s="156"/>
      <c r="FI42" s="79"/>
      <c r="FJ42" s="79"/>
      <c r="FK42" s="65" t="s">
        <v>92</v>
      </c>
      <c r="FL42" s="29">
        <f>SUM(COUNTIF($R$10:$U$63,FI38),COUNTIF($AX$10:$BA$63,FI38),COUNTIF($CD$10:$CG$63,FI38),COUNTIF($DJ$10:$DM$72,FI38),COUNTIF($EP$10:$ES$63,FI38))+FS42</f>
        <v>2</v>
      </c>
      <c r="FM42" s="57">
        <f t="shared" ca="1" si="0"/>
        <v>6</v>
      </c>
      <c r="FN42" s="45"/>
      <c r="FO42" s="36"/>
      <c r="FP42" s="20" t="str">
        <f>FI38</f>
        <v>数学</v>
      </c>
      <c r="FQ42" s="20" t="s">
        <v>58</v>
      </c>
      <c r="FR42" s="20" t="str">
        <f>FI38&amp;"1/2"</f>
        <v>数学1/2</v>
      </c>
      <c r="FS42" s="20">
        <f>SUM(COUNTIF($R$10:$U$63,FR42),COUNTIF($AX$10:$BA$63,FR42),COUNTIF($CD$10:$CG$63,FR42),COUNTIF($DJ$10:$DM$72,FR42),COUNTIF($EP$10:$ES$63,FR42))*0.5</f>
        <v>0</v>
      </c>
      <c r="FT42" s="14"/>
      <c r="FU42" s="14"/>
      <c r="FV42" s="20" t="str">
        <f t="shared" ca="1" si="1"/>
        <v>'(2)'!FM42</v>
      </c>
      <c r="FW42" s="20">
        <v>42</v>
      </c>
      <c r="FX42" s="20">
        <f t="shared" ca="1" si="2"/>
        <v>4</v>
      </c>
    </row>
    <row r="43" spans="1:180" ht="7.5" customHeight="1">
      <c r="A43" s="126"/>
      <c r="B43" s="131"/>
      <c r="C43" s="203"/>
      <c r="D43" s="204"/>
      <c r="E43" s="211"/>
      <c r="F43" s="106"/>
      <c r="G43" s="203"/>
      <c r="H43" s="204"/>
      <c r="I43" s="212"/>
      <c r="J43" s="106"/>
      <c r="K43" s="203"/>
      <c r="L43" s="204"/>
      <c r="M43" s="211"/>
      <c r="N43" s="108"/>
      <c r="O43" s="203"/>
      <c r="P43" s="204"/>
      <c r="Q43" s="211"/>
      <c r="R43" s="106"/>
      <c r="S43" s="203"/>
      <c r="T43" s="204"/>
      <c r="U43" s="212"/>
      <c r="V43" s="106"/>
      <c r="W43" s="203"/>
      <c r="X43" s="204"/>
      <c r="Y43" s="211"/>
      <c r="Z43" s="108"/>
      <c r="AA43" s="203"/>
      <c r="AB43" s="204"/>
      <c r="AC43" s="211"/>
      <c r="AD43" s="106"/>
      <c r="AE43" s="203"/>
      <c r="AF43" s="204"/>
      <c r="AG43" s="212"/>
      <c r="AH43" s="131"/>
      <c r="AI43" s="203"/>
      <c r="AJ43" s="204"/>
      <c r="AK43" s="211"/>
      <c r="AL43" s="106" t="s">
        <v>2934</v>
      </c>
      <c r="AM43" s="203"/>
      <c r="AN43" s="204"/>
      <c r="AO43" s="212"/>
      <c r="AP43" s="106" t="s">
        <v>2934</v>
      </c>
      <c r="AQ43" s="203"/>
      <c r="AR43" s="204"/>
      <c r="AS43" s="211"/>
      <c r="AT43" s="108" t="s">
        <v>2938</v>
      </c>
      <c r="AU43" s="203"/>
      <c r="AV43" s="204"/>
      <c r="AW43" s="211"/>
      <c r="AX43" s="106" t="s">
        <v>2938</v>
      </c>
      <c r="AY43" s="203"/>
      <c r="AZ43" s="204"/>
      <c r="BA43" s="212"/>
      <c r="BB43" s="106"/>
      <c r="BC43" s="203"/>
      <c r="BD43" s="204"/>
      <c r="BE43" s="211"/>
      <c r="BF43" s="108" t="s">
        <v>2806</v>
      </c>
      <c r="BG43" s="203"/>
      <c r="BH43" s="204"/>
      <c r="BI43" s="211"/>
      <c r="BJ43" s="106" t="s">
        <v>2806</v>
      </c>
      <c r="BK43" s="203"/>
      <c r="BL43" s="204"/>
      <c r="BM43" s="212"/>
      <c r="BN43" s="131"/>
      <c r="BO43" s="203"/>
      <c r="BP43" s="204"/>
      <c r="BQ43" s="211"/>
      <c r="BR43" s="106"/>
      <c r="BS43" s="203"/>
      <c r="BT43" s="204"/>
      <c r="BU43" s="212"/>
      <c r="BV43" s="106"/>
      <c r="BW43" s="203"/>
      <c r="BX43" s="204"/>
      <c r="BY43" s="211"/>
      <c r="BZ43" s="108"/>
      <c r="CA43" s="203"/>
      <c r="CB43" s="204"/>
      <c r="CC43" s="211"/>
      <c r="CD43" s="106"/>
      <c r="CE43" s="203"/>
      <c r="CF43" s="204"/>
      <c r="CG43" s="212"/>
      <c r="CH43" s="106"/>
      <c r="CI43" s="203"/>
      <c r="CJ43" s="204"/>
      <c r="CK43" s="211"/>
      <c r="CL43" s="108"/>
      <c r="CM43" s="203"/>
      <c r="CN43" s="204"/>
      <c r="CO43" s="211"/>
      <c r="CP43" s="106"/>
      <c r="CQ43" s="203"/>
      <c r="CR43" s="204"/>
      <c r="CS43" s="212"/>
      <c r="CT43" s="131" t="s">
        <v>396</v>
      </c>
      <c r="CU43" s="203"/>
      <c r="CV43" s="204"/>
      <c r="CW43" s="211"/>
      <c r="CX43" s="106"/>
      <c r="CY43" s="203"/>
      <c r="CZ43" s="204"/>
      <c r="DA43" s="212"/>
      <c r="DB43" s="106"/>
      <c r="DC43" s="203"/>
      <c r="DD43" s="204"/>
      <c r="DE43" s="211"/>
      <c r="DF43" s="108"/>
      <c r="DG43" s="203"/>
      <c r="DH43" s="204"/>
      <c r="DI43" s="211"/>
      <c r="DJ43" s="106"/>
      <c r="DK43" s="203"/>
      <c r="DL43" s="204"/>
      <c r="DM43" s="212"/>
      <c r="DN43" s="106" t="s">
        <v>149</v>
      </c>
      <c r="DO43" s="203"/>
      <c r="DP43" s="204"/>
      <c r="DQ43" s="211"/>
      <c r="DR43" s="108"/>
      <c r="DS43" s="203"/>
      <c r="DT43" s="204"/>
      <c r="DU43" s="211"/>
      <c r="DV43" s="106"/>
      <c r="DW43" s="203"/>
      <c r="DX43" s="204"/>
      <c r="DY43" s="212"/>
      <c r="DZ43" s="128"/>
      <c r="EA43" s="203"/>
      <c r="EB43" s="204"/>
      <c r="EC43" s="211"/>
      <c r="ED43" s="106" t="s">
        <v>270</v>
      </c>
      <c r="EE43" s="203"/>
      <c r="EF43" s="204"/>
      <c r="EG43" s="212"/>
      <c r="EH43" s="106" t="s">
        <v>270</v>
      </c>
      <c r="EI43" s="203"/>
      <c r="EJ43" s="204"/>
      <c r="EK43" s="211"/>
      <c r="EL43" s="108" t="s">
        <v>270</v>
      </c>
      <c r="EM43" s="203"/>
      <c r="EN43" s="204"/>
      <c r="EO43" s="211"/>
      <c r="EP43" s="106" t="s">
        <v>270</v>
      </c>
      <c r="EQ43" s="203"/>
      <c r="ER43" s="204"/>
      <c r="ES43" s="212"/>
      <c r="ET43" s="106"/>
      <c r="EU43" s="203"/>
      <c r="EV43" s="204"/>
      <c r="EW43" s="211"/>
      <c r="EX43" s="108" t="s">
        <v>150</v>
      </c>
      <c r="EY43" s="203"/>
      <c r="EZ43" s="204"/>
      <c r="FA43" s="211"/>
      <c r="FB43" s="106" t="s">
        <v>150</v>
      </c>
      <c r="FC43" s="203"/>
      <c r="FD43" s="204"/>
      <c r="FE43" s="213"/>
      <c r="FF43" s="14"/>
      <c r="FG43" s="155"/>
      <c r="FH43" s="156"/>
      <c r="FI43" s="79"/>
      <c r="FJ43" s="79"/>
      <c r="FK43" s="65" t="s">
        <v>93</v>
      </c>
      <c r="FL43" s="28">
        <f>SUM(COUNTIF($V$10:$Y$63,FI38),COUNTIF($BB$10:$BE$63,FI38),COUNTIF($CH$10:$CK$63,FI38),COUNTIF($DN$10:$DQ$72,FI38),COUNTIF($ET$10:$EW$63,FI38))+FS43</f>
        <v>2</v>
      </c>
      <c r="FM43" s="56">
        <f t="shared" ca="1" si="0"/>
        <v>6</v>
      </c>
      <c r="FN43" s="43"/>
      <c r="FO43" s="9"/>
      <c r="FP43" s="20" t="str">
        <f>FI38</f>
        <v>数学</v>
      </c>
      <c r="FQ43" s="25" t="s">
        <v>59</v>
      </c>
      <c r="FR43" s="20" t="str">
        <f>FI38&amp;"1/2"</f>
        <v>数学1/2</v>
      </c>
      <c r="FS43" s="20">
        <f>SUM(COUNTIF($V$10:$Y$63,FR43),COUNTIF($BB$10:$BE$63,FR43),COUNTIF($CH$10:$CK$63,FR43),COUNTIF($DN$10:$DQ$72,FR43),COUNTIF($ET$10:$EW$63,FR43))*0.5</f>
        <v>0</v>
      </c>
      <c r="FT43" s="20"/>
      <c r="FU43" s="20"/>
      <c r="FV43" s="20" t="str">
        <f t="shared" ca="1" si="1"/>
        <v>'(2)'!FM43</v>
      </c>
      <c r="FW43" s="20">
        <v>43</v>
      </c>
      <c r="FX43" s="20">
        <f t="shared" ca="1" si="2"/>
        <v>4</v>
      </c>
    </row>
    <row r="44" spans="1:180" ht="7.5" customHeight="1">
      <c r="A44" s="126"/>
      <c r="B44" s="202"/>
      <c r="C44" s="203"/>
      <c r="D44" s="204"/>
      <c r="E44" s="204"/>
      <c r="F44" s="205"/>
      <c r="G44" s="203"/>
      <c r="H44" s="204"/>
      <c r="I44" s="214"/>
      <c r="J44" s="205"/>
      <c r="K44" s="203"/>
      <c r="L44" s="204"/>
      <c r="M44" s="204"/>
      <c r="N44" s="203"/>
      <c r="O44" s="203"/>
      <c r="P44" s="204"/>
      <c r="Q44" s="204"/>
      <c r="R44" s="205"/>
      <c r="S44" s="203"/>
      <c r="T44" s="204"/>
      <c r="U44" s="214"/>
      <c r="V44" s="205"/>
      <c r="W44" s="203"/>
      <c r="X44" s="204"/>
      <c r="Y44" s="204"/>
      <c r="Z44" s="203"/>
      <c r="AA44" s="203"/>
      <c r="AB44" s="204"/>
      <c r="AC44" s="204"/>
      <c r="AD44" s="205"/>
      <c r="AE44" s="203"/>
      <c r="AF44" s="204"/>
      <c r="AG44" s="214"/>
      <c r="AH44" s="202"/>
      <c r="AI44" s="203"/>
      <c r="AJ44" s="204"/>
      <c r="AK44" s="204"/>
      <c r="AL44" s="205"/>
      <c r="AM44" s="203"/>
      <c r="AN44" s="204"/>
      <c r="AO44" s="214"/>
      <c r="AP44" s="205"/>
      <c r="AQ44" s="203"/>
      <c r="AR44" s="204"/>
      <c r="AS44" s="204"/>
      <c r="AT44" s="203"/>
      <c r="AU44" s="203"/>
      <c r="AV44" s="204"/>
      <c r="AW44" s="204"/>
      <c r="AX44" s="205"/>
      <c r="AY44" s="203"/>
      <c r="AZ44" s="204"/>
      <c r="BA44" s="214"/>
      <c r="BB44" s="205"/>
      <c r="BC44" s="203"/>
      <c r="BD44" s="204"/>
      <c r="BE44" s="204"/>
      <c r="BF44" s="203"/>
      <c r="BG44" s="203"/>
      <c r="BH44" s="204"/>
      <c r="BI44" s="204"/>
      <c r="BJ44" s="205"/>
      <c r="BK44" s="203"/>
      <c r="BL44" s="204"/>
      <c r="BM44" s="214"/>
      <c r="BN44" s="202"/>
      <c r="BO44" s="203"/>
      <c r="BP44" s="204"/>
      <c r="BQ44" s="204"/>
      <c r="BR44" s="205"/>
      <c r="BS44" s="203"/>
      <c r="BT44" s="204"/>
      <c r="BU44" s="214"/>
      <c r="BV44" s="205"/>
      <c r="BW44" s="203"/>
      <c r="BX44" s="204"/>
      <c r="BY44" s="204"/>
      <c r="BZ44" s="203"/>
      <c r="CA44" s="203"/>
      <c r="CB44" s="204"/>
      <c r="CC44" s="204"/>
      <c r="CD44" s="205"/>
      <c r="CE44" s="203"/>
      <c r="CF44" s="204"/>
      <c r="CG44" s="214"/>
      <c r="CH44" s="205"/>
      <c r="CI44" s="203"/>
      <c r="CJ44" s="204"/>
      <c r="CK44" s="204"/>
      <c r="CL44" s="203"/>
      <c r="CM44" s="203"/>
      <c r="CN44" s="204"/>
      <c r="CO44" s="204"/>
      <c r="CP44" s="205"/>
      <c r="CQ44" s="203"/>
      <c r="CR44" s="204"/>
      <c r="CS44" s="214"/>
      <c r="CT44" s="202"/>
      <c r="CU44" s="203"/>
      <c r="CV44" s="204"/>
      <c r="CW44" s="204"/>
      <c r="CX44" s="205"/>
      <c r="CY44" s="203"/>
      <c r="CZ44" s="204"/>
      <c r="DA44" s="214"/>
      <c r="DB44" s="205"/>
      <c r="DC44" s="203"/>
      <c r="DD44" s="204"/>
      <c r="DE44" s="204"/>
      <c r="DF44" s="203"/>
      <c r="DG44" s="203"/>
      <c r="DH44" s="204"/>
      <c r="DI44" s="204"/>
      <c r="DJ44" s="205"/>
      <c r="DK44" s="203"/>
      <c r="DL44" s="204"/>
      <c r="DM44" s="214"/>
      <c r="DN44" s="205"/>
      <c r="DO44" s="203"/>
      <c r="DP44" s="204"/>
      <c r="DQ44" s="204"/>
      <c r="DR44" s="203"/>
      <c r="DS44" s="203"/>
      <c r="DT44" s="204"/>
      <c r="DU44" s="204"/>
      <c r="DV44" s="205"/>
      <c r="DW44" s="203"/>
      <c r="DX44" s="204"/>
      <c r="DY44" s="214"/>
      <c r="DZ44" s="209"/>
      <c r="EA44" s="203"/>
      <c r="EB44" s="204"/>
      <c r="EC44" s="204"/>
      <c r="ED44" s="205"/>
      <c r="EE44" s="203"/>
      <c r="EF44" s="204"/>
      <c r="EG44" s="214"/>
      <c r="EH44" s="205"/>
      <c r="EI44" s="203"/>
      <c r="EJ44" s="204"/>
      <c r="EK44" s="204"/>
      <c r="EL44" s="203"/>
      <c r="EM44" s="203"/>
      <c r="EN44" s="204"/>
      <c r="EO44" s="204"/>
      <c r="EP44" s="205"/>
      <c r="EQ44" s="203"/>
      <c r="ER44" s="204"/>
      <c r="ES44" s="214"/>
      <c r="ET44" s="205"/>
      <c r="EU44" s="203"/>
      <c r="EV44" s="204"/>
      <c r="EW44" s="204"/>
      <c r="EX44" s="203"/>
      <c r="EY44" s="203"/>
      <c r="EZ44" s="204"/>
      <c r="FA44" s="204"/>
      <c r="FB44" s="205"/>
      <c r="FC44" s="203"/>
      <c r="FD44" s="204"/>
      <c r="FE44" s="215"/>
      <c r="FF44" s="14"/>
      <c r="FG44" s="155"/>
      <c r="FH44" s="156"/>
      <c r="FI44" s="79"/>
      <c r="FJ44" s="79"/>
      <c r="FK44" s="65" t="s">
        <v>94</v>
      </c>
      <c r="FL44" s="28">
        <f>SUM(COUNTIF($Z$10:$AC$63,FI38),COUNTIF($BF$10:$BI$63,FI38),COUNTIF($CL$10:$CO$63,FI38),COUNTIF($DR$10:$DU$72,FI38),COUNTIF($EX$10:$FA$63,FI38))+FS44</f>
        <v>2</v>
      </c>
      <c r="FM44" s="56">
        <f t="shared" ca="1" si="0"/>
        <v>5</v>
      </c>
      <c r="FN44" s="44"/>
      <c r="FO44" s="35"/>
      <c r="FP44" s="20" t="str">
        <f>FI38</f>
        <v>数学</v>
      </c>
      <c r="FQ44" s="20" t="s">
        <v>60</v>
      </c>
      <c r="FR44" s="20" t="str">
        <f>FI38&amp;"1/2"</f>
        <v>数学1/2</v>
      </c>
      <c r="FS44" s="20">
        <f>SUM(COUNTIF($Z$10:$AC$63,FR44),COUNTIF($BF$10:$BI$63,FR44),COUNTIF($CL$10:$CO$63,FR44),COUNTIF($DR$10:$DU$72,FR44),COUNTIF($EX$10:$FA$63,FR44))*0.5</f>
        <v>0</v>
      </c>
      <c r="FT44" s="20"/>
      <c r="FU44" s="20"/>
      <c r="FV44" s="20" t="str">
        <f t="shared" ca="1" si="1"/>
        <v>'(2)'!FM44</v>
      </c>
      <c r="FW44" s="20">
        <v>44</v>
      </c>
      <c r="FX44" s="20">
        <f t="shared" ca="1" si="2"/>
        <v>3</v>
      </c>
    </row>
    <row r="45" spans="1:180" ht="7.5" customHeight="1">
      <c r="A45" s="127"/>
      <c r="B45" s="216"/>
      <c r="C45" s="217"/>
      <c r="D45" s="218"/>
      <c r="E45" s="218"/>
      <c r="F45" s="219"/>
      <c r="G45" s="217"/>
      <c r="H45" s="218"/>
      <c r="I45" s="220"/>
      <c r="J45" s="219"/>
      <c r="K45" s="217"/>
      <c r="L45" s="218"/>
      <c r="M45" s="218"/>
      <c r="N45" s="217"/>
      <c r="O45" s="217"/>
      <c r="P45" s="218"/>
      <c r="Q45" s="218"/>
      <c r="R45" s="219"/>
      <c r="S45" s="217"/>
      <c r="T45" s="218"/>
      <c r="U45" s="220"/>
      <c r="V45" s="219"/>
      <c r="W45" s="217"/>
      <c r="X45" s="218"/>
      <c r="Y45" s="218"/>
      <c r="Z45" s="217"/>
      <c r="AA45" s="217"/>
      <c r="AB45" s="218"/>
      <c r="AC45" s="218"/>
      <c r="AD45" s="219"/>
      <c r="AE45" s="217"/>
      <c r="AF45" s="218"/>
      <c r="AG45" s="220"/>
      <c r="AH45" s="216"/>
      <c r="AI45" s="217"/>
      <c r="AJ45" s="218"/>
      <c r="AK45" s="218"/>
      <c r="AL45" s="219"/>
      <c r="AM45" s="217"/>
      <c r="AN45" s="218"/>
      <c r="AO45" s="220"/>
      <c r="AP45" s="219"/>
      <c r="AQ45" s="217"/>
      <c r="AR45" s="218"/>
      <c r="AS45" s="218"/>
      <c r="AT45" s="217"/>
      <c r="AU45" s="217"/>
      <c r="AV45" s="218"/>
      <c r="AW45" s="218"/>
      <c r="AX45" s="219"/>
      <c r="AY45" s="217"/>
      <c r="AZ45" s="218"/>
      <c r="BA45" s="220"/>
      <c r="BB45" s="219"/>
      <c r="BC45" s="217"/>
      <c r="BD45" s="218"/>
      <c r="BE45" s="218"/>
      <c r="BF45" s="217"/>
      <c r="BG45" s="217"/>
      <c r="BH45" s="218"/>
      <c r="BI45" s="218"/>
      <c r="BJ45" s="219"/>
      <c r="BK45" s="217"/>
      <c r="BL45" s="218"/>
      <c r="BM45" s="220"/>
      <c r="BN45" s="216"/>
      <c r="BO45" s="217"/>
      <c r="BP45" s="218"/>
      <c r="BQ45" s="218"/>
      <c r="BR45" s="219"/>
      <c r="BS45" s="217"/>
      <c r="BT45" s="218"/>
      <c r="BU45" s="220"/>
      <c r="BV45" s="219"/>
      <c r="BW45" s="217"/>
      <c r="BX45" s="218"/>
      <c r="BY45" s="218"/>
      <c r="BZ45" s="217"/>
      <c r="CA45" s="217"/>
      <c r="CB45" s="218"/>
      <c r="CC45" s="218"/>
      <c r="CD45" s="219"/>
      <c r="CE45" s="217"/>
      <c r="CF45" s="218"/>
      <c r="CG45" s="220"/>
      <c r="CH45" s="219"/>
      <c r="CI45" s="217"/>
      <c r="CJ45" s="218"/>
      <c r="CK45" s="218"/>
      <c r="CL45" s="217"/>
      <c r="CM45" s="217"/>
      <c r="CN45" s="218"/>
      <c r="CO45" s="218"/>
      <c r="CP45" s="219"/>
      <c r="CQ45" s="217"/>
      <c r="CR45" s="218"/>
      <c r="CS45" s="220"/>
      <c r="CT45" s="216"/>
      <c r="CU45" s="217"/>
      <c r="CV45" s="218"/>
      <c r="CW45" s="218"/>
      <c r="CX45" s="219"/>
      <c r="CY45" s="217"/>
      <c r="CZ45" s="218"/>
      <c r="DA45" s="220"/>
      <c r="DB45" s="219"/>
      <c r="DC45" s="217"/>
      <c r="DD45" s="218"/>
      <c r="DE45" s="218"/>
      <c r="DF45" s="217"/>
      <c r="DG45" s="217"/>
      <c r="DH45" s="218"/>
      <c r="DI45" s="218"/>
      <c r="DJ45" s="219"/>
      <c r="DK45" s="217"/>
      <c r="DL45" s="218"/>
      <c r="DM45" s="220"/>
      <c r="DN45" s="219"/>
      <c r="DO45" s="217"/>
      <c r="DP45" s="218"/>
      <c r="DQ45" s="218"/>
      <c r="DR45" s="217"/>
      <c r="DS45" s="217"/>
      <c r="DT45" s="218"/>
      <c r="DU45" s="218"/>
      <c r="DV45" s="219"/>
      <c r="DW45" s="217"/>
      <c r="DX45" s="218"/>
      <c r="DY45" s="220"/>
      <c r="DZ45" s="216"/>
      <c r="EA45" s="217"/>
      <c r="EB45" s="218"/>
      <c r="EC45" s="218"/>
      <c r="ED45" s="219"/>
      <c r="EE45" s="217"/>
      <c r="EF45" s="218"/>
      <c r="EG45" s="220"/>
      <c r="EH45" s="219"/>
      <c r="EI45" s="217"/>
      <c r="EJ45" s="218"/>
      <c r="EK45" s="218"/>
      <c r="EL45" s="217"/>
      <c r="EM45" s="217"/>
      <c r="EN45" s="218"/>
      <c r="EO45" s="218"/>
      <c r="EP45" s="219"/>
      <c r="EQ45" s="217"/>
      <c r="ER45" s="218"/>
      <c r="ES45" s="220"/>
      <c r="ET45" s="219"/>
      <c r="EU45" s="217"/>
      <c r="EV45" s="218"/>
      <c r="EW45" s="218"/>
      <c r="EX45" s="217"/>
      <c r="EY45" s="217"/>
      <c r="EZ45" s="218"/>
      <c r="FA45" s="218"/>
      <c r="FB45" s="219"/>
      <c r="FC45" s="217"/>
      <c r="FD45" s="218"/>
      <c r="FE45" s="221"/>
      <c r="FF45" s="14"/>
      <c r="FG45" s="155"/>
      <c r="FH45" s="156"/>
      <c r="FI45" s="79"/>
      <c r="FJ45" s="79"/>
      <c r="FK45" s="66" t="s">
        <v>95</v>
      </c>
      <c r="FL45" s="34">
        <f>SUM(COUNTIF($AD$10:$AG$63,FI38),COUNTIF($BJ$10:$BM$63,FI38),COUNTIF($CP$10:$CS$63,FI38),COUNTIF($DV$10:$DY$72,FI38),COUNTIF($FB$10:$FE$63,FI38))+FS45</f>
        <v>2</v>
      </c>
      <c r="FM45" s="62">
        <f t="shared" ca="1" si="0"/>
        <v>5</v>
      </c>
      <c r="FN45" s="52"/>
      <c r="FO45" s="41"/>
      <c r="FP45" s="20" t="str">
        <f>FI38</f>
        <v>数学</v>
      </c>
      <c r="FQ45" s="20" t="s">
        <v>61</v>
      </c>
      <c r="FR45" s="20" t="str">
        <f>FI38&amp;"1/2"</f>
        <v>数学1/2</v>
      </c>
      <c r="FS45" s="20">
        <f>SUM(COUNTIF($AD$10:$AG$63,FR45),COUNTIF($BJ$10:$BM$63,FR45),COUNTIF($CP$10:$CS$63,FR45),COUNTIF($DV$10:$DY$72,FR45),COUNTIF($FB$10:$FE$63,FR45))*0.5</f>
        <v>0</v>
      </c>
      <c r="FT45" s="14"/>
      <c r="FU45" s="14"/>
      <c r="FV45" s="20" t="str">
        <f t="shared" ca="1" si="1"/>
        <v>'(2)'!FM45</v>
      </c>
      <c r="FW45" s="20">
        <v>45</v>
      </c>
      <c r="FX45" s="20">
        <f t="shared" ca="1" si="2"/>
        <v>3</v>
      </c>
    </row>
    <row r="46" spans="1:180" ht="7.5" customHeight="1">
      <c r="A46" s="93" t="s">
        <v>80</v>
      </c>
      <c r="B46" s="192" t="s">
        <v>135</v>
      </c>
      <c r="C46" s="193"/>
      <c r="D46" s="206" t="s">
        <v>136</v>
      </c>
      <c r="E46" s="195"/>
      <c r="F46" s="196" t="s">
        <v>128</v>
      </c>
      <c r="G46" s="193"/>
      <c r="H46" s="194"/>
      <c r="I46" s="195"/>
      <c r="J46" s="196" t="s">
        <v>128</v>
      </c>
      <c r="K46" s="197"/>
      <c r="L46" s="198"/>
      <c r="M46" s="199"/>
      <c r="N46" s="200" t="s">
        <v>128</v>
      </c>
      <c r="O46" s="193"/>
      <c r="P46" s="194"/>
      <c r="Q46" s="195"/>
      <c r="R46" s="196" t="s">
        <v>128</v>
      </c>
      <c r="S46" s="193"/>
      <c r="T46" s="194"/>
      <c r="U46" s="195"/>
      <c r="V46" s="196" t="s">
        <v>129</v>
      </c>
      <c r="W46" s="197"/>
      <c r="X46" s="198"/>
      <c r="Y46" s="199"/>
      <c r="Z46" s="200" t="s">
        <v>129</v>
      </c>
      <c r="AA46" s="193"/>
      <c r="AB46" s="194"/>
      <c r="AC46" s="195"/>
      <c r="AD46" s="196" t="s">
        <v>129</v>
      </c>
      <c r="AE46" s="193"/>
      <c r="AF46" s="194"/>
      <c r="AG46" s="195"/>
      <c r="AH46" s="192" t="s">
        <v>129</v>
      </c>
      <c r="AI46" s="193"/>
      <c r="AJ46" s="194"/>
      <c r="AK46" s="195"/>
      <c r="AL46" s="196" t="s">
        <v>124</v>
      </c>
      <c r="AM46" s="193"/>
      <c r="AN46" s="194"/>
      <c r="AO46" s="195"/>
      <c r="AP46" s="196" t="s">
        <v>124</v>
      </c>
      <c r="AQ46" s="197"/>
      <c r="AR46" s="198"/>
      <c r="AS46" s="199"/>
      <c r="AT46" s="200" t="s">
        <v>139</v>
      </c>
      <c r="AU46" s="193"/>
      <c r="AV46" s="206" t="s">
        <v>136</v>
      </c>
      <c r="AW46" s="195"/>
      <c r="AX46" s="196" t="s">
        <v>139</v>
      </c>
      <c r="AY46" s="193"/>
      <c r="AZ46" s="206" t="s">
        <v>136</v>
      </c>
      <c r="BA46" s="195"/>
      <c r="BB46" s="196" t="s">
        <v>129</v>
      </c>
      <c r="BC46" s="197"/>
      <c r="BD46" s="198"/>
      <c r="BE46" s="199"/>
      <c r="BF46" s="200" t="s">
        <v>124</v>
      </c>
      <c r="BG46" s="193"/>
      <c r="BH46" s="194"/>
      <c r="BI46" s="195"/>
      <c r="BJ46" s="196" t="s">
        <v>124</v>
      </c>
      <c r="BK46" s="193"/>
      <c r="BL46" s="194"/>
      <c r="BM46" s="195"/>
      <c r="BN46" s="192" t="s">
        <v>132</v>
      </c>
      <c r="BO46" s="193"/>
      <c r="BP46" s="194"/>
      <c r="BQ46" s="195"/>
      <c r="BR46" s="196" t="s">
        <v>135</v>
      </c>
      <c r="BS46" s="193"/>
      <c r="BT46" s="206" t="s">
        <v>136</v>
      </c>
      <c r="BU46" s="195"/>
      <c r="BV46" s="196" t="s">
        <v>135</v>
      </c>
      <c r="BW46" s="197"/>
      <c r="BX46" s="201" t="s">
        <v>136</v>
      </c>
      <c r="BY46" s="199"/>
      <c r="BZ46" s="200" t="s">
        <v>135</v>
      </c>
      <c r="CA46" s="193"/>
      <c r="CB46" s="206" t="s">
        <v>136</v>
      </c>
      <c r="CC46" s="195"/>
      <c r="CD46" s="196" t="s">
        <v>135</v>
      </c>
      <c r="CE46" s="193"/>
      <c r="CF46" s="206" t="s">
        <v>136</v>
      </c>
      <c r="CG46" s="195"/>
      <c r="CH46" s="196" t="s">
        <v>131</v>
      </c>
      <c r="CI46" s="197"/>
      <c r="CJ46" s="198"/>
      <c r="CK46" s="199"/>
      <c r="CL46" s="200" t="s">
        <v>131</v>
      </c>
      <c r="CM46" s="193"/>
      <c r="CN46" s="194"/>
      <c r="CO46" s="195"/>
      <c r="CP46" s="196" t="s">
        <v>131</v>
      </c>
      <c r="CQ46" s="193"/>
      <c r="CR46" s="194"/>
      <c r="CS46" s="195"/>
      <c r="CT46" s="192" t="s">
        <v>127</v>
      </c>
      <c r="CU46" s="193"/>
      <c r="CV46" s="206" t="s">
        <v>136</v>
      </c>
      <c r="CW46" s="195"/>
      <c r="CX46" s="196" t="s">
        <v>123</v>
      </c>
      <c r="CY46" s="193"/>
      <c r="CZ46" s="206" t="s">
        <v>136</v>
      </c>
      <c r="DA46" s="195"/>
      <c r="DB46" s="196" t="s">
        <v>123</v>
      </c>
      <c r="DC46" s="197"/>
      <c r="DD46" s="201" t="s">
        <v>136</v>
      </c>
      <c r="DE46" s="199"/>
      <c r="DF46" s="200" t="s">
        <v>123</v>
      </c>
      <c r="DG46" s="193"/>
      <c r="DH46" s="194"/>
      <c r="DI46" s="195"/>
      <c r="DJ46" s="196" t="s">
        <v>123</v>
      </c>
      <c r="DK46" s="193"/>
      <c r="DL46" s="194"/>
      <c r="DM46" s="195"/>
      <c r="DN46" s="196" t="s">
        <v>129</v>
      </c>
      <c r="DO46" s="197"/>
      <c r="DP46" s="198"/>
      <c r="DQ46" s="199"/>
      <c r="DR46" s="200" t="s">
        <v>129</v>
      </c>
      <c r="DS46" s="193"/>
      <c r="DT46" s="194"/>
      <c r="DU46" s="195"/>
      <c r="DV46" s="196" t="s">
        <v>129</v>
      </c>
      <c r="DW46" s="193"/>
      <c r="DX46" s="194"/>
      <c r="DY46" s="195"/>
      <c r="DZ46" s="192" t="s">
        <v>134</v>
      </c>
      <c r="EA46" s="197"/>
      <c r="EB46" s="198"/>
      <c r="EC46" s="199"/>
      <c r="ED46" s="196" t="s">
        <v>134</v>
      </c>
      <c r="EE46" s="197"/>
      <c r="EF46" s="198"/>
      <c r="EG46" s="199"/>
      <c r="EH46" s="196" t="s">
        <v>134</v>
      </c>
      <c r="EI46" s="197"/>
      <c r="EJ46" s="207"/>
      <c r="EK46" s="199"/>
      <c r="EL46" s="200" t="s">
        <v>134</v>
      </c>
      <c r="EM46" s="197"/>
      <c r="EN46" s="198"/>
      <c r="EO46" s="199"/>
      <c r="EP46" s="196" t="s">
        <v>134</v>
      </c>
      <c r="EQ46" s="197"/>
      <c r="ER46" s="198"/>
      <c r="ES46" s="199"/>
      <c r="ET46" s="196" t="s">
        <v>134</v>
      </c>
      <c r="EU46" s="197"/>
      <c r="EV46" s="207"/>
      <c r="EW46" s="199"/>
      <c r="EX46" s="200" t="s">
        <v>134</v>
      </c>
      <c r="EY46" s="197"/>
      <c r="EZ46" s="198"/>
      <c r="FA46" s="199"/>
      <c r="FB46" s="196" t="s">
        <v>134</v>
      </c>
      <c r="FC46" s="197"/>
      <c r="FD46" s="198"/>
      <c r="FE46" s="208"/>
      <c r="FF46" s="14"/>
      <c r="FG46" s="155"/>
      <c r="FH46" s="156"/>
      <c r="FI46" s="79" t="s">
        <v>13</v>
      </c>
      <c r="FJ46" s="79"/>
      <c r="FK46" s="64" t="s">
        <v>88</v>
      </c>
      <c r="FL46" s="33">
        <f>SUM(COUNTIF($B$10:$E$63,FI46),COUNTIF($AH$10:$AK$63,FI46),COUNTIF($BN$10:$BQ$63,FI46),COUNTIF($CT$10:$CW$72,FI46),COUNTIF($DZ$10:$EC$63,FI46))+FS46</f>
        <v>1</v>
      </c>
      <c r="FM46" s="61">
        <f t="shared" ca="1" si="0"/>
        <v>1</v>
      </c>
      <c r="FN46" s="49"/>
      <c r="FO46" s="10"/>
      <c r="FP46" s="20" t="str">
        <f>FI46</f>
        <v>自立</v>
      </c>
      <c r="FQ46" s="25" t="s">
        <v>54</v>
      </c>
      <c r="FR46" s="20" t="str">
        <f>FI46&amp;"1/2"</f>
        <v>自立1/2</v>
      </c>
      <c r="FS46" s="20">
        <f>SUM(COUNTIF($B$10:$E$63,FR46),COUNTIF($AH$10:$AK$63,FR46),COUNTIF($BN$10:$BQ$63,FR46),COUNTIF($CT$10:$CW$72,FR46),COUNTIF($DZ$10:$EC$63,FR46))*0.5</f>
        <v>0</v>
      </c>
      <c r="FT46" s="20"/>
      <c r="FU46" s="20"/>
      <c r="FV46" s="20" t="str">
        <f t="shared" ca="1" si="1"/>
        <v>'(2)'!FM46</v>
      </c>
      <c r="FW46" s="20">
        <v>46</v>
      </c>
      <c r="FX46" s="20">
        <f t="shared" ca="1" si="2"/>
        <v>0</v>
      </c>
    </row>
    <row r="47" spans="1:180" ht="7.5" customHeight="1">
      <c r="A47" s="126"/>
      <c r="B47" s="202"/>
      <c r="C47" s="203"/>
      <c r="D47" s="203"/>
      <c r="E47" s="204"/>
      <c r="F47" s="205"/>
      <c r="G47" s="203"/>
      <c r="H47" s="203"/>
      <c r="I47" s="204"/>
      <c r="J47" s="205"/>
      <c r="K47" s="203"/>
      <c r="L47" s="203"/>
      <c r="M47" s="204"/>
      <c r="N47" s="203"/>
      <c r="O47" s="203"/>
      <c r="P47" s="203"/>
      <c r="Q47" s="204"/>
      <c r="R47" s="205"/>
      <c r="S47" s="203"/>
      <c r="T47" s="203"/>
      <c r="U47" s="204"/>
      <c r="V47" s="205"/>
      <c r="W47" s="203"/>
      <c r="X47" s="203"/>
      <c r="Y47" s="204"/>
      <c r="Z47" s="203"/>
      <c r="AA47" s="203"/>
      <c r="AB47" s="203"/>
      <c r="AC47" s="204"/>
      <c r="AD47" s="205"/>
      <c r="AE47" s="203"/>
      <c r="AF47" s="203"/>
      <c r="AG47" s="204"/>
      <c r="AH47" s="202"/>
      <c r="AI47" s="203"/>
      <c r="AJ47" s="203"/>
      <c r="AK47" s="204"/>
      <c r="AL47" s="205"/>
      <c r="AM47" s="203"/>
      <c r="AN47" s="203"/>
      <c r="AO47" s="204"/>
      <c r="AP47" s="205"/>
      <c r="AQ47" s="203"/>
      <c r="AR47" s="203"/>
      <c r="AS47" s="204"/>
      <c r="AT47" s="203"/>
      <c r="AU47" s="203"/>
      <c r="AV47" s="203"/>
      <c r="AW47" s="204"/>
      <c r="AX47" s="205"/>
      <c r="AY47" s="203"/>
      <c r="AZ47" s="203"/>
      <c r="BA47" s="204"/>
      <c r="BB47" s="205"/>
      <c r="BC47" s="203"/>
      <c r="BD47" s="203"/>
      <c r="BE47" s="204"/>
      <c r="BF47" s="203"/>
      <c r="BG47" s="203"/>
      <c r="BH47" s="203"/>
      <c r="BI47" s="204"/>
      <c r="BJ47" s="205"/>
      <c r="BK47" s="203"/>
      <c r="BL47" s="203"/>
      <c r="BM47" s="204"/>
      <c r="BN47" s="202"/>
      <c r="BO47" s="203"/>
      <c r="BP47" s="203"/>
      <c r="BQ47" s="204"/>
      <c r="BR47" s="205"/>
      <c r="BS47" s="203"/>
      <c r="BT47" s="203"/>
      <c r="BU47" s="204"/>
      <c r="BV47" s="205"/>
      <c r="BW47" s="203"/>
      <c r="BX47" s="203"/>
      <c r="BY47" s="204"/>
      <c r="BZ47" s="203"/>
      <c r="CA47" s="203"/>
      <c r="CB47" s="203"/>
      <c r="CC47" s="204"/>
      <c r="CD47" s="205"/>
      <c r="CE47" s="203"/>
      <c r="CF47" s="203"/>
      <c r="CG47" s="204"/>
      <c r="CH47" s="205"/>
      <c r="CI47" s="203"/>
      <c r="CJ47" s="203"/>
      <c r="CK47" s="204"/>
      <c r="CL47" s="203"/>
      <c r="CM47" s="203"/>
      <c r="CN47" s="203"/>
      <c r="CO47" s="204"/>
      <c r="CP47" s="205"/>
      <c r="CQ47" s="203"/>
      <c r="CR47" s="203"/>
      <c r="CS47" s="204"/>
      <c r="CT47" s="202"/>
      <c r="CU47" s="203"/>
      <c r="CV47" s="203"/>
      <c r="CW47" s="204"/>
      <c r="CX47" s="205"/>
      <c r="CY47" s="203"/>
      <c r="CZ47" s="203"/>
      <c r="DA47" s="204"/>
      <c r="DB47" s="205"/>
      <c r="DC47" s="203"/>
      <c r="DD47" s="203"/>
      <c r="DE47" s="204"/>
      <c r="DF47" s="203"/>
      <c r="DG47" s="203"/>
      <c r="DH47" s="203"/>
      <c r="DI47" s="204"/>
      <c r="DJ47" s="205"/>
      <c r="DK47" s="203"/>
      <c r="DL47" s="203"/>
      <c r="DM47" s="204"/>
      <c r="DN47" s="205"/>
      <c r="DO47" s="203"/>
      <c r="DP47" s="203"/>
      <c r="DQ47" s="204"/>
      <c r="DR47" s="203"/>
      <c r="DS47" s="203"/>
      <c r="DT47" s="203"/>
      <c r="DU47" s="204"/>
      <c r="DV47" s="205"/>
      <c r="DW47" s="203"/>
      <c r="DX47" s="203"/>
      <c r="DY47" s="204"/>
      <c r="DZ47" s="209"/>
      <c r="EA47" s="203"/>
      <c r="EB47" s="203"/>
      <c r="EC47" s="204"/>
      <c r="ED47" s="205"/>
      <c r="EE47" s="203"/>
      <c r="EF47" s="203"/>
      <c r="EG47" s="204"/>
      <c r="EH47" s="205"/>
      <c r="EI47" s="203"/>
      <c r="EJ47" s="203"/>
      <c r="EK47" s="204"/>
      <c r="EL47" s="203"/>
      <c r="EM47" s="203"/>
      <c r="EN47" s="203"/>
      <c r="EO47" s="204"/>
      <c r="EP47" s="205"/>
      <c r="EQ47" s="203"/>
      <c r="ER47" s="203"/>
      <c r="ES47" s="204"/>
      <c r="ET47" s="205"/>
      <c r="EU47" s="203"/>
      <c r="EV47" s="203"/>
      <c r="EW47" s="204"/>
      <c r="EX47" s="203"/>
      <c r="EY47" s="203"/>
      <c r="EZ47" s="203"/>
      <c r="FA47" s="204"/>
      <c r="FB47" s="205"/>
      <c r="FC47" s="203"/>
      <c r="FD47" s="203"/>
      <c r="FE47" s="210"/>
      <c r="FF47" s="14"/>
      <c r="FG47" s="155"/>
      <c r="FH47" s="156"/>
      <c r="FI47" s="79"/>
      <c r="FJ47" s="79"/>
      <c r="FK47" s="65" t="s">
        <v>89</v>
      </c>
      <c r="FL47" s="28">
        <f>SUM(COUNTIF($F$10:$I$63,FI46),COUNTIF($AL$10:$AO$63,FI46),COUNTIF($BR$10:$BU$63,FI46),COUNTIF($CX$10:$DA$72,FI46),COUNTIF($ED$10:$EG$63,FI46))+FS47</f>
        <v>2</v>
      </c>
      <c r="FM47" s="56">
        <f t="shared" ca="1" si="0"/>
        <v>5</v>
      </c>
      <c r="FN47" s="44"/>
      <c r="FO47" s="35"/>
      <c r="FP47" s="20" t="str">
        <f>FI46</f>
        <v>自立</v>
      </c>
      <c r="FQ47" s="20" t="s">
        <v>55</v>
      </c>
      <c r="FR47" s="20" t="str">
        <f>FI46&amp;"1/2"</f>
        <v>自立1/2</v>
      </c>
      <c r="FS47" s="20">
        <f>SUM(COUNTIF($F$10:$I$63,FR47),COUNTIF($AL$10:$AO$63,FR47),COUNTIF($BR$10:$BU$63,FR47),COUNTIF($CX$10:$DA$72,FR47),COUNTIF($ED$10:$EG$63,FR47))*0.5</f>
        <v>0</v>
      </c>
      <c r="FT47" s="20"/>
      <c r="FU47" s="20"/>
      <c r="FV47" s="20" t="str">
        <f t="shared" ca="1" si="1"/>
        <v>'(2)'!FM47</v>
      </c>
      <c r="FW47" s="20">
        <v>47</v>
      </c>
      <c r="FX47" s="20">
        <f t="shared" ca="1" si="2"/>
        <v>3</v>
      </c>
    </row>
    <row r="48" spans="1:180" ht="7.5" customHeight="1">
      <c r="A48" s="126"/>
      <c r="B48" s="202"/>
      <c r="C48" s="203"/>
      <c r="D48" s="203"/>
      <c r="E48" s="204"/>
      <c r="F48" s="205"/>
      <c r="G48" s="203"/>
      <c r="H48" s="203"/>
      <c r="I48" s="204"/>
      <c r="J48" s="205"/>
      <c r="K48" s="203"/>
      <c r="L48" s="203"/>
      <c r="M48" s="204"/>
      <c r="N48" s="203"/>
      <c r="O48" s="203"/>
      <c r="P48" s="203"/>
      <c r="Q48" s="204"/>
      <c r="R48" s="205"/>
      <c r="S48" s="203"/>
      <c r="T48" s="203"/>
      <c r="U48" s="204"/>
      <c r="V48" s="205"/>
      <c r="W48" s="203"/>
      <c r="X48" s="203"/>
      <c r="Y48" s="204"/>
      <c r="Z48" s="203"/>
      <c r="AA48" s="203"/>
      <c r="AB48" s="203"/>
      <c r="AC48" s="204"/>
      <c r="AD48" s="205"/>
      <c r="AE48" s="203"/>
      <c r="AF48" s="203"/>
      <c r="AG48" s="204"/>
      <c r="AH48" s="202"/>
      <c r="AI48" s="203"/>
      <c r="AJ48" s="203"/>
      <c r="AK48" s="204"/>
      <c r="AL48" s="205"/>
      <c r="AM48" s="203"/>
      <c r="AN48" s="203"/>
      <c r="AO48" s="204"/>
      <c r="AP48" s="205"/>
      <c r="AQ48" s="203"/>
      <c r="AR48" s="203"/>
      <c r="AS48" s="204"/>
      <c r="AT48" s="203"/>
      <c r="AU48" s="203"/>
      <c r="AV48" s="203"/>
      <c r="AW48" s="204"/>
      <c r="AX48" s="205"/>
      <c r="AY48" s="203"/>
      <c r="AZ48" s="203"/>
      <c r="BA48" s="204"/>
      <c r="BB48" s="205"/>
      <c r="BC48" s="203"/>
      <c r="BD48" s="203"/>
      <c r="BE48" s="204"/>
      <c r="BF48" s="203"/>
      <c r="BG48" s="203"/>
      <c r="BH48" s="203"/>
      <c r="BI48" s="204"/>
      <c r="BJ48" s="205"/>
      <c r="BK48" s="203"/>
      <c r="BL48" s="203"/>
      <c r="BM48" s="204"/>
      <c r="BN48" s="202"/>
      <c r="BO48" s="203"/>
      <c r="BP48" s="203"/>
      <c r="BQ48" s="204"/>
      <c r="BR48" s="205"/>
      <c r="BS48" s="203"/>
      <c r="BT48" s="203"/>
      <c r="BU48" s="204"/>
      <c r="BV48" s="205"/>
      <c r="BW48" s="203"/>
      <c r="BX48" s="203"/>
      <c r="BY48" s="204"/>
      <c r="BZ48" s="203"/>
      <c r="CA48" s="203"/>
      <c r="CB48" s="203"/>
      <c r="CC48" s="204"/>
      <c r="CD48" s="205"/>
      <c r="CE48" s="203"/>
      <c r="CF48" s="203"/>
      <c r="CG48" s="204"/>
      <c r="CH48" s="205"/>
      <c r="CI48" s="203"/>
      <c r="CJ48" s="203"/>
      <c r="CK48" s="204"/>
      <c r="CL48" s="203"/>
      <c r="CM48" s="203"/>
      <c r="CN48" s="203"/>
      <c r="CO48" s="204"/>
      <c r="CP48" s="205"/>
      <c r="CQ48" s="203"/>
      <c r="CR48" s="203"/>
      <c r="CS48" s="204"/>
      <c r="CT48" s="202"/>
      <c r="CU48" s="203"/>
      <c r="CV48" s="203"/>
      <c r="CW48" s="204"/>
      <c r="CX48" s="205"/>
      <c r="CY48" s="203"/>
      <c r="CZ48" s="203"/>
      <c r="DA48" s="204"/>
      <c r="DB48" s="205"/>
      <c r="DC48" s="203"/>
      <c r="DD48" s="203"/>
      <c r="DE48" s="204"/>
      <c r="DF48" s="203"/>
      <c r="DG48" s="203"/>
      <c r="DH48" s="203"/>
      <c r="DI48" s="204"/>
      <c r="DJ48" s="205"/>
      <c r="DK48" s="203"/>
      <c r="DL48" s="203"/>
      <c r="DM48" s="204"/>
      <c r="DN48" s="205"/>
      <c r="DO48" s="203"/>
      <c r="DP48" s="203"/>
      <c r="DQ48" s="204"/>
      <c r="DR48" s="203"/>
      <c r="DS48" s="203"/>
      <c r="DT48" s="203"/>
      <c r="DU48" s="204"/>
      <c r="DV48" s="205"/>
      <c r="DW48" s="203"/>
      <c r="DX48" s="203"/>
      <c r="DY48" s="204"/>
      <c r="DZ48" s="209"/>
      <c r="EA48" s="203"/>
      <c r="EB48" s="203"/>
      <c r="EC48" s="204"/>
      <c r="ED48" s="205"/>
      <c r="EE48" s="203"/>
      <c r="EF48" s="203"/>
      <c r="EG48" s="204"/>
      <c r="EH48" s="205"/>
      <c r="EI48" s="203"/>
      <c r="EJ48" s="203"/>
      <c r="EK48" s="204"/>
      <c r="EL48" s="203"/>
      <c r="EM48" s="203"/>
      <c r="EN48" s="203"/>
      <c r="EO48" s="204"/>
      <c r="EP48" s="205"/>
      <c r="EQ48" s="203"/>
      <c r="ER48" s="203"/>
      <c r="ES48" s="204"/>
      <c r="ET48" s="205"/>
      <c r="EU48" s="203"/>
      <c r="EV48" s="203"/>
      <c r="EW48" s="204"/>
      <c r="EX48" s="203"/>
      <c r="EY48" s="203"/>
      <c r="EZ48" s="203"/>
      <c r="FA48" s="204"/>
      <c r="FB48" s="205"/>
      <c r="FC48" s="203"/>
      <c r="FD48" s="203"/>
      <c r="FE48" s="210"/>
      <c r="FF48" s="14"/>
      <c r="FG48" s="155"/>
      <c r="FH48" s="156"/>
      <c r="FI48" s="79"/>
      <c r="FJ48" s="79"/>
      <c r="FK48" s="65" t="s">
        <v>90</v>
      </c>
      <c r="FL48" s="29">
        <f>SUM(COUNTIF($J$10:$M$63,FI46),COUNTIF($AP$10:$AS$63,FI46),COUNTIF($BV$10:$BY$63,FI46),COUNTIF($DB$10:$DE$72,FI46),COUNTIF($EH$10:$EK$63,FI46))+FS48</f>
        <v>2</v>
      </c>
      <c r="FM48" s="57">
        <f t="shared" ca="1" si="0"/>
        <v>5</v>
      </c>
      <c r="FN48" s="45"/>
      <c r="FO48" s="36"/>
      <c r="FP48" s="20" t="str">
        <f>FI46</f>
        <v>自立</v>
      </c>
      <c r="FQ48" s="20" t="s">
        <v>56</v>
      </c>
      <c r="FR48" s="20" t="str">
        <f>FI46&amp;"1/2"</f>
        <v>自立1/2</v>
      </c>
      <c r="FS48" s="20">
        <f>SUM(COUNTIF($J$10:$M$63,FR48),COUNTIF($AP$10:$AS$63,FR48),COUNTIF($BV$10:$BY$63,FR48),COUNTIF($DB$10:$DE$72,FR48),COUNTIF($EH$10:$EK$63,FR48))*0.5</f>
        <v>0</v>
      </c>
      <c r="FT48" s="14"/>
      <c r="FU48" s="14"/>
      <c r="FV48" s="20" t="str">
        <f t="shared" ca="1" si="1"/>
        <v>'(2)'!FM48</v>
      </c>
      <c r="FW48" s="20">
        <v>48</v>
      </c>
      <c r="FX48" s="20">
        <f t="shared" ca="1" si="2"/>
        <v>3</v>
      </c>
    </row>
    <row r="49" spans="1:180" ht="7.5" customHeight="1">
      <c r="A49" s="126"/>
      <c r="B49" s="134"/>
      <c r="C49" s="203"/>
      <c r="D49" s="203"/>
      <c r="E49" s="204"/>
      <c r="F49" s="118" t="s">
        <v>1463</v>
      </c>
      <c r="G49" s="203"/>
      <c r="H49" s="203"/>
      <c r="I49" s="204"/>
      <c r="J49" s="118" t="s">
        <v>1463</v>
      </c>
      <c r="K49" s="203"/>
      <c r="L49" s="203"/>
      <c r="M49" s="204"/>
      <c r="N49" s="116" t="s">
        <v>1463</v>
      </c>
      <c r="O49" s="203"/>
      <c r="P49" s="203"/>
      <c r="Q49" s="204"/>
      <c r="R49" s="118" t="s">
        <v>1463</v>
      </c>
      <c r="S49" s="203"/>
      <c r="T49" s="203"/>
      <c r="U49" s="204"/>
      <c r="V49" s="118" t="s">
        <v>2805</v>
      </c>
      <c r="W49" s="203"/>
      <c r="X49" s="203"/>
      <c r="Y49" s="204"/>
      <c r="Z49" s="116" t="s">
        <v>2807</v>
      </c>
      <c r="AA49" s="203"/>
      <c r="AB49" s="203"/>
      <c r="AC49" s="204"/>
      <c r="AD49" s="118" t="s">
        <v>2807</v>
      </c>
      <c r="AE49" s="203"/>
      <c r="AF49" s="203"/>
      <c r="AG49" s="204"/>
      <c r="AH49" s="134"/>
      <c r="AI49" s="203"/>
      <c r="AJ49" s="203"/>
      <c r="AK49" s="204"/>
      <c r="AL49" s="118" t="s">
        <v>709</v>
      </c>
      <c r="AM49" s="203"/>
      <c r="AN49" s="203"/>
      <c r="AO49" s="204"/>
      <c r="AP49" s="118" t="s">
        <v>709</v>
      </c>
      <c r="AQ49" s="203"/>
      <c r="AR49" s="203"/>
      <c r="AS49" s="204"/>
      <c r="AT49" s="116"/>
      <c r="AU49" s="203"/>
      <c r="AV49" s="203"/>
      <c r="AW49" s="204"/>
      <c r="AX49" s="118"/>
      <c r="AY49" s="203"/>
      <c r="AZ49" s="203"/>
      <c r="BA49" s="204"/>
      <c r="BB49" s="118" t="s">
        <v>2807</v>
      </c>
      <c r="BC49" s="203"/>
      <c r="BD49" s="203"/>
      <c r="BE49" s="204"/>
      <c r="BF49" s="116" t="s">
        <v>504</v>
      </c>
      <c r="BG49" s="203"/>
      <c r="BH49" s="203"/>
      <c r="BI49" s="204"/>
      <c r="BJ49" s="118" t="s">
        <v>504</v>
      </c>
      <c r="BK49" s="203"/>
      <c r="BL49" s="203"/>
      <c r="BM49" s="204"/>
      <c r="BN49" s="134"/>
      <c r="BO49" s="203"/>
      <c r="BP49" s="203"/>
      <c r="BQ49" s="204"/>
      <c r="BR49" s="118"/>
      <c r="BS49" s="203"/>
      <c r="BT49" s="203"/>
      <c r="BU49" s="204"/>
      <c r="BV49" s="118"/>
      <c r="BW49" s="203"/>
      <c r="BX49" s="203"/>
      <c r="BY49" s="204"/>
      <c r="BZ49" s="116"/>
      <c r="CA49" s="203"/>
      <c r="CB49" s="203"/>
      <c r="CC49" s="204"/>
      <c r="CD49" s="118"/>
      <c r="CE49" s="203"/>
      <c r="CF49" s="203"/>
      <c r="CG49" s="204"/>
      <c r="CH49" s="118"/>
      <c r="CI49" s="203"/>
      <c r="CJ49" s="203"/>
      <c r="CK49" s="204"/>
      <c r="CL49" s="116"/>
      <c r="CM49" s="203"/>
      <c r="CN49" s="203"/>
      <c r="CO49" s="204"/>
      <c r="CP49" s="118"/>
      <c r="CQ49" s="203"/>
      <c r="CR49" s="203"/>
      <c r="CS49" s="204"/>
      <c r="CT49" s="134"/>
      <c r="CU49" s="203"/>
      <c r="CV49" s="203"/>
      <c r="CW49" s="204"/>
      <c r="CX49" s="118"/>
      <c r="CY49" s="203"/>
      <c r="CZ49" s="203"/>
      <c r="DA49" s="204"/>
      <c r="DB49" s="118"/>
      <c r="DC49" s="203"/>
      <c r="DD49" s="203"/>
      <c r="DE49" s="204"/>
      <c r="DF49" s="116" t="s">
        <v>2553</v>
      </c>
      <c r="DG49" s="203"/>
      <c r="DH49" s="203"/>
      <c r="DI49" s="204"/>
      <c r="DJ49" s="118" t="s">
        <v>2553</v>
      </c>
      <c r="DK49" s="203"/>
      <c r="DL49" s="203"/>
      <c r="DM49" s="204"/>
      <c r="DN49" s="118" t="s">
        <v>2809</v>
      </c>
      <c r="DO49" s="203"/>
      <c r="DP49" s="203"/>
      <c r="DQ49" s="204"/>
      <c r="DR49" s="116" t="s">
        <v>2809</v>
      </c>
      <c r="DS49" s="203"/>
      <c r="DT49" s="203"/>
      <c r="DU49" s="204"/>
      <c r="DV49" s="118" t="s">
        <v>2809</v>
      </c>
      <c r="DW49" s="203"/>
      <c r="DX49" s="203"/>
      <c r="DY49" s="204"/>
      <c r="DZ49" s="133"/>
      <c r="EA49" s="203"/>
      <c r="EB49" s="203"/>
      <c r="EC49" s="204"/>
      <c r="ED49" s="118"/>
      <c r="EE49" s="203"/>
      <c r="EF49" s="203"/>
      <c r="EG49" s="204"/>
      <c r="EH49" s="117"/>
      <c r="EI49" s="203"/>
      <c r="EJ49" s="203"/>
      <c r="EK49" s="204"/>
      <c r="EL49" s="116"/>
      <c r="EM49" s="203"/>
      <c r="EN49" s="203"/>
      <c r="EO49" s="204"/>
      <c r="EP49" s="118"/>
      <c r="EQ49" s="203"/>
      <c r="ER49" s="203"/>
      <c r="ES49" s="204"/>
      <c r="ET49" s="117"/>
      <c r="EU49" s="203"/>
      <c r="EV49" s="203"/>
      <c r="EW49" s="204"/>
      <c r="EX49" s="116"/>
      <c r="EY49" s="203"/>
      <c r="EZ49" s="203"/>
      <c r="FA49" s="204"/>
      <c r="FB49" s="118"/>
      <c r="FC49" s="203"/>
      <c r="FD49" s="203"/>
      <c r="FE49" s="210"/>
      <c r="FF49" s="14"/>
      <c r="FG49" s="155"/>
      <c r="FH49" s="156"/>
      <c r="FI49" s="79"/>
      <c r="FJ49" s="79"/>
      <c r="FK49" s="65" t="s">
        <v>91</v>
      </c>
      <c r="FL49" s="28">
        <f>SUM(COUNTIF($N$10:$Q$63,FI46),COUNTIF($AT$10:$AW$63,FI46),COUNTIF($BZ$10:$CC$63,FI46),COUNTIF($DF$10:$DI$72,FI46),COUNTIF($EL$10:$EO$63,FI46))+FS49</f>
        <v>3</v>
      </c>
      <c r="FM49" s="56">
        <f t="shared" ca="1" si="0"/>
        <v>6</v>
      </c>
      <c r="FN49" s="43"/>
      <c r="FO49" s="9"/>
      <c r="FP49" s="20" t="str">
        <f>FI46</f>
        <v>自立</v>
      </c>
      <c r="FQ49" s="25" t="s">
        <v>57</v>
      </c>
      <c r="FR49" s="20" t="str">
        <f>FI46&amp;"1/2"</f>
        <v>自立1/2</v>
      </c>
      <c r="FS49" s="20">
        <f>SUM(COUNTIF($N$10:$Q$63,FR49),COUNTIF($AT$10:$AW$63,FR49),COUNTIF($BZ$10:$CC$63,FR49),COUNTIF($DF$10:$DI$72,FR49),COUNTIF($EL$10:$EO$63,FR49))*0.5</f>
        <v>0</v>
      </c>
      <c r="FT49" s="20"/>
      <c r="FU49" s="20"/>
      <c r="FV49" s="20" t="str">
        <f t="shared" ca="1" si="1"/>
        <v>'(2)'!FM49</v>
      </c>
      <c r="FW49" s="20">
        <v>49</v>
      </c>
      <c r="FX49" s="20">
        <f t="shared" ca="1" si="2"/>
        <v>3</v>
      </c>
    </row>
    <row r="50" spans="1:180" ht="7.5" customHeight="1">
      <c r="A50" s="126"/>
      <c r="B50" s="202"/>
      <c r="C50" s="203"/>
      <c r="D50" s="203"/>
      <c r="E50" s="204"/>
      <c r="F50" s="205"/>
      <c r="G50" s="203"/>
      <c r="H50" s="203"/>
      <c r="I50" s="204"/>
      <c r="J50" s="205"/>
      <c r="K50" s="203"/>
      <c r="L50" s="203"/>
      <c r="M50" s="204"/>
      <c r="N50" s="203"/>
      <c r="O50" s="203"/>
      <c r="P50" s="203"/>
      <c r="Q50" s="204"/>
      <c r="R50" s="205"/>
      <c r="S50" s="203"/>
      <c r="T50" s="203"/>
      <c r="U50" s="204"/>
      <c r="V50" s="205"/>
      <c r="W50" s="203"/>
      <c r="X50" s="203"/>
      <c r="Y50" s="204"/>
      <c r="Z50" s="203"/>
      <c r="AA50" s="203"/>
      <c r="AB50" s="203"/>
      <c r="AC50" s="204"/>
      <c r="AD50" s="205"/>
      <c r="AE50" s="203"/>
      <c r="AF50" s="203"/>
      <c r="AG50" s="204"/>
      <c r="AH50" s="202"/>
      <c r="AI50" s="203"/>
      <c r="AJ50" s="203"/>
      <c r="AK50" s="204"/>
      <c r="AL50" s="205"/>
      <c r="AM50" s="203"/>
      <c r="AN50" s="203"/>
      <c r="AO50" s="204"/>
      <c r="AP50" s="205"/>
      <c r="AQ50" s="203"/>
      <c r="AR50" s="203"/>
      <c r="AS50" s="204"/>
      <c r="AT50" s="203"/>
      <c r="AU50" s="203"/>
      <c r="AV50" s="203"/>
      <c r="AW50" s="204"/>
      <c r="AX50" s="205"/>
      <c r="AY50" s="203"/>
      <c r="AZ50" s="203"/>
      <c r="BA50" s="204"/>
      <c r="BB50" s="205"/>
      <c r="BC50" s="203"/>
      <c r="BD50" s="203"/>
      <c r="BE50" s="204"/>
      <c r="BF50" s="203"/>
      <c r="BG50" s="203"/>
      <c r="BH50" s="203"/>
      <c r="BI50" s="204"/>
      <c r="BJ50" s="205"/>
      <c r="BK50" s="203"/>
      <c r="BL50" s="203"/>
      <c r="BM50" s="204"/>
      <c r="BN50" s="202"/>
      <c r="BO50" s="203"/>
      <c r="BP50" s="203"/>
      <c r="BQ50" s="204"/>
      <c r="BR50" s="205"/>
      <c r="BS50" s="203"/>
      <c r="BT50" s="203"/>
      <c r="BU50" s="204"/>
      <c r="BV50" s="205"/>
      <c r="BW50" s="203"/>
      <c r="BX50" s="203"/>
      <c r="BY50" s="204"/>
      <c r="BZ50" s="203"/>
      <c r="CA50" s="203"/>
      <c r="CB50" s="203"/>
      <c r="CC50" s="204"/>
      <c r="CD50" s="205"/>
      <c r="CE50" s="203"/>
      <c r="CF50" s="203"/>
      <c r="CG50" s="204"/>
      <c r="CH50" s="205"/>
      <c r="CI50" s="203"/>
      <c r="CJ50" s="203"/>
      <c r="CK50" s="204"/>
      <c r="CL50" s="203"/>
      <c r="CM50" s="203"/>
      <c r="CN50" s="203"/>
      <c r="CO50" s="204"/>
      <c r="CP50" s="205"/>
      <c r="CQ50" s="203"/>
      <c r="CR50" s="203"/>
      <c r="CS50" s="204"/>
      <c r="CT50" s="202"/>
      <c r="CU50" s="203"/>
      <c r="CV50" s="203"/>
      <c r="CW50" s="204"/>
      <c r="CX50" s="205"/>
      <c r="CY50" s="203"/>
      <c r="CZ50" s="203"/>
      <c r="DA50" s="204"/>
      <c r="DB50" s="205"/>
      <c r="DC50" s="203"/>
      <c r="DD50" s="203"/>
      <c r="DE50" s="204"/>
      <c r="DF50" s="203"/>
      <c r="DG50" s="203"/>
      <c r="DH50" s="203"/>
      <c r="DI50" s="204"/>
      <c r="DJ50" s="205"/>
      <c r="DK50" s="203"/>
      <c r="DL50" s="203"/>
      <c r="DM50" s="204"/>
      <c r="DN50" s="205"/>
      <c r="DO50" s="203"/>
      <c r="DP50" s="203"/>
      <c r="DQ50" s="204"/>
      <c r="DR50" s="203"/>
      <c r="DS50" s="203"/>
      <c r="DT50" s="203"/>
      <c r="DU50" s="204"/>
      <c r="DV50" s="205"/>
      <c r="DW50" s="203"/>
      <c r="DX50" s="203"/>
      <c r="DY50" s="204"/>
      <c r="DZ50" s="209"/>
      <c r="EA50" s="203"/>
      <c r="EB50" s="203"/>
      <c r="EC50" s="204"/>
      <c r="ED50" s="205"/>
      <c r="EE50" s="203"/>
      <c r="EF50" s="203"/>
      <c r="EG50" s="204"/>
      <c r="EH50" s="205"/>
      <c r="EI50" s="203"/>
      <c r="EJ50" s="203"/>
      <c r="EK50" s="204"/>
      <c r="EL50" s="203"/>
      <c r="EM50" s="203"/>
      <c r="EN50" s="203"/>
      <c r="EO50" s="204"/>
      <c r="EP50" s="205"/>
      <c r="EQ50" s="203"/>
      <c r="ER50" s="203"/>
      <c r="ES50" s="204"/>
      <c r="ET50" s="205"/>
      <c r="EU50" s="203"/>
      <c r="EV50" s="203"/>
      <c r="EW50" s="204"/>
      <c r="EX50" s="203"/>
      <c r="EY50" s="203"/>
      <c r="EZ50" s="203"/>
      <c r="FA50" s="204"/>
      <c r="FB50" s="205"/>
      <c r="FC50" s="203"/>
      <c r="FD50" s="203"/>
      <c r="FE50" s="210"/>
      <c r="FF50" s="14"/>
      <c r="FG50" s="155"/>
      <c r="FH50" s="156"/>
      <c r="FI50" s="79"/>
      <c r="FJ50" s="79"/>
      <c r="FK50" s="65" t="s">
        <v>92</v>
      </c>
      <c r="FL50" s="28">
        <f>SUM(COUNTIF($R$10:$U$63,FI46),COUNTIF($AX$10:$BA$63,FI46),COUNTIF($CD$10:$CG$63,FI46),COUNTIF($DJ$10:$DM$72,FI46),COUNTIF($EP$10:$ES$63,FI46))+FS50</f>
        <v>3</v>
      </c>
      <c r="FM50" s="56">
        <f t="shared" ca="1" si="0"/>
        <v>6</v>
      </c>
      <c r="FN50" s="44"/>
      <c r="FO50" s="35"/>
      <c r="FP50" s="20" t="str">
        <f>FI46</f>
        <v>自立</v>
      </c>
      <c r="FQ50" s="20" t="s">
        <v>58</v>
      </c>
      <c r="FR50" s="20" t="str">
        <f>FI46&amp;"1/2"</f>
        <v>自立1/2</v>
      </c>
      <c r="FS50" s="20">
        <f>SUM(COUNTIF($R$10:$U$63,FR50),COUNTIF($AX$10:$BA$63,FR50),COUNTIF($CD$10:$CG$63,FR50),COUNTIF($DJ$10:$DM$72,FR50),COUNTIF($EP$10:$ES$63,FR50))*0.5</f>
        <v>0</v>
      </c>
      <c r="FT50" s="20"/>
      <c r="FU50" s="20"/>
      <c r="FV50" s="20" t="str">
        <f t="shared" ca="1" si="1"/>
        <v>'(2)'!FM50</v>
      </c>
      <c r="FW50" s="20">
        <v>50</v>
      </c>
      <c r="FX50" s="20">
        <f t="shared" ca="1" si="2"/>
        <v>3</v>
      </c>
    </row>
    <row r="51" spans="1:180" ht="7.5" customHeight="1">
      <c r="A51" s="126"/>
      <c r="B51" s="202"/>
      <c r="C51" s="203"/>
      <c r="D51" s="203"/>
      <c r="E51" s="204"/>
      <c r="F51" s="205"/>
      <c r="G51" s="203"/>
      <c r="H51" s="203"/>
      <c r="I51" s="204"/>
      <c r="J51" s="205"/>
      <c r="K51" s="203"/>
      <c r="L51" s="203"/>
      <c r="M51" s="204"/>
      <c r="N51" s="203"/>
      <c r="O51" s="203"/>
      <c r="P51" s="203"/>
      <c r="Q51" s="204"/>
      <c r="R51" s="205"/>
      <c r="S51" s="203"/>
      <c r="T51" s="203"/>
      <c r="U51" s="204"/>
      <c r="V51" s="205"/>
      <c r="W51" s="203"/>
      <c r="X51" s="203"/>
      <c r="Y51" s="204"/>
      <c r="Z51" s="203"/>
      <c r="AA51" s="203"/>
      <c r="AB51" s="203"/>
      <c r="AC51" s="204"/>
      <c r="AD51" s="205"/>
      <c r="AE51" s="203"/>
      <c r="AF51" s="203"/>
      <c r="AG51" s="204"/>
      <c r="AH51" s="202"/>
      <c r="AI51" s="203"/>
      <c r="AJ51" s="203"/>
      <c r="AK51" s="204"/>
      <c r="AL51" s="205"/>
      <c r="AM51" s="203"/>
      <c r="AN51" s="203"/>
      <c r="AO51" s="204"/>
      <c r="AP51" s="205"/>
      <c r="AQ51" s="203"/>
      <c r="AR51" s="203"/>
      <c r="AS51" s="204"/>
      <c r="AT51" s="203"/>
      <c r="AU51" s="203"/>
      <c r="AV51" s="203"/>
      <c r="AW51" s="204"/>
      <c r="AX51" s="205"/>
      <c r="AY51" s="203"/>
      <c r="AZ51" s="203"/>
      <c r="BA51" s="204"/>
      <c r="BB51" s="205"/>
      <c r="BC51" s="203"/>
      <c r="BD51" s="203"/>
      <c r="BE51" s="204"/>
      <c r="BF51" s="203"/>
      <c r="BG51" s="203"/>
      <c r="BH51" s="203"/>
      <c r="BI51" s="204"/>
      <c r="BJ51" s="205"/>
      <c r="BK51" s="203"/>
      <c r="BL51" s="203"/>
      <c r="BM51" s="204"/>
      <c r="BN51" s="202"/>
      <c r="BO51" s="203"/>
      <c r="BP51" s="203"/>
      <c r="BQ51" s="204"/>
      <c r="BR51" s="205"/>
      <c r="BS51" s="203"/>
      <c r="BT51" s="203"/>
      <c r="BU51" s="204"/>
      <c r="BV51" s="205"/>
      <c r="BW51" s="203"/>
      <c r="BX51" s="203"/>
      <c r="BY51" s="204"/>
      <c r="BZ51" s="203"/>
      <c r="CA51" s="203"/>
      <c r="CB51" s="203"/>
      <c r="CC51" s="204"/>
      <c r="CD51" s="205"/>
      <c r="CE51" s="203"/>
      <c r="CF51" s="203"/>
      <c r="CG51" s="204"/>
      <c r="CH51" s="205"/>
      <c r="CI51" s="203"/>
      <c r="CJ51" s="203"/>
      <c r="CK51" s="204"/>
      <c r="CL51" s="203"/>
      <c r="CM51" s="203"/>
      <c r="CN51" s="203"/>
      <c r="CO51" s="204"/>
      <c r="CP51" s="205"/>
      <c r="CQ51" s="203"/>
      <c r="CR51" s="203"/>
      <c r="CS51" s="204"/>
      <c r="CT51" s="202"/>
      <c r="CU51" s="203"/>
      <c r="CV51" s="203"/>
      <c r="CW51" s="204"/>
      <c r="CX51" s="205"/>
      <c r="CY51" s="203"/>
      <c r="CZ51" s="203"/>
      <c r="DA51" s="204"/>
      <c r="DB51" s="205"/>
      <c r="DC51" s="203"/>
      <c r="DD51" s="203"/>
      <c r="DE51" s="204"/>
      <c r="DF51" s="203"/>
      <c r="DG51" s="203"/>
      <c r="DH51" s="203"/>
      <c r="DI51" s="204"/>
      <c r="DJ51" s="205"/>
      <c r="DK51" s="203"/>
      <c r="DL51" s="203"/>
      <c r="DM51" s="204"/>
      <c r="DN51" s="205"/>
      <c r="DO51" s="203"/>
      <c r="DP51" s="203"/>
      <c r="DQ51" s="204"/>
      <c r="DR51" s="203"/>
      <c r="DS51" s="203"/>
      <c r="DT51" s="203"/>
      <c r="DU51" s="204"/>
      <c r="DV51" s="205"/>
      <c r="DW51" s="203"/>
      <c r="DX51" s="203"/>
      <c r="DY51" s="204"/>
      <c r="DZ51" s="209"/>
      <c r="EA51" s="203"/>
      <c r="EB51" s="203"/>
      <c r="EC51" s="204"/>
      <c r="ED51" s="205"/>
      <c r="EE51" s="203"/>
      <c r="EF51" s="203"/>
      <c r="EG51" s="204"/>
      <c r="EH51" s="205"/>
      <c r="EI51" s="203"/>
      <c r="EJ51" s="203"/>
      <c r="EK51" s="204"/>
      <c r="EL51" s="203"/>
      <c r="EM51" s="203"/>
      <c r="EN51" s="203"/>
      <c r="EO51" s="204"/>
      <c r="EP51" s="205"/>
      <c r="EQ51" s="203"/>
      <c r="ER51" s="203"/>
      <c r="ES51" s="204"/>
      <c r="ET51" s="205"/>
      <c r="EU51" s="203"/>
      <c r="EV51" s="203"/>
      <c r="EW51" s="204"/>
      <c r="EX51" s="203"/>
      <c r="EY51" s="203"/>
      <c r="EZ51" s="203"/>
      <c r="FA51" s="204"/>
      <c r="FB51" s="205"/>
      <c r="FC51" s="203"/>
      <c r="FD51" s="203"/>
      <c r="FE51" s="210"/>
      <c r="FF51" s="14"/>
      <c r="FG51" s="155"/>
      <c r="FH51" s="156"/>
      <c r="FI51" s="79"/>
      <c r="FJ51" s="79"/>
      <c r="FK51" s="65" t="s">
        <v>93</v>
      </c>
      <c r="FL51" s="29">
        <f>SUM(COUNTIF($V$10:$Y$63,FI46),COUNTIF($BB$10:$BE$63,FI46),COUNTIF($CH$10:$CK$63,FI46),COUNTIF($DN$10:$DQ$72,FI46),COUNTIF($ET$10:$EW$63,FI46))+FS51</f>
        <v>3</v>
      </c>
      <c r="FM51" s="57">
        <f t="shared" ca="1" si="0"/>
        <v>7</v>
      </c>
      <c r="FN51" s="45"/>
      <c r="FO51" s="36"/>
      <c r="FP51" s="20" t="str">
        <f>FI46</f>
        <v>自立</v>
      </c>
      <c r="FQ51" s="20" t="s">
        <v>59</v>
      </c>
      <c r="FR51" s="20" t="str">
        <f>FI46&amp;"1/2"</f>
        <v>自立1/2</v>
      </c>
      <c r="FS51" s="20">
        <f>SUM(COUNTIF($V$10:$Y$63,FR51),COUNTIF($BB$10:$BE$63,FR51),COUNTIF($CH$10:$CK$63,FR51),COUNTIF($DN$10:$DQ$72,FR51),COUNTIF($ET$10:$EW$63,FR51))*0.5</f>
        <v>0</v>
      </c>
      <c r="FT51" s="14"/>
      <c r="FU51" s="14"/>
      <c r="FV51" s="20" t="str">
        <f t="shared" ca="1" si="1"/>
        <v>'(2)'!FM51</v>
      </c>
      <c r="FW51" s="20">
        <v>51</v>
      </c>
      <c r="FX51" s="20">
        <f t="shared" ca="1" si="2"/>
        <v>4</v>
      </c>
    </row>
    <row r="52" spans="1:180" ht="7.5" customHeight="1">
      <c r="A52" s="126"/>
      <c r="B52" s="131"/>
      <c r="C52" s="203"/>
      <c r="D52" s="204"/>
      <c r="E52" s="211"/>
      <c r="F52" s="106" t="s">
        <v>271</v>
      </c>
      <c r="G52" s="203"/>
      <c r="H52" s="204"/>
      <c r="I52" s="212"/>
      <c r="J52" s="106" t="s">
        <v>271</v>
      </c>
      <c r="K52" s="203"/>
      <c r="L52" s="204"/>
      <c r="M52" s="211"/>
      <c r="N52" s="108" t="s">
        <v>271</v>
      </c>
      <c r="O52" s="203"/>
      <c r="P52" s="204"/>
      <c r="Q52" s="211"/>
      <c r="R52" s="106" t="s">
        <v>271</v>
      </c>
      <c r="S52" s="203"/>
      <c r="T52" s="204"/>
      <c r="U52" s="212"/>
      <c r="V52" s="106" t="s">
        <v>2806</v>
      </c>
      <c r="W52" s="203"/>
      <c r="X52" s="204"/>
      <c r="Y52" s="211"/>
      <c r="Z52" s="108" t="s">
        <v>2808</v>
      </c>
      <c r="AA52" s="203"/>
      <c r="AB52" s="204"/>
      <c r="AC52" s="211"/>
      <c r="AD52" s="106" t="s">
        <v>2808</v>
      </c>
      <c r="AE52" s="203"/>
      <c r="AF52" s="204"/>
      <c r="AG52" s="212"/>
      <c r="AH52" s="131"/>
      <c r="AI52" s="203"/>
      <c r="AJ52" s="204"/>
      <c r="AK52" s="211"/>
      <c r="AL52" s="106" t="s">
        <v>710</v>
      </c>
      <c r="AM52" s="203"/>
      <c r="AN52" s="204"/>
      <c r="AO52" s="212"/>
      <c r="AP52" s="106" t="s">
        <v>710</v>
      </c>
      <c r="AQ52" s="203"/>
      <c r="AR52" s="204"/>
      <c r="AS52" s="211"/>
      <c r="AT52" s="108"/>
      <c r="AU52" s="203"/>
      <c r="AV52" s="204"/>
      <c r="AW52" s="211"/>
      <c r="AX52" s="106"/>
      <c r="AY52" s="203"/>
      <c r="AZ52" s="204"/>
      <c r="BA52" s="212"/>
      <c r="BB52" s="106" t="s">
        <v>2808</v>
      </c>
      <c r="BC52" s="203"/>
      <c r="BD52" s="204"/>
      <c r="BE52" s="211"/>
      <c r="BF52" s="108" t="s">
        <v>505</v>
      </c>
      <c r="BG52" s="203"/>
      <c r="BH52" s="204"/>
      <c r="BI52" s="211"/>
      <c r="BJ52" s="106" t="s">
        <v>505</v>
      </c>
      <c r="BK52" s="203"/>
      <c r="BL52" s="204"/>
      <c r="BM52" s="212"/>
      <c r="BN52" s="131"/>
      <c r="BO52" s="203"/>
      <c r="BP52" s="204"/>
      <c r="BQ52" s="211"/>
      <c r="BR52" s="106"/>
      <c r="BS52" s="203"/>
      <c r="BT52" s="204"/>
      <c r="BU52" s="212"/>
      <c r="BV52" s="106"/>
      <c r="BW52" s="203"/>
      <c r="BX52" s="204"/>
      <c r="BY52" s="211"/>
      <c r="BZ52" s="108"/>
      <c r="CA52" s="203"/>
      <c r="CB52" s="204"/>
      <c r="CC52" s="211"/>
      <c r="CD52" s="106"/>
      <c r="CE52" s="203"/>
      <c r="CF52" s="204"/>
      <c r="CG52" s="212"/>
      <c r="CH52" s="106"/>
      <c r="CI52" s="203"/>
      <c r="CJ52" s="204"/>
      <c r="CK52" s="211"/>
      <c r="CL52" s="108"/>
      <c r="CM52" s="203"/>
      <c r="CN52" s="204"/>
      <c r="CO52" s="211"/>
      <c r="CP52" s="106"/>
      <c r="CQ52" s="203"/>
      <c r="CR52" s="204"/>
      <c r="CS52" s="212"/>
      <c r="CT52" s="131"/>
      <c r="CU52" s="203"/>
      <c r="CV52" s="204"/>
      <c r="CW52" s="211"/>
      <c r="CX52" s="106"/>
      <c r="CY52" s="203"/>
      <c r="CZ52" s="204"/>
      <c r="DA52" s="212"/>
      <c r="DB52" s="106"/>
      <c r="DC52" s="203"/>
      <c r="DD52" s="204"/>
      <c r="DE52" s="211"/>
      <c r="DF52" s="108" t="s">
        <v>2554</v>
      </c>
      <c r="DG52" s="203"/>
      <c r="DH52" s="204"/>
      <c r="DI52" s="211"/>
      <c r="DJ52" s="106" t="s">
        <v>2554</v>
      </c>
      <c r="DK52" s="203"/>
      <c r="DL52" s="204"/>
      <c r="DM52" s="212"/>
      <c r="DN52" s="106" t="s">
        <v>2810</v>
      </c>
      <c r="DO52" s="203"/>
      <c r="DP52" s="204"/>
      <c r="DQ52" s="211"/>
      <c r="DR52" s="108" t="s">
        <v>2810</v>
      </c>
      <c r="DS52" s="203"/>
      <c r="DT52" s="204"/>
      <c r="DU52" s="211"/>
      <c r="DV52" s="106" t="s">
        <v>2810</v>
      </c>
      <c r="DW52" s="203"/>
      <c r="DX52" s="204"/>
      <c r="DY52" s="212"/>
      <c r="DZ52" s="128"/>
      <c r="EA52" s="203"/>
      <c r="EB52" s="204"/>
      <c r="EC52" s="211"/>
      <c r="ED52" s="106"/>
      <c r="EE52" s="203"/>
      <c r="EF52" s="204"/>
      <c r="EG52" s="212"/>
      <c r="EH52" s="106"/>
      <c r="EI52" s="203"/>
      <c r="EJ52" s="204"/>
      <c r="EK52" s="211"/>
      <c r="EL52" s="108"/>
      <c r="EM52" s="203"/>
      <c r="EN52" s="204"/>
      <c r="EO52" s="211"/>
      <c r="EP52" s="106"/>
      <c r="EQ52" s="203"/>
      <c r="ER52" s="204"/>
      <c r="ES52" s="212"/>
      <c r="ET52" s="106"/>
      <c r="EU52" s="203"/>
      <c r="EV52" s="204"/>
      <c r="EW52" s="211"/>
      <c r="EX52" s="108"/>
      <c r="EY52" s="203"/>
      <c r="EZ52" s="204"/>
      <c r="FA52" s="211"/>
      <c r="FB52" s="106"/>
      <c r="FC52" s="203"/>
      <c r="FD52" s="204"/>
      <c r="FE52" s="213"/>
      <c r="FF52" s="14"/>
      <c r="FG52" s="155"/>
      <c r="FH52" s="156"/>
      <c r="FI52" s="79"/>
      <c r="FJ52" s="79"/>
      <c r="FK52" s="65" t="s">
        <v>94</v>
      </c>
      <c r="FL52" s="28">
        <f>SUM(COUNTIF($Z$10:$AC$63,FI46),COUNTIF($BF$10:$BI$63,FI46),COUNTIF($CL$10:$CO$63,FI46),COUNTIF($DR$10:$DU$72,FI46),COUNTIF($EX$10:$FA$63,FI46))+FS52</f>
        <v>2</v>
      </c>
      <c r="FM52" s="56">
        <f t="shared" ca="1" si="0"/>
        <v>3</v>
      </c>
      <c r="FN52" s="43"/>
      <c r="FO52" s="9"/>
      <c r="FP52" s="20" t="str">
        <f>FI46</f>
        <v>自立</v>
      </c>
      <c r="FQ52" s="25" t="s">
        <v>60</v>
      </c>
      <c r="FR52" s="20" t="str">
        <f>FI46&amp;"1/2"</f>
        <v>自立1/2</v>
      </c>
      <c r="FS52" s="20">
        <f>SUM(COUNTIF($Z$10:$AC$63,FR52),COUNTIF($BF$10:$BI$63,FR52),COUNTIF($CL$10:$CO$63,FR52),COUNTIF($DR$10:$DU$72,FR52),COUNTIF($EX$10:$FA$63,FR52))*0.5</f>
        <v>0</v>
      </c>
      <c r="FT52" s="20"/>
      <c r="FU52" s="20"/>
      <c r="FV52" s="20" t="str">
        <f t="shared" ca="1" si="1"/>
        <v>'(2)'!FM52</v>
      </c>
      <c r="FW52" s="20">
        <v>52</v>
      </c>
      <c r="FX52" s="20">
        <f t="shared" ca="1" si="2"/>
        <v>1</v>
      </c>
    </row>
    <row r="53" spans="1:180" ht="7.5" customHeight="1">
      <c r="A53" s="126"/>
      <c r="B53" s="202"/>
      <c r="C53" s="203"/>
      <c r="D53" s="204"/>
      <c r="E53" s="204"/>
      <c r="F53" s="205"/>
      <c r="G53" s="203"/>
      <c r="H53" s="204"/>
      <c r="I53" s="214"/>
      <c r="J53" s="205"/>
      <c r="K53" s="203"/>
      <c r="L53" s="204"/>
      <c r="M53" s="204"/>
      <c r="N53" s="203"/>
      <c r="O53" s="203"/>
      <c r="P53" s="204"/>
      <c r="Q53" s="204"/>
      <c r="R53" s="205"/>
      <c r="S53" s="203"/>
      <c r="T53" s="204"/>
      <c r="U53" s="214"/>
      <c r="V53" s="205"/>
      <c r="W53" s="203"/>
      <c r="X53" s="204"/>
      <c r="Y53" s="204"/>
      <c r="Z53" s="203"/>
      <c r="AA53" s="203"/>
      <c r="AB53" s="204"/>
      <c r="AC53" s="204"/>
      <c r="AD53" s="205"/>
      <c r="AE53" s="203"/>
      <c r="AF53" s="204"/>
      <c r="AG53" s="214"/>
      <c r="AH53" s="202"/>
      <c r="AI53" s="203"/>
      <c r="AJ53" s="204"/>
      <c r="AK53" s="204"/>
      <c r="AL53" s="205"/>
      <c r="AM53" s="203"/>
      <c r="AN53" s="204"/>
      <c r="AO53" s="214"/>
      <c r="AP53" s="205"/>
      <c r="AQ53" s="203"/>
      <c r="AR53" s="204"/>
      <c r="AS53" s="204"/>
      <c r="AT53" s="203"/>
      <c r="AU53" s="203"/>
      <c r="AV53" s="204"/>
      <c r="AW53" s="204"/>
      <c r="AX53" s="205"/>
      <c r="AY53" s="203"/>
      <c r="AZ53" s="204"/>
      <c r="BA53" s="214"/>
      <c r="BB53" s="205"/>
      <c r="BC53" s="203"/>
      <c r="BD53" s="204"/>
      <c r="BE53" s="204"/>
      <c r="BF53" s="203"/>
      <c r="BG53" s="203"/>
      <c r="BH53" s="204"/>
      <c r="BI53" s="204"/>
      <c r="BJ53" s="205"/>
      <c r="BK53" s="203"/>
      <c r="BL53" s="204"/>
      <c r="BM53" s="214"/>
      <c r="BN53" s="202"/>
      <c r="BO53" s="203"/>
      <c r="BP53" s="204"/>
      <c r="BQ53" s="204"/>
      <c r="BR53" s="205"/>
      <c r="BS53" s="203"/>
      <c r="BT53" s="204"/>
      <c r="BU53" s="214"/>
      <c r="BV53" s="205"/>
      <c r="BW53" s="203"/>
      <c r="BX53" s="204"/>
      <c r="BY53" s="204"/>
      <c r="BZ53" s="203"/>
      <c r="CA53" s="203"/>
      <c r="CB53" s="204"/>
      <c r="CC53" s="204"/>
      <c r="CD53" s="205"/>
      <c r="CE53" s="203"/>
      <c r="CF53" s="204"/>
      <c r="CG53" s="214"/>
      <c r="CH53" s="205"/>
      <c r="CI53" s="203"/>
      <c r="CJ53" s="204"/>
      <c r="CK53" s="204"/>
      <c r="CL53" s="203"/>
      <c r="CM53" s="203"/>
      <c r="CN53" s="204"/>
      <c r="CO53" s="204"/>
      <c r="CP53" s="205"/>
      <c r="CQ53" s="203"/>
      <c r="CR53" s="204"/>
      <c r="CS53" s="214"/>
      <c r="CT53" s="202"/>
      <c r="CU53" s="203"/>
      <c r="CV53" s="204"/>
      <c r="CW53" s="204"/>
      <c r="CX53" s="205"/>
      <c r="CY53" s="203"/>
      <c r="CZ53" s="204"/>
      <c r="DA53" s="214"/>
      <c r="DB53" s="205"/>
      <c r="DC53" s="203"/>
      <c r="DD53" s="204"/>
      <c r="DE53" s="204"/>
      <c r="DF53" s="203"/>
      <c r="DG53" s="203"/>
      <c r="DH53" s="204"/>
      <c r="DI53" s="204"/>
      <c r="DJ53" s="205"/>
      <c r="DK53" s="203"/>
      <c r="DL53" s="204"/>
      <c r="DM53" s="214"/>
      <c r="DN53" s="205"/>
      <c r="DO53" s="203"/>
      <c r="DP53" s="204"/>
      <c r="DQ53" s="204"/>
      <c r="DR53" s="203"/>
      <c r="DS53" s="203"/>
      <c r="DT53" s="204"/>
      <c r="DU53" s="204"/>
      <c r="DV53" s="205"/>
      <c r="DW53" s="203"/>
      <c r="DX53" s="204"/>
      <c r="DY53" s="214"/>
      <c r="DZ53" s="209"/>
      <c r="EA53" s="203"/>
      <c r="EB53" s="204"/>
      <c r="EC53" s="204"/>
      <c r="ED53" s="205"/>
      <c r="EE53" s="203"/>
      <c r="EF53" s="204"/>
      <c r="EG53" s="214"/>
      <c r="EH53" s="205"/>
      <c r="EI53" s="203"/>
      <c r="EJ53" s="204"/>
      <c r="EK53" s="204"/>
      <c r="EL53" s="203"/>
      <c r="EM53" s="203"/>
      <c r="EN53" s="204"/>
      <c r="EO53" s="204"/>
      <c r="EP53" s="205"/>
      <c r="EQ53" s="203"/>
      <c r="ER53" s="204"/>
      <c r="ES53" s="214"/>
      <c r="ET53" s="205"/>
      <c r="EU53" s="203"/>
      <c r="EV53" s="204"/>
      <c r="EW53" s="204"/>
      <c r="EX53" s="203"/>
      <c r="EY53" s="203"/>
      <c r="EZ53" s="204"/>
      <c r="FA53" s="204"/>
      <c r="FB53" s="205"/>
      <c r="FC53" s="203"/>
      <c r="FD53" s="204"/>
      <c r="FE53" s="215"/>
      <c r="FF53" s="14"/>
      <c r="FG53" s="155"/>
      <c r="FH53" s="156"/>
      <c r="FI53" s="79"/>
      <c r="FJ53" s="79"/>
      <c r="FK53" s="66" t="s">
        <v>95</v>
      </c>
      <c r="FL53" s="30">
        <f>SUM(COUNTIF($AD$10:$AG$63,FI46),COUNTIF($BJ$10:$BM$63,FI46),COUNTIF($CP$10:$CS$63,FI46),COUNTIF($DV$10:$DY$72,FI46),COUNTIF($FB$10:$FE$63,FI46))+FS53</f>
        <v>2</v>
      </c>
      <c r="FM53" s="58">
        <f t="shared" ca="1" si="0"/>
        <v>3</v>
      </c>
      <c r="FN53" s="50"/>
      <c r="FO53" s="39"/>
      <c r="FP53" s="20" t="str">
        <f>FI46</f>
        <v>自立</v>
      </c>
      <c r="FQ53" s="20" t="s">
        <v>61</v>
      </c>
      <c r="FR53" s="20" t="str">
        <f>FI46&amp;"1/2"</f>
        <v>自立1/2</v>
      </c>
      <c r="FS53" s="20">
        <f>SUM(COUNTIF($AD$10:$AG$63,FR53),COUNTIF($BJ$10:$BM$63,FR53),COUNTIF($CP$10:$CS$63,FR53),COUNTIF($DV$10:$DY$72,FR53),COUNTIF($FB$10:$FE$63,FR53))*0.5</f>
        <v>0</v>
      </c>
      <c r="FT53" s="20"/>
      <c r="FU53" s="20"/>
      <c r="FV53" s="20" t="str">
        <f t="shared" ca="1" si="1"/>
        <v>'(2)'!FM53</v>
      </c>
      <c r="FW53" s="20">
        <v>53</v>
      </c>
      <c r="FX53" s="20">
        <f t="shared" ca="1" si="2"/>
        <v>1</v>
      </c>
    </row>
    <row r="54" spans="1:180" ht="7.5" customHeight="1">
      <c r="A54" s="127"/>
      <c r="B54" s="216"/>
      <c r="C54" s="217"/>
      <c r="D54" s="218"/>
      <c r="E54" s="218"/>
      <c r="F54" s="219"/>
      <c r="G54" s="217"/>
      <c r="H54" s="218"/>
      <c r="I54" s="220"/>
      <c r="J54" s="219"/>
      <c r="K54" s="217"/>
      <c r="L54" s="218"/>
      <c r="M54" s="218"/>
      <c r="N54" s="217"/>
      <c r="O54" s="217"/>
      <c r="P54" s="218"/>
      <c r="Q54" s="218"/>
      <c r="R54" s="219"/>
      <c r="S54" s="217"/>
      <c r="T54" s="218"/>
      <c r="U54" s="220"/>
      <c r="V54" s="219"/>
      <c r="W54" s="217"/>
      <c r="X54" s="218"/>
      <c r="Y54" s="218"/>
      <c r="Z54" s="217"/>
      <c r="AA54" s="217"/>
      <c r="AB54" s="218"/>
      <c r="AC54" s="218"/>
      <c r="AD54" s="219"/>
      <c r="AE54" s="217"/>
      <c r="AF54" s="218"/>
      <c r="AG54" s="220"/>
      <c r="AH54" s="216"/>
      <c r="AI54" s="217"/>
      <c r="AJ54" s="218"/>
      <c r="AK54" s="218"/>
      <c r="AL54" s="219"/>
      <c r="AM54" s="217"/>
      <c r="AN54" s="218"/>
      <c r="AO54" s="220"/>
      <c r="AP54" s="219"/>
      <c r="AQ54" s="217"/>
      <c r="AR54" s="218"/>
      <c r="AS54" s="218"/>
      <c r="AT54" s="217"/>
      <c r="AU54" s="217"/>
      <c r="AV54" s="218"/>
      <c r="AW54" s="218"/>
      <c r="AX54" s="219"/>
      <c r="AY54" s="217"/>
      <c r="AZ54" s="218"/>
      <c r="BA54" s="220"/>
      <c r="BB54" s="219"/>
      <c r="BC54" s="217"/>
      <c r="BD54" s="218"/>
      <c r="BE54" s="218"/>
      <c r="BF54" s="217"/>
      <c r="BG54" s="217"/>
      <c r="BH54" s="218"/>
      <c r="BI54" s="218"/>
      <c r="BJ54" s="219"/>
      <c r="BK54" s="217"/>
      <c r="BL54" s="218"/>
      <c r="BM54" s="220"/>
      <c r="BN54" s="216"/>
      <c r="BO54" s="217"/>
      <c r="BP54" s="218"/>
      <c r="BQ54" s="218"/>
      <c r="BR54" s="219"/>
      <c r="BS54" s="217"/>
      <c r="BT54" s="218"/>
      <c r="BU54" s="220"/>
      <c r="BV54" s="219"/>
      <c r="BW54" s="217"/>
      <c r="BX54" s="218"/>
      <c r="BY54" s="218"/>
      <c r="BZ54" s="217"/>
      <c r="CA54" s="217"/>
      <c r="CB54" s="218"/>
      <c r="CC54" s="218"/>
      <c r="CD54" s="219"/>
      <c r="CE54" s="217"/>
      <c r="CF54" s="218"/>
      <c r="CG54" s="220"/>
      <c r="CH54" s="219"/>
      <c r="CI54" s="217"/>
      <c r="CJ54" s="218"/>
      <c r="CK54" s="218"/>
      <c r="CL54" s="217"/>
      <c r="CM54" s="217"/>
      <c r="CN54" s="218"/>
      <c r="CO54" s="218"/>
      <c r="CP54" s="219"/>
      <c r="CQ54" s="217"/>
      <c r="CR54" s="218"/>
      <c r="CS54" s="220"/>
      <c r="CT54" s="216"/>
      <c r="CU54" s="217"/>
      <c r="CV54" s="218"/>
      <c r="CW54" s="218"/>
      <c r="CX54" s="219"/>
      <c r="CY54" s="217"/>
      <c r="CZ54" s="218"/>
      <c r="DA54" s="220"/>
      <c r="DB54" s="219"/>
      <c r="DC54" s="217"/>
      <c r="DD54" s="218"/>
      <c r="DE54" s="218"/>
      <c r="DF54" s="217"/>
      <c r="DG54" s="217"/>
      <c r="DH54" s="218"/>
      <c r="DI54" s="218"/>
      <c r="DJ54" s="219"/>
      <c r="DK54" s="217"/>
      <c r="DL54" s="218"/>
      <c r="DM54" s="220"/>
      <c r="DN54" s="219"/>
      <c r="DO54" s="217"/>
      <c r="DP54" s="218"/>
      <c r="DQ54" s="218"/>
      <c r="DR54" s="217"/>
      <c r="DS54" s="217"/>
      <c r="DT54" s="218"/>
      <c r="DU54" s="218"/>
      <c r="DV54" s="219"/>
      <c r="DW54" s="217"/>
      <c r="DX54" s="218"/>
      <c r="DY54" s="220"/>
      <c r="DZ54" s="216"/>
      <c r="EA54" s="217"/>
      <c r="EB54" s="218"/>
      <c r="EC54" s="218"/>
      <c r="ED54" s="219"/>
      <c r="EE54" s="217"/>
      <c r="EF54" s="218"/>
      <c r="EG54" s="220"/>
      <c r="EH54" s="219"/>
      <c r="EI54" s="217"/>
      <c r="EJ54" s="218"/>
      <c r="EK54" s="218"/>
      <c r="EL54" s="217"/>
      <c r="EM54" s="217"/>
      <c r="EN54" s="218"/>
      <c r="EO54" s="218"/>
      <c r="EP54" s="219"/>
      <c r="EQ54" s="217"/>
      <c r="ER54" s="218"/>
      <c r="ES54" s="220"/>
      <c r="ET54" s="219"/>
      <c r="EU54" s="217"/>
      <c r="EV54" s="218"/>
      <c r="EW54" s="218"/>
      <c r="EX54" s="217"/>
      <c r="EY54" s="217"/>
      <c r="EZ54" s="218"/>
      <c r="FA54" s="218"/>
      <c r="FB54" s="219"/>
      <c r="FC54" s="217"/>
      <c r="FD54" s="218"/>
      <c r="FE54" s="221"/>
      <c r="FF54" s="14"/>
      <c r="FG54" s="155"/>
      <c r="FH54" s="156"/>
      <c r="FI54" s="80" t="s">
        <v>15</v>
      </c>
      <c r="FJ54" s="80"/>
      <c r="FK54" s="64" t="s">
        <v>88</v>
      </c>
      <c r="FL54" s="27">
        <f>SUM(COUNTIF($B$10:$E$63,FI54),COUNTIF($AH$10:$AK$63,FI54),COUNTIF($BN$10:$BQ$63,FI54),COUNTIF($CT$10:$CW$72,FI54),COUNTIF($DZ$10:$EC$63,FI54))+FS54</f>
        <v>3</v>
      </c>
      <c r="FM54" s="55">
        <f t="shared" ca="1" si="0"/>
        <v>3</v>
      </c>
      <c r="FN54" s="42"/>
      <c r="FO54" s="8"/>
      <c r="FP54" s="20" t="str">
        <f>FI54</f>
        <v>理科</v>
      </c>
      <c r="FQ54" s="20" t="s">
        <v>54</v>
      </c>
      <c r="FR54" s="20" t="str">
        <f>FI54&amp;"1/2"</f>
        <v>理科1/2</v>
      </c>
      <c r="FS54" s="20">
        <f>SUM(COUNTIF($B$10:$E$63,FR54),COUNTIF($AH$10:$AK$63,FR54),COUNTIF($BN$10:$BQ$63,FR54),COUNTIF($CT$10:$CW$72,FR54),COUNTIF($DZ$10:$EC$63,FR54))*0.5</f>
        <v>0</v>
      </c>
      <c r="FT54" s="14"/>
      <c r="FU54" s="14"/>
      <c r="FV54" s="20" t="str">
        <f t="shared" ca="1" si="1"/>
        <v>'(2)'!FM54</v>
      </c>
      <c r="FW54" s="20">
        <v>54</v>
      </c>
      <c r="FX54" s="20">
        <f t="shared" ca="1" si="2"/>
        <v>0</v>
      </c>
    </row>
    <row r="55" spans="1:180" ht="7.5" customHeight="1">
      <c r="A55" s="93" t="s">
        <v>81</v>
      </c>
      <c r="B55" s="192" t="s">
        <v>135</v>
      </c>
      <c r="C55" s="193"/>
      <c r="D55" s="206" t="s">
        <v>136</v>
      </c>
      <c r="E55" s="195"/>
      <c r="F55" s="196" t="s">
        <v>135</v>
      </c>
      <c r="G55" s="193"/>
      <c r="H55" s="206" t="s">
        <v>136</v>
      </c>
      <c r="I55" s="195"/>
      <c r="J55" s="196" t="s">
        <v>135</v>
      </c>
      <c r="K55" s="197"/>
      <c r="L55" s="201" t="s">
        <v>136</v>
      </c>
      <c r="M55" s="199"/>
      <c r="N55" s="200" t="s">
        <v>135</v>
      </c>
      <c r="O55" s="193"/>
      <c r="P55" s="206" t="s">
        <v>136</v>
      </c>
      <c r="Q55" s="195"/>
      <c r="R55" s="196" t="s">
        <v>135</v>
      </c>
      <c r="S55" s="193"/>
      <c r="T55" s="206" t="s">
        <v>136</v>
      </c>
      <c r="U55" s="195"/>
      <c r="V55" s="196" t="s">
        <v>135</v>
      </c>
      <c r="W55" s="197"/>
      <c r="X55" s="201" t="s">
        <v>136</v>
      </c>
      <c r="Y55" s="199"/>
      <c r="Z55" s="200" t="s">
        <v>135</v>
      </c>
      <c r="AA55" s="193"/>
      <c r="AB55" s="206" t="s">
        <v>136</v>
      </c>
      <c r="AC55" s="195"/>
      <c r="AD55" s="196" t="s">
        <v>135</v>
      </c>
      <c r="AE55" s="193"/>
      <c r="AF55" s="206" t="s">
        <v>136</v>
      </c>
      <c r="AG55" s="195"/>
      <c r="AH55" s="192" t="s">
        <v>128</v>
      </c>
      <c r="AI55" s="193"/>
      <c r="AJ55" s="194"/>
      <c r="AK55" s="195"/>
      <c r="AL55" s="196" t="s">
        <v>123</v>
      </c>
      <c r="AM55" s="193"/>
      <c r="AN55" s="206" t="s">
        <v>136</v>
      </c>
      <c r="AO55" s="195"/>
      <c r="AP55" s="196" t="s">
        <v>123</v>
      </c>
      <c r="AQ55" s="197"/>
      <c r="AR55" s="201" t="s">
        <v>136</v>
      </c>
      <c r="AS55" s="199"/>
      <c r="AT55" s="200" t="s">
        <v>139</v>
      </c>
      <c r="AU55" s="193"/>
      <c r="AV55" s="206" t="s">
        <v>136</v>
      </c>
      <c r="AW55" s="195"/>
      <c r="AX55" s="196" t="s">
        <v>139</v>
      </c>
      <c r="AY55" s="193"/>
      <c r="AZ55" s="206" t="s">
        <v>136</v>
      </c>
      <c r="BA55" s="195"/>
      <c r="BB55" s="196" t="s">
        <v>128</v>
      </c>
      <c r="BC55" s="197"/>
      <c r="BD55" s="198"/>
      <c r="BE55" s="199"/>
      <c r="BF55" s="200" t="s">
        <v>125</v>
      </c>
      <c r="BG55" s="193"/>
      <c r="BH55" s="194"/>
      <c r="BI55" s="195"/>
      <c r="BJ55" s="196" t="s">
        <v>125</v>
      </c>
      <c r="BK55" s="193"/>
      <c r="BL55" s="194"/>
      <c r="BM55" s="195"/>
      <c r="BN55" s="192" t="s">
        <v>133</v>
      </c>
      <c r="BO55" s="193"/>
      <c r="BP55" s="194"/>
      <c r="BQ55" s="195"/>
      <c r="BR55" s="196" t="s">
        <v>135</v>
      </c>
      <c r="BS55" s="193"/>
      <c r="BT55" s="206" t="s">
        <v>136</v>
      </c>
      <c r="BU55" s="195"/>
      <c r="BV55" s="196" t="s">
        <v>135</v>
      </c>
      <c r="BW55" s="197"/>
      <c r="BX55" s="201" t="s">
        <v>136</v>
      </c>
      <c r="BY55" s="199"/>
      <c r="BZ55" s="200" t="s">
        <v>135</v>
      </c>
      <c r="CA55" s="193"/>
      <c r="CB55" s="206" t="s">
        <v>136</v>
      </c>
      <c r="CC55" s="195"/>
      <c r="CD55" s="196" t="s">
        <v>135</v>
      </c>
      <c r="CE55" s="193"/>
      <c r="CF55" s="206" t="s">
        <v>136</v>
      </c>
      <c r="CG55" s="195"/>
      <c r="CH55" s="196" t="s">
        <v>131</v>
      </c>
      <c r="CI55" s="197"/>
      <c r="CJ55" s="198"/>
      <c r="CK55" s="199"/>
      <c r="CL55" s="200" t="s">
        <v>131</v>
      </c>
      <c r="CM55" s="193"/>
      <c r="CN55" s="194"/>
      <c r="CO55" s="195"/>
      <c r="CP55" s="196" t="s">
        <v>131</v>
      </c>
      <c r="CQ55" s="193"/>
      <c r="CR55" s="194"/>
      <c r="CS55" s="195"/>
      <c r="CT55" s="192" t="s">
        <v>138</v>
      </c>
      <c r="CU55" s="193"/>
      <c r="CV55" s="206" t="s">
        <v>136</v>
      </c>
      <c r="CW55" s="195"/>
      <c r="CX55" s="196" t="s">
        <v>137</v>
      </c>
      <c r="CY55" s="193"/>
      <c r="CZ55" s="206" t="s">
        <v>136</v>
      </c>
      <c r="DA55" s="195"/>
      <c r="DB55" s="196" t="s">
        <v>137</v>
      </c>
      <c r="DC55" s="197"/>
      <c r="DD55" s="201" t="s">
        <v>136</v>
      </c>
      <c r="DE55" s="199"/>
      <c r="DF55" s="200" t="s">
        <v>126</v>
      </c>
      <c r="DG55" s="193"/>
      <c r="DH55" s="194"/>
      <c r="DI55" s="195"/>
      <c r="DJ55" s="196" t="s">
        <v>126</v>
      </c>
      <c r="DK55" s="193"/>
      <c r="DL55" s="194"/>
      <c r="DM55" s="195"/>
      <c r="DN55" s="196" t="s">
        <v>123</v>
      </c>
      <c r="DO55" s="197"/>
      <c r="DP55" s="201" t="s">
        <v>136</v>
      </c>
      <c r="DQ55" s="199"/>
      <c r="DR55" s="200" t="s">
        <v>128</v>
      </c>
      <c r="DS55" s="193"/>
      <c r="DT55" s="194"/>
      <c r="DU55" s="195"/>
      <c r="DV55" s="196" t="s">
        <v>128</v>
      </c>
      <c r="DW55" s="193"/>
      <c r="DX55" s="194"/>
      <c r="DY55" s="195"/>
      <c r="DZ55" s="192"/>
      <c r="EA55" s="197"/>
      <c r="EB55" s="198"/>
      <c r="EC55" s="199"/>
      <c r="ED55" s="196"/>
      <c r="EE55" s="197"/>
      <c r="EF55" s="198"/>
      <c r="EG55" s="199"/>
      <c r="EH55" s="196"/>
      <c r="EI55" s="197"/>
      <c r="EJ55" s="207"/>
      <c r="EK55" s="199"/>
      <c r="EL55" s="200"/>
      <c r="EM55" s="197"/>
      <c r="EN55" s="198"/>
      <c r="EO55" s="199"/>
      <c r="EP55" s="196"/>
      <c r="EQ55" s="197"/>
      <c r="ER55" s="198"/>
      <c r="ES55" s="199"/>
      <c r="ET55" s="196"/>
      <c r="EU55" s="197"/>
      <c r="EV55" s="207"/>
      <c r="EW55" s="199"/>
      <c r="EX55" s="200"/>
      <c r="EY55" s="197"/>
      <c r="EZ55" s="198"/>
      <c r="FA55" s="199"/>
      <c r="FB55" s="196"/>
      <c r="FC55" s="197"/>
      <c r="FD55" s="198"/>
      <c r="FE55" s="208"/>
      <c r="FF55" s="14"/>
      <c r="FG55" s="155"/>
      <c r="FH55" s="156"/>
      <c r="FI55" s="80"/>
      <c r="FJ55" s="80"/>
      <c r="FK55" s="65" t="s">
        <v>89</v>
      </c>
      <c r="FL55" s="28">
        <f>SUM(COUNTIF($F$10:$I$63,FI54),COUNTIF($AL$10:$AO$63,FI54),COUNTIF($BR$10:$BU$63,FI54),COUNTIF($CX$10:$DA$72,FI54),COUNTIF($ED$10:$EG$63,FI54))+FS55</f>
        <v>3</v>
      </c>
      <c r="FM55" s="56">
        <f t="shared" ca="1" si="0"/>
        <v>7</v>
      </c>
      <c r="FN55" s="43"/>
      <c r="FO55" s="9"/>
      <c r="FP55" s="20" t="str">
        <f>FI54</f>
        <v>理科</v>
      </c>
      <c r="FQ55" s="25" t="s">
        <v>55</v>
      </c>
      <c r="FR55" s="20" t="str">
        <f>FI54&amp;"1/2"</f>
        <v>理科1/2</v>
      </c>
      <c r="FS55" s="20">
        <f>SUM(COUNTIF($F$10:$I$63,FR55),COUNTIF($AL$10:$AO$63,FR55),COUNTIF($BR$10:$BU$63,FR55),COUNTIF($CX$10:$DA$72,FR55),COUNTIF($ED$10:$EG$63,FR55))*0.5</f>
        <v>0</v>
      </c>
      <c r="FT55" s="20"/>
      <c r="FU55" s="20"/>
      <c r="FV55" s="20" t="str">
        <f t="shared" ca="1" si="1"/>
        <v>'(2)'!FM55</v>
      </c>
      <c r="FW55" s="20">
        <v>55</v>
      </c>
      <c r="FX55" s="20">
        <f t="shared" ca="1" si="2"/>
        <v>4</v>
      </c>
    </row>
    <row r="56" spans="1:180" ht="7.5" customHeight="1">
      <c r="A56" s="126"/>
      <c r="B56" s="202"/>
      <c r="C56" s="203"/>
      <c r="D56" s="203"/>
      <c r="E56" s="204"/>
      <c r="F56" s="205"/>
      <c r="G56" s="203"/>
      <c r="H56" s="203"/>
      <c r="I56" s="204"/>
      <c r="J56" s="205"/>
      <c r="K56" s="203"/>
      <c r="L56" s="203"/>
      <c r="M56" s="204"/>
      <c r="N56" s="203"/>
      <c r="O56" s="203"/>
      <c r="P56" s="203"/>
      <c r="Q56" s="204"/>
      <c r="R56" s="205"/>
      <c r="S56" s="203"/>
      <c r="T56" s="203"/>
      <c r="U56" s="204"/>
      <c r="V56" s="205"/>
      <c r="W56" s="203"/>
      <c r="X56" s="203"/>
      <c r="Y56" s="204"/>
      <c r="Z56" s="203"/>
      <c r="AA56" s="203"/>
      <c r="AB56" s="203"/>
      <c r="AC56" s="204"/>
      <c r="AD56" s="205"/>
      <c r="AE56" s="203"/>
      <c r="AF56" s="203"/>
      <c r="AG56" s="204"/>
      <c r="AH56" s="202"/>
      <c r="AI56" s="203"/>
      <c r="AJ56" s="203"/>
      <c r="AK56" s="204"/>
      <c r="AL56" s="205"/>
      <c r="AM56" s="203"/>
      <c r="AN56" s="203"/>
      <c r="AO56" s="204"/>
      <c r="AP56" s="205"/>
      <c r="AQ56" s="203"/>
      <c r="AR56" s="203"/>
      <c r="AS56" s="204"/>
      <c r="AT56" s="203"/>
      <c r="AU56" s="203"/>
      <c r="AV56" s="203"/>
      <c r="AW56" s="204"/>
      <c r="AX56" s="205"/>
      <c r="AY56" s="203"/>
      <c r="AZ56" s="203"/>
      <c r="BA56" s="204"/>
      <c r="BB56" s="205"/>
      <c r="BC56" s="203"/>
      <c r="BD56" s="203"/>
      <c r="BE56" s="204"/>
      <c r="BF56" s="203"/>
      <c r="BG56" s="203"/>
      <c r="BH56" s="203"/>
      <c r="BI56" s="204"/>
      <c r="BJ56" s="205"/>
      <c r="BK56" s="203"/>
      <c r="BL56" s="203"/>
      <c r="BM56" s="204"/>
      <c r="BN56" s="202"/>
      <c r="BO56" s="203"/>
      <c r="BP56" s="203"/>
      <c r="BQ56" s="204"/>
      <c r="BR56" s="205"/>
      <c r="BS56" s="203"/>
      <c r="BT56" s="203"/>
      <c r="BU56" s="204"/>
      <c r="BV56" s="205"/>
      <c r="BW56" s="203"/>
      <c r="BX56" s="203"/>
      <c r="BY56" s="204"/>
      <c r="BZ56" s="203"/>
      <c r="CA56" s="203"/>
      <c r="CB56" s="203"/>
      <c r="CC56" s="204"/>
      <c r="CD56" s="205"/>
      <c r="CE56" s="203"/>
      <c r="CF56" s="203"/>
      <c r="CG56" s="204"/>
      <c r="CH56" s="205"/>
      <c r="CI56" s="203"/>
      <c r="CJ56" s="203"/>
      <c r="CK56" s="204"/>
      <c r="CL56" s="203"/>
      <c r="CM56" s="203"/>
      <c r="CN56" s="203"/>
      <c r="CO56" s="204"/>
      <c r="CP56" s="205"/>
      <c r="CQ56" s="203"/>
      <c r="CR56" s="203"/>
      <c r="CS56" s="204"/>
      <c r="CT56" s="202"/>
      <c r="CU56" s="203"/>
      <c r="CV56" s="203"/>
      <c r="CW56" s="204"/>
      <c r="CX56" s="205"/>
      <c r="CY56" s="203"/>
      <c r="CZ56" s="203"/>
      <c r="DA56" s="204"/>
      <c r="DB56" s="205"/>
      <c r="DC56" s="203"/>
      <c r="DD56" s="203"/>
      <c r="DE56" s="204"/>
      <c r="DF56" s="203"/>
      <c r="DG56" s="203"/>
      <c r="DH56" s="203"/>
      <c r="DI56" s="204"/>
      <c r="DJ56" s="205"/>
      <c r="DK56" s="203"/>
      <c r="DL56" s="203"/>
      <c r="DM56" s="204"/>
      <c r="DN56" s="205"/>
      <c r="DO56" s="203"/>
      <c r="DP56" s="203"/>
      <c r="DQ56" s="204"/>
      <c r="DR56" s="203"/>
      <c r="DS56" s="203"/>
      <c r="DT56" s="203"/>
      <c r="DU56" s="204"/>
      <c r="DV56" s="205"/>
      <c r="DW56" s="203"/>
      <c r="DX56" s="203"/>
      <c r="DY56" s="204"/>
      <c r="DZ56" s="209"/>
      <c r="EA56" s="203"/>
      <c r="EB56" s="203"/>
      <c r="EC56" s="204"/>
      <c r="ED56" s="205"/>
      <c r="EE56" s="203"/>
      <c r="EF56" s="203"/>
      <c r="EG56" s="204"/>
      <c r="EH56" s="205"/>
      <c r="EI56" s="203"/>
      <c r="EJ56" s="203"/>
      <c r="EK56" s="204"/>
      <c r="EL56" s="203"/>
      <c r="EM56" s="203"/>
      <c r="EN56" s="203"/>
      <c r="EO56" s="204"/>
      <c r="EP56" s="205"/>
      <c r="EQ56" s="203"/>
      <c r="ER56" s="203"/>
      <c r="ES56" s="204"/>
      <c r="ET56" s="205"/>
      <c r="EU56" s="203"/>
      <c r="EV56" s="203"/>
      <c r="EW56" s="204"/>
      <c r="EX56" s="203"/>
      <c r="EY56" s="203"/>
      <c r="EZ56" s="203"/>
      <c r="FA56" s="204"/>
      <c r="FB56" s="205"/>
      <c r="FC56" s="203"/>
      <c r="FD56" s="203"/>
      <c r="FE56" s="210"/>
      <c r="FF56" s="14"/>
      <c r="FG56" s="155"/>
      <c r="FH56" s="156"/>
      <c r="FI56" s="80"/>
      <c r="FJ56" s="80"/>
      <c r="FK56" s="65" t="s">
        <v>90</v>
      </c>
      <c r="FL56" s="28">
        <f>SUM(COUNTIF($J$10:$M$63,FI54),COUNTIF($AP$10:$AS$63,FI54),COUNTIF($BV$10:$BY$63,FI54),COUNTIF($DB$10:$DE$72,FI54),COUNTIF($EH$10:$EK$63,FI54))+FS56</f>
        <v>3</v>
      </c>
      <c r="FM56" s="56">
        <f t="shared" ca="1" si="0"/>
        <v>7</v>
      </c>
      <c r="FN56" s="44"/>
      <c r="FO56" s="35"/>
      <c r="FP56" s="20" t="str">
        <f>FI54</f>
        <v>理科</v>
      </c>
      <c r="FQ56" s="20" t="s">
        <v>56</v>
      </c>
      <c r="FR56" s="20" t="str">
        <f>FI54&amp;"1/2"</f>
        <v>理科1/2</v>
      </c>
      <c r="FS56" s="20">
        <f>SUM(COUNTIF($J$10:$M$63,FR56),COUNTIF($AP$10:$AS$63,FR56),COUNTIF($BV$10:$BY$63,FR56),COUNTIF($DB$10:$DE$72,FR56),COUNTIF($EH$10:$EK$63,FR56))*0.5</f>
        <v>0</v>
      </c>
      <c r="FT56" s="20"/>
      <c r="FU56" s="20"/>
      <c r="FV56" s="20" t="str">
        <f t="shared" ca="1" si="1"/>
        <v>'(2)'!FM56</v>
      </c>
      <c r="FW56" s="20">
        <v>56</v>
      </c>
      <c r="FX56" s="20">
        <f t="shared" ca="1" si="2"/>
        <v>4</v>
      </c>
    </row>
    <row r="57" spans="1:180" ht="7.5" customHeight="1">
      <c r="A57" s="126"/>
      <c r="B57" s="202"/>
      <c r="C57" s="203"/>
      <c r="D57" s="203"/>
      <c r="E57" s="204"/>
      <c r="F57" s="205"/>
      <c r="G57" s="203"/>
      <c r="H57" s="203"/>
      <c r="I57" s="204"/>
      <c r="J57" s="205"/>
      <c r="K57" s="203"/>
      <c r="L57" s="203"/>
      <c r="M57" s="204"/>
      <c r="N57" s="203"/>
      <c r="O57" s="203"/>
      <c r="P57" s="203"/>
      <c r="Q57" s="204"/>
      <c r="R57" s="205"/>
      <c r="S57" s="203"/>
      <c r="T57" s="203"/>
      <c r="U57" s="204"/>
      <c r="V57" s="205"/>
      <c r="W57" s="203"/>
      <c r="X57" s="203"/>
      <c r="Y57" s="204"/>
      <c r="Z57" s="203"/>
      <c r="AA57" s="203"/>
      <c r="AB57" s="203"/>
      <c r="AC57" s="204"/>
      <c r="AD57" s="205"/>
      <c r="AE57" s="203"/>
      <c r="AF57" s="203"/>
      <c r="AG57" s="204"/>
      <c r="AH57" s="202"/>
      <c r="AI57" s="203"/>
      <c r="AJ57" s="203"/>
      <c r="AK57" s="204"/>
      <c r="AL57" s="205"/>
      <c r="AM57" s="203"/>
      <c r="AN57" s="203"/>
      <c r="AO57" s="204"/>
      <c r="AP57" s="205"/>
      <c r="AQ57" s="203"/>
      <c r="AR57" s="203"/>
      <c r="AS57" s="204"/>
      <c r="AT57" s="203"/>
      <c r="AU57" s="203"/>
      <c r="AV57" s="203"/>
      <c r="AW57" s="204"/>
      <c r="AX57" s="205"/>
      <c r="AY57" s="203"/>
      <c r="AZ57" s="203"/>
      <c r="BA57" s="204"/>
      <c r="BB57" s="205"/>
      <c r="BC57" s="203"/>
      <c r="BD57" s="203"/>
      <c r="BE57" s="204"/>
      <c r="BF57" s="203"/>
      <c r="BG57" s="203"/>
      <c r="BH57" s="203"/>
      <c r="BI57" s="204"/>
      <c r="BJ57" s="205"/>
      <c r="BK57" s="203"/>
      <c r="BL57" s="203"/>
      <c r="BM57" s="204"/>
      <c r="BN57" s="202"/>
      <c r="BO57" s="203"/>
      <c r="BP57" s="203"/>
      <c r="BQ57" s="204"/>
      <c r="BR57" s="205"/>
      <c r="BS57" s="203"/>
      <c r="BT57" s="203"/>
      <c r="BU57" s="204"/>
      <c r="BV57" s="205"/>
      <c r="BW57" s="203"/>
      <c r="BX57" s="203"/>
      <c r="BY57" s="204"/>
      <c r="BZ57" s="203"/>
      <c r="CA57" s="203"/>
      <c r="CB57" s="203"/>
      <c r="CC57" s="204"/>
      <c r="CD57" s="205"/>
      <c r="CE57" s="203"/>
      <c r="CF57" s="203"/>
      <c r="CG57" s="204"/>
      <c r="CH57" s="205"/>
      <c r="CI57" s="203"/>
      <c r="CJ57" s="203"/>
      <c r="CK57" s="204"/>
      <c r="CL57" s="203"/>
      <c r="CM57" s="203"/>
      <c r="CN57" s="203"/>
      <c r="CO57" s="204"/>
      <c r="CP57" s="205"/>
      <c r="CQ57" s="203"/>
      <c r="CR57" s="203"/>
      <c r="CS57" s="204"/>
      <c r="CT57" s="202"/>
      <c r="CU57" s="203"/>
      <c r="CV57" s="203"/>
      <c r="CW57" s="204"/>
      <c r="CX57" s="205"/>
      <c r="CY57" s="203"/>
      <c r="CZ57" s="203"/>
      <c r="DA57" s="204"/>
      <c r="DB57" s="205"/>
      <c r="DC57" s="203"/>
      <c r="DD57" s="203"/>
      <c r="DE57" s="204"/>
      <c r="DF57" s="203"/>
      <c r="DG57" s="203"/>
      <c r="DH57" s="203"/>
      <c r="DI57" s="204"/>
      <c r="DJ57" s="205"/>
      <c r="DK57" s="203"/>
      <c r="DL57" s="203"/>
      <c r="DM57" s="204"/>
      <c r="DN57" s="205"/>
      <c r="DO57" s="203"/>
      <c r="DP57" s="203"/>
      <c r="DQ57" s="204"/>
      <c r="DR57" s="203"/>
      <c r="DS57" s="203"/>
      <c r="DT57" s="203"/>
      <c r="DU57" s="204"/>
      <c r="DV57" s="205"/>
      <c r="DW57" s="203"/>
      <c r="DX57" s="203"/>
      <c r="DY57" s="204"/>
      <c r="DZ57" s="209"/>
      <c r="EA57" s="203"/>
      <c r="EB57" s="203"/>
      <c r="EC57" s="204"/>
      <c r="ED57" s="205"/>
      <c r="EE57" s="203"/>
      <c r="EF57" s="203"/>
      <c r="EG57" s="204"/>
      <c r="EH57" s="205"/>
      <c r="EI57" s="203"/>
      <c r="EJ57" s="203"/>
      <c r="EK57" s="204"/>
      <c r="EL57" s="203"/>
      <c r="EM57" s="203"/>
      <c r="EN57" s="203"/>
      <c r="EO57" s="204"/>
      <c r="EP57" s="205"/>
      <c r="EQ57" s="203"/>
      <c r="ER57" s="203"/>
      <c r="ES57" s="204"/>
      <c r="ET57" s="205"/>
      <c r="EU57" s="203"/>
      <c r="EV57" s="203"/>
      <c r="EW57" s="204"/>
      <c r="EX57" s="203"/>
      <c r="EY57" s="203"/>
      <c r="EZ57" s="203"/>
      <c r="FA57" s="204"/>
      <c r="FB57" s="205"/>
      <c r="FC57" s="203"/>
      <c r="FD57" s="203"/>
      <c r="FE57" s="210"/>
      <c r="FF57" s="14"/>
      <c r="FG57" s="155"/>
      <c r="FH57" s="156"/>
      <c r="FI57" s="80"/>
      <c r="FJ57" s="80"/>
      <c r="FK57" s="65" t="s">
        <v>91</v>
      </c>
      <c r="FL57" s="29">
        <f>SUM(COUNTIF($N$10:$Q$63,FI54),COUNTIF($AT$10:$AW$63,FI54),COUNTIF($BZ$10:$CC$63,FI54),COUNTIF($DF$10:$DI$72,FI54),COUNTIF($EL$10:$EO$63,FI54))+FS57</f>
        <v>2</v>
      </c>
      <c r="FM57" s="57">
        <f t="shared" ca="1" si="0"/>
        <v>6</v>
      </c>
      <c r="FN57" s="45"/>
      <c r="FO57" s="36"/>
      <c r="FP57" s="20" t="str">
        <f>FI54</f>
        <v>理科</v>
      </c>
      <c r="FQ57" s="20" t="s">
        <v>57</v>
      </c>
      <c r="FR57" s="20" t="str">
        <f>FI54&amp;"1/2"</f>
        <v>理科1/2</v>
      </c>
      <c r="FS57" s="20">
        <f>SUM(COUNTIF($N$10:$Q$63,FR57),COUNTIF($AT$10:$AW$63,FR57),COUNTIF($BZ$10:$CC$63,FR57),COUNTIF($DF$10:$DI$72,FR57),COUNTIF($EL$10:$EO$63,FR57))*0.5</f>
        <v>0</v>
      </c>
      <c r="FT57" s="14"/>
      <c r="FU57" s="14"/>
      <c r="FV57" s="20" t="str">
        <f t="shared" ca="1" si="1"/>
        <v>'(2)'!FM57</v>
      </c>
      <c r="FW57" s="20">
        <v>57</v>
      </c>
      <c r="FX57" s="20">
        <f t="shared" ca="1" si="2"/>
        <v>4</v>
      </c>
    </row>
    <row r="58" spans="1:180" ht="7.5" customHeight="1">
      <c r="A58" s="126"/>
      <c r="B58" s="134"/>
      <c r="C58" s="203"/>
      <c r="D58" s="203"/>
      <c r="E58" s="204"/>
      <c r="F58" s="118"/>
      <c r="G58" s="203"/>
      <c r="H58" s="203"/>
      <c r="I58" s="204"/>
      <c r="J58" s="118"/>
      <c r="K58" s="203"/>
      <c r="L58" s="203"/>
      <c r="M58" s="204"/>
      <c r="N58" s="116"/>
      <c r="O58" s="203"/>
      <c r="P58" s="203"/>
      <c r="Q58" s="204"/>
      <c r="R58" s="118"/>
      <c r="S58" s="203"/>
      <c r="T58" s="203"/>
      <c r="U58" s="204"/>
      <c r="V58" s="118"/>
      <c r="W58" s="203"/>
      <c r="X58" s="203"/>
      <c r="Y58" s="204"/>
      <c r="Z58" s="116"/>
      <c r="AA58" s="203"/>
      <c r="AB58" s="203"/>
      <c r="AC58" s="204"/>
      <c r="AD58" s="118"/>
      <c r="AE58" s="203"/>
      <c r="AF58" s="203"/>
      <c r="AG58" s="204"/>
      <c r="AH58" s="134" t="s">
        <v>1589</v>
      </c>
      <c r="AI58" s="203"/>
      <c r="AJ58" s="203"/>
      <c r="AK58" s="204"/>
      <c r="AL58" s="118"/>
      <c r="AM58" s="203"/>
      <c r="AN58" s="203"/>
      <c r="AO58" s="204"/>
      <c r="AP58" s="118"/>
      <c r="AQ58" s="203"/>
      <c r="AR58" s="203"/>
      <c r="AS58" s="204"/>
      <c r="AT58" s="116"/>
      <c r="AU58" s="203"/>
      <c r="AV58" s="203"/>
      <c r="AW58" s="204"/>
      <c r="AX58" s="118"/>
      <c r="AY58" s="203"/>
      <c r="AZ58" s="203"/>
      <c r="BA58" s="204"/>
      <c r="BB58" s="118" t="s">
        <v>1342</v>
      </c>
      <c r="BC58" s="203"/>
      <c r="BD58" s="203"/>
      <c r="BE58" s="204"/>
      <c r="BF58" s="116" t="s">
        <v>1693</v>
      </c>
      <c r="BG58" s="203"/>
      <c r="BH58" s="203"/>
      <c r="BI58" s="204"/>
      <c r="BJ58" s="118" t="s">
        <v>1693</v>
      </c>
      <c r="BK58" s="203"/>
      <c r="BL58" s="203"/>
      <c r="BM58" s="204"/>
      <c r="BN58" s="134"/>
      <c r="BO58" s="203"/>
      <c r="BP58" s="203"/>
      <c r="BQ58" s="204"/>
      <c r="BR58" s="118"/>
      <c r="BS58" s="203"/>
      <c r="BT58" s="203"/>
      <c r="BU58" s="204"/>
      <c r="BV58" s="118"/>
      <c r="BW58" s="203"/>
      <c r="BX58" s="203"/>
      <c r="BY58" s="204"/>
      <c r="BZ58" s="116"/>
      <c r="CA58" s="203"/>
      <c r="CB58" s="203"/>
      <c r="CC58" s="204"/>
      <c r="CD58" s="118"/>
      <c r="CE58" s="203"/>
      <c r="CF58" s="203"/>
      <c r="CG58" s="204"/>
      <c r="CH58" s="118"/>
      <c r="CI58" s="203"/>
      <c r="CJ58" s="203"/>
      <c r="CK58" s="204"/>
      <c r="CL58" s="116"/>
      <c r="CM58" s="203"/>
      <c r="CN58" s="203"/>
      <c r="CO58" s="204"/>
      <c r="CP58" s="118"/>
      <c r="CQ58" s="203"/>
      <c r="CR58" s="203"/>
      <c r="CS58" s="204"/>
      <c r="CT58" s="134"/>
      <c r="CU58" s="203"/>
      <c r="CV58" s="203"/>
      <c r="CW58" s="204"/>
      <c r="CX58" s="118"/>
      <c r="CY58" s="203"/>
      <c r="CZ58" s="203"/>
      <c r="DA58" s="204"/>
      <c r="DB58" s="118"/>
      <c r="DC58" s="203"/>
      <c r="DD58" s="203"/>
      <c r="DE58" s="204"/>
      <c r="DF58" s="116"/>
      <c r="DG58" s="203"/>
      <c r="DH58" s="203"/>
      <c r="DI58" s="204"/>
      <c r="DJ58" s="118"/>
      <c r="DK58" s="203"/>
      <c r="DL58" s="203"/>
      <c r="DM58" s="204"/>
      <c r="DN58" s="118"/>
      <c r="DO58" s="203"/>
      <c r="DP58" s="203"/>
      <c r="DQ58" s="204"/>
      <c r="DR58" s="116" t="s">
        <v>1343</v>
      </c>
      <c r="DS58" s="203"/>
      <c r="DT58" s="203"/>
      <c r="DU58" s="204"/>
      <c r="DV58" s="118" t="s">
        <v>1343</v>
      </c>
      <c r="DW58" s="203"/>
      <c r="DX58" s="203"/>
      <c r="DY58" s="204"/>
      <c r="DZ58" s="133"/>
      <c r="EA58" s="203"/>
      <c r="EB58" s="203"/>
      <c r="EC58" s="204"/>
      <c r="ED58" s="118"/>
      <c r="EE58" s="203"/>
      <c r="EF58" s="203"/>
      <c r="EG58" s="204"/>
      <c r="EH58" s="117"/>
      <c r="EI58" s="203"/>
      <c r="EJ58" s="203"/>
      <c r="EK58" s="204"/>
      <c r="EL58" s="116"/>
      <c r="EM58" s="203"/>
      <c r="EN58" s="203"/>
      <c r="EO58" s="204"/>
      <c r="EP58" s="118"/>
      <c r="EQ58" s="203"/>
      <c r="ER58" s="203"/>
      <c r="ES58" s="204"/>
      <c r="ET58" s="117"/>
      <c r="EU58" s="203"/>
      <c r="EV58" s="203"/>
      <c r="EW58" s="204"/>
      <c r="EX58" s="116"/>
      <c r="EY58" s="203"/>
      <c r="EZ58" s="203"/>
      <c r="FA58" s="204"/>
      <c r="FB58" s="118"/>
      <c r="FC58" s="203"/>
      <c r="FD58" s="203"/>
      <c r="FE58" s="210"/>
      <c r="FF58" s="14"/>
      <c r="FG58" s="155"/>
      <c r="FH58" s="156"/>
      <c r="FI58" s="80"/>
      <c r="FJ58" s="80"/>
      <c r="FK58" s="65" t="s">
        <v>92</v>
      </c>
      <c r="FL58" s="28">
        <f>SUM(COUNTIF($R$10:$U$63,FI54),COUNTIF($AX$10:$BA$63,FI54),COUNTIF($CD$10:$CG$63,FI54),COUNTIF($DJ$10:$DM$72,FI54),COUNTIF($EP$10:$ES$63,FI54))+FS58</f>
        <v>2</v>
      </c>
      <c r="FM58" s="56">
        <f t="shared" ca="1" si="0"/>
        <v>6</v>
      </c>
      <c r="FN58" s="43"/>
      <c r="FO58" s="9"/>
      <c r="FP58" s="20" t="str">
        <f>FI54</f>
        <v>理科</v>
      </c>
      <c r="FQ58" s="25" t="s">
        <v>58</v>
      </c>
      <c r="FR58" s="20" t="str">
        <f>FI54&amp;"1/2"</f>
        <v>理科1/2</v>
      </c>
      <c r="FS58" s="20">
        <f>SUM(COUNTIF($R$10:$U$63,FR58),COUNTIF($AX$10:$BA$63,FR58),COUNTIF($CD$10:$CG$63,FR58),COUNTIF($DJ$10:$DM$72,FR58),COUNTIF($EP$10:$ES$63,FR58))*0.5</f>
        <v>0</v>
      </c>
      <c r="FT58" s="20"/>
      <c r="FU58" s="20"/>
      <c r="FV58" s="20" t="str">
        <f t="shared" ca="1" si="1"/>
        <v>'(2)'!FM58</v>
      </c>
      <c r="FW58" s="20">
        <v>58</v>
      </c>
      <c r="FX58" s="20">
        <f t="shared" ca="1" si="2"/>
        <v>4</v>
      </c>
    </row>
    <row r="59" spans="1:180" ht="7.5" customHeight="1">
      <c r="A59" s="126"/>
      <c r="B59" s="202"/>
      <c r="C59" s="203"/>
      <c r="D59" s="203"/>
      <c r="E59" s="204"/>
      <c r="F59" s="205"/>
      <c r="G59" s="203"/>
      <c r="H59" s="203"/>
      <c r="I59" s="204"/>
      <c r="J59" s="205"/>
      <c r="K59" s="203"/>
      <c r="L59" s="203"/>
      <c r="M59" s="204"/>
      <c r="N59" s="203"/>
      <c r="O59" s="203"/>
      <c r="P59" s="203"/>
      <c r="Q59" s="204"/>
      <c r="R59" s="205"/>
      <c r="S59" s="203"/>
      <c r="T59" s="203"/>
      <c r="U59" s="204"/>
      <c r="V59" s="205"/>
      <c r="W59" s="203"/>
      <c r="X59" s="203"/>
      <c r="Y59" s="204"/>
      <c r="Z59" s="203"/>
      <c r="AA59" s="203"/>
      <c r="AB59" s="203"/>
      <c r="AC59" s="204"/>
      <c r="AD59" s="205"/>
      <c r="AE59" s="203"/>
      <c r="AF59" s="203"/>
      <c r="AG59" s="204"/>
      <c r="AH59" s="202"/>
      <c r="AI59" s="203"/>
      <c r="AJ59" s="203"/>
      <c r="AK59" s="204"/>
      <c r="AL59" s="205"/>
      <c r="AM59" s="203"/>
      <c r="AN59" s="203"/>
      <c r="AO59" s="204"/>
      <c r="AP59" s="205"/>
      <c r="AQ59" s="203"/>
      <c r="AR59" s="203"/>
      <c r="AS59" s="204"/>
      <c r="AT59" s="203"/>
      <c r="AU59" s="203"/>
      <c r="AV59" s="203"/>
      <c r="AW59" s="204"/>
      <c r="AX59" s="205"/>
      <c r="AY59" s="203"/>
      <c r="AZ59" s="203"/>
      <c r="BA59" s="204"/>
      <c r="BB59" s="205"/>
      <c r="BC59" s="203"/>
      <c r="BD59" s="203"/>
      <c r="BE59" s="204"/>
      <c r="BF59" s="203"/>
      <c r="BG59" s="203"/>
      <c r="BH59" s="203"/>
      <c r="BI59" s="204"/>
      <c r="BJ59" s="205"/>
      <c r="BK59" s="203"/>
      <c r="BL59" s="203"/>
      <c r="BM59" s="204"/>
      <c r="BN59" s="202"/>
      <c r="BO59" s="203"/>
      <c r="BP59" s="203"/>
      <c r="BQ59" s="204"/>
      <c r="BR59" s="205"/>
      <c r="BS59" s="203"/>
      <c r="BT59" s="203"/>
      <c r="BU59" s="204"/>
      <c r="BV59" s="205"/>
      <c r="BW59" s="203"/>
      <c r="BX59" s="203"/>
      <c r="BY59" s="204"/>
      <c r="BZ59" s="203"/>
      <c r="CA59" s="203"/>
      <c r="CB59" s="203"/>
      <c r="CC59" s="204"/>
      <c r="CD59" s="205"/>
      <c r="CE59" s="203"/>
      <c r="CF59" s="203"/>
      <c r="CG59" s="204"/>
      <c r="CH59" s="205"/>
      <c r="CI59" s="203"/>
      <c r="CJ59" s="203"/>
      <c r="CK59" s="204"/>
      <c r="CL59" s="203"/>
      <c r="CM59" s="203"/>
      <c r="CN59" s="203"/>
      <c r="CO59" s="204"/>
      <c r="CP59" s="205"/>
      <c r="CQ59" s="203"/>
      <c r="CR59" s="203"/>
      <c r="CS59" s="204"/>
      <c r="CT59" s="202"/>
      <c r="CU59" s="203"/>
      <c r="CV59" s="203"/>
      <c r="CW59" s="204"/>
      <c r="CX59" s="205"/>
      <c r="CY59" s="203"/>
      <c r="CZ59" s="203"/>
      <c r="DA59" s="204"/>
      <c r="DB59" s="205"/>
      <c r="DC59" s="203"/>
      <c r="DD59" s="203"/>
      <c r="DE59" s="204"/>
      <c r="DF59" s="203"/>
      <c r="DG59" s="203"/>
      <c r="DH59" s="203"/>
      <c r="DI59" s="204"/>
      <c r="DJ59" s="205"/>
      <c r="DK59" s="203"/>
      <c r="DL59" s="203"/>
      <c r="DM59" s="204"/>
      <c r="DN59" s="205"/>
      <c r="DO59" s="203"/>
      <c r="DP59" s="203"/>
      <c r="DQ59" s="204"/>
      <c r="DR59" s="203"/>
      <c r="DS59" s="203"/>
      <c r="DT59" s="203"/>
      <c r="DU59" s="204"/>
      <c r="DV59" s="205"/>
      <c r="DW59" s="203"/>
      <c r="DX59" s="203"/>
      <c r="DY59" s="204"/>
      <c r="DZ59" s="209"/>
      <c r="EA59" s="203"/>
      <c r="EB59" s="203"/>
      <c r="EC59" s="204"/>
      <c r="ED59" s="205"/>
      <c r="EE59" s="203"/>
      <c r="EF59" s="203"/>
      <c r="EG59" s="204"/>
      <c r="EH59" s="205"/>
      <c r="EI59" s="203"/>
      <c r="EJ59" s="203"/>
      <c r="EK59" s="204"/>
      <c r="EL59" s="203"/>
      <c r="EM59" s="203"/>
      <c r="EN59" s="203"/>
      <c r="EO59" s="204"/>
      <c r="EP59" s="205"/>
      <c r="EQ59" s="203"/>
      <c r="ER59" s="203"/>
      <c r="ES59" s="204"/>
      <c r="ET59" s="205"/>
      <c r="EU59" s="203"/>
      <c r="EV59" s="203"/>
      <c r="EW59" s="204"/>
      <c r="EX59" s="203"/>
      <c r="EY59" s="203"/>
      <c r="EZ59" s="203"/>
      <c r="FA59" s="204"/>
      <c r="FB59" s="205"/>
      <c r="FC59" s="203"/>
      <c r="FD59" s="203"/>
      <c r="FE59" s="210"/>
      <c r="FF59" s="14"/>
      <c r="FG59" s="155"/>
      <c r="FH59" s="156"/>
      <c r="FI59" s="80"/>
      <c r="FJ59" s="80"/>
      <c r="FK59" s="65" t="s">
        <v>93</v>
      </c>
      <c r="FL59" s="28">
        <f>SUM(COUNTIF($V$10:$Y$63,FI54),COUNTIF($BB$10:$BE$63,FI54),COUNTIF($CH$10:$CK$63,FI54),COUNTIF($DN$10:$DQ$72,FI54),COUNTIF($ET$10:$EW$63,FI54))+FS59</f>
        <v>2</v>
      </c>
      <c r="FM59" s="56">
        <f t="shared" ca="1" si="0"/>
        <v>6</v>
      </c>
      <c r="FN59" s="44"/>
      <c r="FO59" s="35"/>
      <c r="FP59" s="20" t="str">
        <f>FI54</f>
        <v>理科</v>
      </c>
      <c r="FQ59" s="20" t="s">
        <v>59</v>
      </c>
      <c r="FR59" s="20" t="str">
        <f>FI54&amp;"1/2"</f>
        <v>理科1/2</v>
      </c>
      <c r="FS59" s="20">
        <f>SUM(COUNTIF($V$10:$Y$63,FR59),COUNTIF($BB$10:$BE$63,FR59),COUNTIF($CH$10:$CK$63,FR59),COUNTIF($DN$10:$DQ$72,FR59),COUNTIF($ET$10:$EW$63,FR59))*0.5</f>
        <v>0</v>
      </c>
      <c r="FT59" s="20"/>
      <c r="FU59" s="20"/>
      <c r="FV59" s="20" t="str">
        <f t="shared" ca="1" si="1"/>
        <v>'(2)'!FM59</v>
      </c>
      <c r="FW59" s="20">
        <v>59</v>
      </c>
      <c r="FX59" s="20">
        <f t="shared" ca="1" si="2"/>
        <v>4</v>
      </c>
    </row>
    <row r="60" spans="1:180" ht="7.5" customHeight="1">
      <c r="A60" s="126"/>
      <c r="B60" s="202"/>
      <c r="C60" s="203"/>
      <c r="D60" s="203"/>
      <c r="E60" s="204"/>
      <c r="F60" s="205"/>
      <c r="G60" s="203"/>
      <c r="H60" s="203"/>
      <c r="I60" s="204"/>
      <c r="J60" s="205"/>
      <c r="K60" s="203"/>
      <c r="L60" s="203"/>
      <c r="M60" s="204"/>
      <c r="N60" s="203"/>
      <c r="O60" s="203"/>
      <c r="P60" s="203"/>
      <c r="Q60" s="204"/>
      <c r="R60" s="205"/>
      <c r="S60" s="203"/>
      <c r="T60" s="203"/>
      <c r="U60" s="204"/>
      <c r="V60" s="205"/>
      <c r="W60" s="203"/>
      <c r="X60" s="203"/>
      <c r="Y60" s="204"/>
      <c r="Z60" s="203"/>
      <c r="AA60" s="203"/>
      <c r="AB60" s="203"/>
      <c r="AC60" s="204"/>
      <c r="AD60" s="205"/>
      <c r="AE60" s="203"/>
      <c r="AF60" s="203"/>
      <c r="AG60" s="204"/>
      <c r="AH60" s="202"/>
      <c r="AI60" s="203"/>
      <c r="AJ60" s="203"/>
      <c r="AK60" s="204"/>
      <c r="AL60" s="205"/>
      <c r="AM60" s="203"/>
      <c r="AN60" s="203"/>
      <c r="AO60" s="204"/>
      <c r="AP60" s="205"/>
      <c r="AQ60" s="203"/>
      <c r="AR60" s="203"/>
      <c r="AS60" s="204"/>
      <c r="AT60" s="203"/>
      <c r="AU60" s="203"/>
      <c r="AV60" s="203"/>
      <c r="AW60" s="204"/>
      <c r="AX60" s="205"/>
      <c r="AY60" s="203"/>
      <c r="AZ60" s="203"/>
      <c r="BA60" s="204"/>
      <c r="BB60" s="205"/>
      <c r="BC60" s="203"/>
      <c r="BD60" s="203"/>
      <c r="BE60" s="204"/>
      <c r="BF60" s="203"/>
      <c r="BG60" s="203"/>
      <c r="BH60" s="203"/>
      <c r="BI60" s="204"/>
      <c r="BJ60" s="205"/>
      <c r="BK60" s="203"/>
      <c r="BL60" s="203"/>
      <c r="BM60" s="204"/>
      <c r="BN60" s="202"/>
      <c r="BO60" s="203"/>
      <c r="BP60" s="203"/>
      <c r="BQ60" s="204"/>
      <c r="BR60" s="205"/>
      <c r="BS60" s="203"/>
      <c r="BT60" s="203"/>
      <c r="BU60" s="204"/>
      <c r="BV60" s="205"/>
      <c r="BW60" s="203"/>
      <c r="BX60" s="203"/>
      <c r="BY60" s="204"/>
      <c r="BZ60" s="203"/>
      <c r="CA60" s="203"/>
      <c r="CB60" s="203"/>
      <c r="CC60" s="204"/>
      <c r="CD60" s="205"/>
      <c r="CE60" s="203"/>
      <c r="CF60" s="203"/>
      <c r="CG60" s="204"/>
      <c r="CH60" s="205"/>
      <c r="CI60" s="203"/>
      <c r="CJ60" s="203"/>
      <c r="CK60" s="204"/>
      <c r="CL60" s="203"/>
      <c r="CM60" s="203"/>
      <c r="CN60" s="203"/>
      <c r="CO60" s="204"/>
      <c r="CP60" s="205"/>
      <c r="CQ60" s="203"/>
      <c r="CR60" s="203"/>
      <c r="CS60" s="204"/>
      <c r="CT60" s="202"/>
      <c r="CU60" s="203"/>
      <c r="CV60" s="203"/>
      <c r="CW60" s="204"/>
      <c r="CX60" s="205"/>
      <c r="CY60" s="203"/>
      <c r="CZ60" s="203"/>
      <c r="DA60" s="204"/>
      <c r="DB60" s="205"/>
      <c r="DC60" s="203"/>
      <c r="DD60" s="203"/>
      <c r="DE60" s="204"/>
      <c r="DF60" s="203"/>
      <c r="DG60" s="203"/>
      <c r="DH60" s="203"/>
      <c r="DI60" s="204"/>
      <c r="DJ60" s="205"/>
      <c r="DK60" s="203"/>
      <c r="DL60" s="203"/>
      <c r="DM60" s="204"/>
      <c r="DN60" s="205"/>
      <c r="DO60" s="203"/>
      <c r="DP60" s="203"/>
      <c r="DQ60" s="204"/>
      <c r="DR60" s="203"/>
      <c r="DS60" s="203"/>
      <c r="DT60" s="203"/>
      <c r="DU60" s="204"/>
      <c r="DV60" s="205"/>
      <c r="DW60" s="203"/>
      <c r="DX60" s="203"/>
      <c r="DY60" s="204"/>
      <c r="DZ60" s="209"/>
      <c r="EA60" s="203"/>
      <c r="EB60" s="203"/>
      <c r="EC60" s="204"/>
      <c r="ED60" s="205"/>
      <c r="EE60" s="203"/>
      <c r="EF60" s="203"/>
      <c r="EG60" s="204"/>
      <c r="EH60" s="205"/>
      <c r="EI60" s="203"/>
      <c r="EJ60" s="203"/>
      <c r="EK60" s="204"/>
      <c r="EL60" s="203"/>
      <c r="EM60" s="203"/>
      <c r="EN60" s="203"/>
      <c r="EO60" s="204"/>
      <c r="EP60" s="205"/>
      <c r="EQ60" s="203"/>
      <c r="ER60" s="203"/>
      <c r="ES60" s="204"/>
      <c r="ET60" s="205"/>
      <c r="EU60" s="203"/>
      <c r="EV60" s="203"/>
      <c r="EW60" s="204"/>
      <c r="EX60" s="203"/>
      <c r="EY60" s="203"/>
      <c r="EZ60" s="203"/>
      <c r="FA60" s="204"/>
      <c r="FB60" s="205"/>
      <c r="FC60" s="203"/>
      <c r="FD60" s="203"/>
      <c r="FE60" s="210"/>
      <c r="FF60" s="14"/>
      <c r="FG60" s="155"/>
      <c r="FH60" s="156"/>
      <c r="FI60" s="80"/>
      <c r="FJ60" s="80"/>
      <c r="FK60" s="65" t="s">
        <v>94</v>
      </c>
      <c r="FL60" s="29">
        <f>SUM(COUNTIF($Z$10:$AC$63,FI54),COUNTIF($BF$10:$BI$63,FI54),COUNTIF($CL$10:$CO$63,FI54),COUNTIF($DR$10:$DU$72,FI54),COUNTIF($EX$10:$FA$63,FI54))+FS60</f>
        <v>3</v>
      </c>
      <c r="FM60" s="57">
        <f t="shared" ca="1" si="0"/>
        <v>8</v>
      </c>
      <c r="FN60" s="45"/>
      <c r="FO60" s="36"/>
      <c r="FP60" s="20" t="str">
        <f>FI54</f>
        <v>理科</v>
      </c>
      <c r="FQ60" s="20" t="s">
        <v>60</v>
      </c>
      <c r="FR60" s="20" t="str">
        <f>FI54&amp;"1/2"</f>
        <v>理科1/2</v>
      </c>
      <c r="FS60" s="20">
        <f>SUM(COUNTIF($Z$10:$AC$63,FR60),COUNTIF($BF$10:$BI$63,FR60),COUNTIF($CL$10:$CO$63,FR60),COUNTIF($DR$10:$DU$72,FR60),COUNTIF($EX$10:$FA$63,FR60))*0.5</f>
        <v>0</v>
      </c>
      <c r="FT60" s="14"/>
      <c r="FU60" s="14"/>
      <c r="FV60" s="20" t="str">
        <f t="shared" ca="1" si="1"/>
        <v>'(2)'!FM60</v>
      </c>
      <c r="FW60" s="20">
        <v>60</v>
      </c>
      <c r="FX60" s="20">
        <f t="shared" ca="1" si="2"/>
        <v>5</v>
      </c>
    </row>
    <row r="61" spans="1:180" ht="7.5" customHeight="1">
      <c r="A61" s="126"/>
      <c r="B61" s="131"/>
      <c r="C61" s="203"/>
      <c r="D61" s="204"/>
      <c r="E61" s="211"/>
      <c r="F61" s="106"/>
      <c r="G61" s="203"/>
      <c r="H61" s="204"/>
      <c r="I61" s="212"/>
      <c r="J61" s="106"/>
      <c r="K61" s="203"/>
      <c r="L61" s="204"/>
      <c r="M61" s="211"/>
      <c r="N61" s="108"/>
      <c r="O61" s="203"/>
      <c r="P61" s="204"/>
      <c r="Q61" s="211"/>
      <c r="R61" s="106"/>
      <c r="S61" s="203"/>
      <c r="T61" s="204"/>
      <c r="U61" s="212"/>
      <c r="V61" s="106"/>
      <c r="W61" s="203"/>
      <c r="X61" s="204"/>
      <c r="Y61" s="211"/>
      <c r="Z61" s="108"/>
      <c r="AA61" s="203"/>
      <c r="AB61" s="204"/>
      <c r="AC61" s="211"/>
      <c r="AD61" s="106"/>
      <c r="AE61" s="203"/>
      <c r="AF61" s="204"/>
      <c r="AG61" s="212"/>
      <c r="AH61" s="131" t="s">
        <v>397</v>
      </c>
      <c r="AI61" s="203"/>
      <c r="AJ61" s="204"/>
      <c r="AK61" s="211"/>
      <c r="AL61" s="106"/>
      <c r="AM61" s="203"/>
      <c r="AN61" s="204"/>
      <c r="AO61" s="212"/>
      <c r="AP61" s="106"/>
      <c r="AQ61" s="203"/>
      <c r="AR61" s="204"/>
      <c r="AS61" s="211"/>
      <c r="AT61" s="108"/>
      <c r="AU61" s="203"/>
      <c r="AV61" s="204"/>
      <c r="AW61" s="211"/>
      <c r="AX61" s="106"/>
      <c r="AY61" s="203"/>
      <c r="AZ61" s="204"/>
      <c r="BA61" s="212"/>
      <c r="BB61" s="106" t="s">
        <v>150</v>
      </c>
      <c r="BC61" s="203"/>
      <c r="BD61" s="204"/>
      <c r="BE61" s="211"/>
      <c r="BF61" s="108" t="s">
        <v>1694</v>
      </c>
      <c r="BG61" s="203"/>
      <c r="BH61" s="204"/>
      <c r="BI61" s="211"/>
      <c r="BJ61" s="106" t="s">
        <v>1694</v>
      </c>
      <c r="BK61" s="203"/>
      <c r="BL61" s="204"/>
      <c r="BM61" s="212"/>
      <c r="BN61" s="131"/>
      <c r="BO61" s="203"/>
      <c r="BP61" s="204"/>
      <c r="BQ61" s="211"/>
      <c r="BR61" s="106"/>
      <c r="BS61" s="203"/>
      <c r="BT61" s="204"/>
      <c r="BU61" s="212"/>
      <c r="BV61" s="106"/>
      <c r="BW61" s="203"/>
      <c r="BX61" s="204"/>
      <c r="BY61" s="211"/>
      <c r="BZ61" s="108"/>
      <c r="CA61" s="203"/>
      <c r="CB61" s="204"/>
      <c r="CC61" s="211"/>
      <c r="CD61" s="106"/>
      <c r="CE61" s="203"/>
      <c r="CF61" s="204"/>
      <c r="CG61" s="212"/>
      <c r="CH61" s="106"/>
      <c r="CI61" s="203"/>
      <c r="CJ61" s="204"/>
      <c r="CK61" s="211"/>
      <c r="CL61" s="108"/>
      <c r="CM61" s="203"/>
      <c r="CN61" s="204"/>
      <c r="CO61" s="211"/>
      <c r="CP61" s="106"/>
      <c r="CQ61" s="203"/>
      <c r="CR61" s="204"/>
      <c r="CS61" s="212"/>
      <c r="CT61" s="131"/>
      <c r="CU61" s="203"/>
      <c r="CV61" s="204"/>
      <c r="CW61" s="211"/>
      <c r="CX61" s="106"/>
      <c r="CY61" s="203"/>
      <c r="CZ61" s="204"/>
      <c r="DA61" s="212"/>
      <c r="DB61" s="106"/>
      <c r="DC61" s="203"/>
      <c r="DD61" s="204"/>
      <c r="DE61" s="211"/>
      <c r="DF61" s="108"/>
      <c r="DG61" s="203"/>
      <c r="DH61" s="204"/>
      <c r="DI61" s="211"/>
      <c r="DJ61" s="106"/>
      <c r="DK61" s="203"/>
      <c r="DL61" s="204"/>
      <c r="DM61" s="212"/>
      <c r="DN61" s="106"/>
      <c r="DO61" s="203"/>
      <c r="DP61" s="204"/>
      <c r="DQ61" s="211"/>
      <c r="DR61" s="108" t="s">
        <v>151</v>
      </c>
      <c r="DS61" s="203"/>
      <c r="DT61" s="204"/>
      <c r="DU61" s="211"/>
      <c r="DV61" s="106" t="s">
        <v>151</v>
      </c>
      <c r="DW61" s="203"/>
      <c r="DX61" s="204"/>
      <c r="DY61" s="212"/>
      <c r="DZ61" s="128"/>
      <c r="EA61" s="203"/>
      <c r="EB61" s="204"/>
      <c r="EC61" s="211"/>
      <c r="ED61" s="106"/>
      <c r="EE61" s="203"/>
      <c r="EF61" s="204"/>
      <c r="EG61" s="212"/>
      <c r="EH61" s="106"/>
      <c r="EI61" s="203"/>
      <c r="EJ61" s="204"/>
      <c r="EK61" s="211"/>
      <c r="EL61" s="108"/>
      <c r="EM61" s="203"/>
      <c r="EN61" s="204"/>
      <c r="EO61" s="211"/>
      <c r="EP61" s="106"/>
      <c r="EQ61" s="203"/>
      <c r="ER61" s="204"/>
      <c r="ES61" s="212"/>
      <c r="ET61" s="106"/>
      <c r="EU61" s="203"/>
      <c r="EV61" s="204"/>
      <c r="EW61" s="211"/>
      <c r="EX61" s="108"/>
      <c r="EY61" s="203"/>
      <c r="EZ61" s="204"/>
      <c r="FA61" s="211"/>
      <c r="FB61" s="106"/>
      <c r="FC61" s="203"/>
      <c r="FD61" s="204"/>
      <c r="FE61" s="213"/>
      <c r="FF61" s="14"/>
      <c r="FG61" s="155"/>
      <c r="FH61" s="156"/>
      <c r="FI61" s="80"/>
      <c r="FJ61" s="80"/>
      <c r="FK61" s="66" t="s">
        <v>95</v>
      </c>
      <c r="FL61" s="30">
        <f>SUM(COUNTIF($AD$10:$AG$63,FI54),COUNTIF($BJ$10:$BM$63,FI54),COUNTIF($CP$10:$CS$63,FI54),COUNTIF($DV$10:$DY$72,FI54),COUNTIF($FB$10:$FE$63,FI54))+FS61</f>
        <v>3</v>
      </c>
      <c r="FM61" s="58">
        <f t="shared" ca="1" si="0"/>
        <v>8</v>
      </c>
      <c r="FN61" s="46"/>
      <c r="FO61" s="26"/>
      <c r="FP61" s="20" t="str">
        <f>FI54</f>
        <v>理科</v>
      </c>
      <c r="FQ61" s="25" t="s">
        <v>61</v>
      </c>
      <c r="FR61" s="20" t="str">
        <f>FI54&amp;"1/2"</f>
        <v>理科1/2</v>
      </c>
      <c r="FS61" s="20">
        <f>SUM(COUNTIF($AD$10:$AG$63,FR61),COUNTIF($BJ$10:$BM$63,FR61),COUNTIF($CP$10:$CS$63,FR61),COUNTIF($DV$10:$DY$72,FR61),COUNTIF($FB$10:$FE$63,FR61))*0.5</f>
        <v>0</v>
      </c>
      <c r="FT61" s="20"/>
      <c r="FU61" s="20"/>
      <c r="FV61" s="20" t="str">
        <f t="shared" ca="1" si="1"/>
        <v>'(2)'!FM61</v>
      </c>
      <c r="FW61" s="20">
        <v>61</v>
      </c>
      <c r="FX61" s="20">
        <f t="shared" ca="1" si="2"/>
        <v>5</v>
      </c>
    </row>
    <row r="62" spans="1:180" ht="7.5" customHeight="1">
      <c r="A62" s="126"/>
      <c r="B62" s="202"/>
      <c r="C62" s="203"/>
      <c r="D62" s="204"/>
      <c r="E62" s="204"/>
      <c r="F62" s="205"/>
      <c r="G62" s="203"/>
      <c r="H62" s="204"/>
      <c r="I62" s="214"/>
      <c r="J62" s="205"/>
      <c r="K62" s="203"/>
      <c r="L62" s="204"/>
      <c r="M62" s="204"/>
      <c r="N62" s="203"/>
      <c r="O62" s="203"/>
      <c r="P62" s="204"/>
      <c r="Q62" s="204"/>
      <c r="R62" s="205"/>
      <c r="S62" s="203"/>
      <c r="T62" s="204"/>
      <c r="U62" s="214"/>
      <c r="V62" s="205"/>
      <c r="W62" s="203"/>
      <c r="X62" s="204"/>
      <c r="Y62" s="204"/>
      <c r="Z62" s="203"/>
      <c r="AA62" s="203"/>
      <c r="AB62" s="204"/>
      <c r="AC62" s="204"/>
      <c r="AD62" s="205"/>
      <c r="AE62" s="203"/>
      <c r="AF62" s="204"/>
      <c r="AG62" s="214"/>
      <c r="AH62" s="202"/>
      <c r="AI62" s="203"/>
      <c r="AJ62" s="204"/>
      <c r="AK62" s="204"/>
      <c r="AL62" s="205"/>
      <c r="AM62" s="203"/>
      <c r="AN62" s="204"/>
      <c r="AO62" s="214"/>
      <c r="AP62" s="205"/>
      <c r="AQ62" s="203"/>
      <c r="AR62" s="204"/>
      <c r="AS62" s="204"/>
      <c r="AT62" s="203"/>
      <c r="AU62" s="203"/>
      <c r="AV62" s="204"/>
      <c r="AW62" s="204"/>
      <c r="AX62" s="205"/>
      <c r="AY62" s="203"/>
      <c r="AZ62" s="204"/>
      <c r="BA62" s="214"/>
      <c r="BB62" s="205"/>
      <c r="BC62" s="203"/>
      <c r="BD62" s="204"/>
      <c r="BE62" s="204"/>
      <c r="BF62" s="203"/>
      <c r="BG62" s="203"/>
      <c r="BH62" s="204"/>
      <c r="BI62" s="204"/>
      <c r="BJ62" s="205"/>
      <c r="BK62" s="203"/>
      <c r="BL62" s="204"/>
      <c r="BM62" s="214"/>
      <c r="BN62" s="202"/>
      <c r="BO62" s="203"/>
      <c r="BP62" s="204"/>
      <c r="BQ62" s="204"/>
      <c r="BR62" s="205"/>
      <c r="BS62" s="203"/>
      <c r="BT62" s="204"/>
      <c r="BU62" s="214"/>
      <c r="BV62" s="205"/>
      <c r="BW62" s="203"/>
      <c r="BX62" s="204"/>
      <c r="BY62" s="204"/>
      <c r="BZ62" s="203"/>
      <c r="CA62" s="203"/>
      <c r="CB62" s="204"/>
      <c r="CC62" s="204"/>
      <c r="CD62" s="205"/>
      <c r="CE62" s="203"/>
      <c r="CF62" s="204"/>
      <c r="CG62" s="214"/>
      <c r="CH62" s="205"/>
      <c r="CI62" s="203"/>
      <c r="CJ62" s="204"/>
      <c r="CK62" s="204"/>
      <c r="CL62" s="203"/>
      <c r="CM62" s="203"/>
      <c r="CN62" s="204"/>
      <c r="CO62" s="204"/>
      <c r="CP62" s="205"/>
      <c r="CQ62" s="203"/>
      <c r="CR62" s="204"/>
      <c r="CS62" s="214"/>
      <c r="CT62" s="202"/>
      <c r="CU62" s="203"/>
      <c r="CV62" s="204"/>
      <c r="CW62" s="204"/>
      <c r="CX62" s="205"/>
      <c r="CY62" s="203"/>
      <c r="CZ62" s="204"/>
      <c r="DA62" s="214"/>
      <c r="DB62" s="205"/>
      <c r="DC62" s="203"/>
      <c r="DD62" s="204"/>
      <c r="DE62" s="204"/>
      <c r="DF62" s="203"/>
      <c r="DG62" s="203"/>
      <c r="DH62" s="204"/>
      <c r="DI62" s="204"/>
      <c r="DJ62" s="205"/>
      <c r="DK62" s="203"/>
      <c r="DL62" s="204"/>
      <c r="DM62" s="214"/>
      <c r="DN62" s="205"/>
      <c r="DO62" s="203"/>
      <c r="DP62" s="204"/>
      <c r="DQ62" s="204"/>
      <c r="DR62" s="203"/>
      <c r="DS62" s="203"/>
      <c r="DT62" s="204"/>
      <c r="DU62" s="204"/>
      <c r="DV62" s="205"/>
      <c r="DW62" s="203"/>
      <c r="DX62" s="204"/>
      <c r="DY62" s="214"/>
      <c r="DZ62" s="209"/>
      <c r="EA62" s="203"/>
      <c r="EB62" s="204"/>
      <c r="EC62" s="204"/>
      <c r="ED62" s="205"/>
      <c r="EE62" s="203"/>
      <c r="EF62" s="204"/>
      <c r="EG62" s="214"/>
      <c r="EH62" s="205"/>
      <c r="EI62" s="203"/>
      <c r="EJ62" s="204"/>
      <c r="EK62" s="204"/>
      <c r="EL62" s="203"/>
      <c r="EM62" s="203"/>
      <c r="EN62" s="204"/>
      <c r="EO62" s="204"/>
      <c r="EP62" s="205"/>
      <c r="EQ62" s="203"/>
      <c r="ER62" s="204"/>
      <c r="ES62" s="214"/>
      <c r="ET62" s="205"/>
      <c r="EU62" s="203"/>
      <c r="EV62" s="204"/>
      <c r="EW62" s="204"/>
      <c r="EX62" s="203"/>
      <c r="EY62" s="203"/>
      <c r="EZ62" s="204"/>
      <c r="FA62" s="204"/>
      <c r="FB62" s="205"/>
      <c r="FC62" s="203"/>
      <c r="FD62" s="204"/>
      <c r="FE62" s="215"/>
      <c r="FF62" s="14"/>
      <c r="FG62" s="155"/>
      <c r="FH62" s="156"/>
      <c r="FI62" s="79" t="s">
        <v>17</v>
      </c>
      <c r="FJ62" s="79"/>
      <c r="FK62" s="64" t="s">
        <v>88</v>
      </c>
      <c r="FL62" s="33">
        <f>SUM(COUNTIF($B$10:$E$63,FI62),COUNTIF($AH$10:$AK$63,FI62),COUNTIF($BN$10:$BQ$63,FI62),COUNTIF($CT$10:$CW$72,FI62),COUNTIF($DZ$10:$EC$63,FI62))+FS62</f>
        <v>1</v>
      </c>
      <c r="FM62" s="61">
        <f t="shared" ca="1" si="0"/>
        <v>1</v>
      </c>
      <c r="FN62" s="51"/>
      <c r="FO62" s="40"/>
      <c r="FP62" s="20" t="str">
        <f>FI62</f>
        <v>音楽</v>
      </c>
      <c r="FQ62" s="20" t="s">
        <v>54</v>
      </c>
      <c r="FR62" s="20" t="str">
        <f>FI62&amp;"1/2"</f>
        <v>音楽1/2</v>
      </c>
      <c r="FS62" s="20">
        <f>SUM(COUNTIF($B$10:$E$63,FR62),COUNTIF($AH$10:$AK$63,FR62),COUNTIF($BN$10:$BQ$63,FR62),COUNTIF($CT$10:$CW$72,FR62),COUNTIF($DZ$10:$EC$63,FR62))*0.5</f>
        <v>0</v>
      </c>
      <c r="FT62" s="20"/>
      <c r="FU62" s="20"/>
      <c r="FV62" s="20" t="str">
        <f t="shared" ca="1" si="1"/>
        <v>'(2)'!FM62</v>
      </c>
      <c r="FW62" s="20">
        <v>62</v>
      </c>
      <c r="FX62" s="20">
        <f t="shared" ca="1" si="2"/>
        <v>0</v>
      </c>
    </row>
    <row r="63" spans="1:180" ht="7.5" customHeight="1">
      <c r="A63" s="127"/>
      <c r="B63" s="216"/>
      <c r="C63" s="217"/>
      <c r="D63" s="218"/>
      <c r="E63" s="218"/>
      <c r="F63" s="219"/>
      <c r="G63" s="217"/>
      <c r="H63" s="218"/>
      <c r="I63" s="220"/>
      <c r="J63" s="219"/>
      <c r="K63" s="217"/>
      <c r="L63" s="218"/>
      <c r="M63" s="218"/>
      <c r="N63" s="217"/>
      <c r="O63" s="217"/>
      <c r="P63" s="218"/>
      <c r="Q63" s="218"/>
      <c r="R63" s="219"/>
      <c r="S63" s="217"/>
      <c r="T63" s="218"/>
      <c r="U63" s="220"/>
      <c r="V63" s="219"/>
      <c r="W63" s="217"/>
      <c r="X63" s="218"/>
      <c r="Y63" s="218"/>
      <c r="Z63" s="217"/>
      <c r="AA63" s="217"/>
      <c r="AB63" s="218"/>
      <c r="AC63" s="218"/>
      <c r="AD63" s="219"/>
      <c r="AE63" s="217"/>
      <c r="AF63" s="218"/>
      <c r="AG63" s="220"/>
      <c r="AH63" s="216"/>
      <c r="AI63" s="217"/>
      <c r="AJ63" s="218"/>
      <c r="AK63" s="218"/>
      <c r="AL63" s="219"/>
      <c r="AM63" s="217"/>
      <c r="AN63" s="218"/>
      <c r="AO63" s="220"/>
      <c r="AP63" s="219"/>
      <c r="AQ63" s="217"/>
      <c r="AR63" s="218"/>
      <c r="AS63" s="218"/>
      <c r="AT63" s="217"/>
      <c r="AU63" s="217"/>
      <c r="AV63" s="218"/>
      <c r="AW63" s="218"/>
      <c r="AX63" s="219"/>
      <c r="AY63" s="217"/>
      <c r="AZ63" s="218"/>
      <c r="BA63" s="220"/>
      <c r="BB63" s="219"/>
      <c r="BC63" s="217"/>
      <c r="BD63" s="218"/>
      <c r="BE63" s="218"/>
      <c r="BF63" s="217"/>
      <c r="BG63" s="217"/>
      <c r="BH63" s="218"/>
      <c r="BI63" s="218"/>
      <c r="BJ63" s="219"/>
      <c r="BK63" s="217"/>
      <c r="BL63" s="218"/>
      <c r="BM63" s="220"/>
      <c r="BN63" s="216"/>
      <c r="BO63" s="217"/>
      <c r="BP63" s="218"/>
      <c r="BQ63" s="218"/>
      <c r="BR63" s="219"/>
      <c r="BS63" s="217"/>
      <c r="BT63" s="218"/>
      <c r="BU63" s="220"/>
      <c r="BV63" s="219"/>
      <c r="BW63" s="217"/>
      <c r="BX63" s="218"/>
      <c r="BY63" s="218"/>
      <c r="BZ63" s="217"/>
      <c r="CA63" s="217"/>
      <c r="CB63" s="218"/>
      <c r="CC63" s="218"/>
      <c r="CD63" s="219"/>
      <c r="CE63" s="217"/>
      <c r="CF63" s="218"/>
      <c r="CG63" s="220"/>
      <c r="CH63" s="219"/>
      <c r="CI63" s="217"/>
      <c r="CJ63" s="218"/>
      <c r="CK63" s="218"/>
      <c r="CL63" s="217"/>
      <c r="CM63" s="217"/>
      <c r="CN63" s="218"/>
      <c r="CO63" s="218"/>
      <c r="CP63" s="219"/>
      <c r="CQ63" s="217"/>
      <c r="CR63" s="218"/>
      <c r="CS63" s="220"/>
      <c r="CT63" s="216"/>
      <c r="CU63" s="217"/>
      <c r="CV63" s="218"/>
      <c r="CW63" s="218"/>
      <c r="CX63" s="219"/>
      <c r="CY63" s="217"/>
      <c r="CZ63" s="218"/>
      <c r="DA63" s="220"/>
      <c r="DB63" s="219"/>
      <c r="DC63" s="217"/>
      <c r="DD63" s="218"/>
      <c r="DE63" s="218"/>
      <c r="DF63" s="217"/>
      <c r="DG63" s="217"/>
      <c r="DH63" s="218"/>
      <c r="DI63" s="218"/>
      <c r="DJ63" s="219"/>
      <c r="DK63" s="217"/>
      <c r="DL63" s="218"/>
      <c r="DM63" s="220"/>
      <c r="DN63" s="219"/>
      <c r="DO63" s="217"/>
      <c r="DP63" s="218"/>
      <c r="DQ63" s="218"/>
      <c r="DR63" s="217"/>
      <c r="DS63" s="217"/>
      <c r="DT63" s="218"/>
      <c r="DU63" s="218"/>
      <c r="DV63" s="219"/>
      <c r="DW63" s="217"/>
      <c r="DX63" s="218"/>
      <c r="DY63" s="220"/>
      <c r="DZ63" s="216"/>
      <c r="EA63" s="217"/>
      <c r="EB63" s="218"/>
      <c r="EC63" s="218"/>
      <c r="ED63" s="219"/>
      <c r="EE63" s="217"/>
      <c r="EF63" s="218"/>
      <c r="EG63" s="220"/>
      <c r="EH63" s="219"/>
      <c r="EI63" s="217"/>
      <c r="EJ63" s="218"/>
      <c r="EK63" s="218"/>
      <c r="EL63" s="217"/>
      <c r="EM63" s="217"/>
      <c r="EN63" s="218"/>
      <c r="EO63" s="218"/>
      <c r="EP63" s="219"/>
      <c r="EQ63" s="217"/>
      <c r="ER63" s="218"/>
      <c r="ES63" s="220"/>
      <c r="ET63" s="219"/>
      <c r="EU63" s="217"/>
      <c r="EV63" s="218"/>
      <c r="EW63" s="218"/>
      <c r="EX63" s="217"/>
      <c r="EY63" s="217"/>
      <c r="EZ63" s="218"/>
      <c r="FA63" s="218"/>
      <c r="FB63" s="219"/>
      <c r="FC63" s="217"/>
      <c r="FD63" s="218"/>
      <c r="FE63" s="221"/>
      <c r="FF63" s="14"/>
      <c r="FG63" s="155"/>
      <c r="FH63" s="156"/>
      <c r="FI63" s="79"/>
      <c r="FJ63" s="79"/>
      <c r="FK63" s="65" t="s">
        <v>89</v>
      </c>
      <c r="FL63" s="29">
        <f>SUM(COUNTIF($F$10:$I$63,FI62),COUNTIF($AL$10:$AO$63,FI62),COUNTIF($BR$10:$BU$63,FI62),COUNTIF($CX$10:$DA$72,FI62),COUNTIF($ED$10:$EG$63,FI62))+FS63</f>
        <v>1</v>
      </c>
      <c r="FM63" s="57">
        <f t="shared" ca="1" si="0"/>
        <v>3</v>
      </c>
      <c r="FN63" s="45"/>
      <c r="FO63" s="36"/>
      <c r="FP63" s="20" t="str">
        <f>FI62</f>
        <v>音楽</v>
      </c>
      <c r="FQ63" s="20" t="s">
        <v>55</v>
      </c>
      <c r="FR63" s="20" t="str">
        <f>FI62&amp;"1/2"</f>
        <v>音楽1/2</v>
      </c>
      <c r="FS63" s="20">
        <f>SUM(COUNTIF($F$10:$I$63,FR63),COUNTIF($AL$10:$AO$63,FR63),COUNTIF($BR$10:$BU$63,FR63),COUNTIF($CX$10:$DA$72,FR63),COUNTIF($ED$10:$EG$63,FR63))*0.5</f>
        <v>0</v>
      </c>
      <c r="FT63" s="14"/>
      <c r="FU63" s="14"/>
      <c r="FV63" s="20" t="str">
        <f t="shared" ca="1" si="1"/>
        <v>'(2)'!FM63</v>
      </c>
      <c r="FW63" s="20">
        <v>63</v>
      </c>
      <c r="FX63" s="20">
        <f t="shared" ca="1" si="2"/>
        <v>2</v>
      </c>
    </row>
    <row r="64" spans="1:180" ht="7.5" customHeight="1">
      <c r="A64" s="93" t="s">
        <v>82</v>
      </c>
      <c r="B64" s="225"/>
      <c r="C64" s="193"/>
      <c r="D64" s="194"/>
      <c r="E64" s="195"/>
      <c r="F64" s="225"/>
      <c r="G64" s="193"/>
      <c r="H64" s="194"/>
      <c r="I64" s="195"/>
      <c r="J64" s="196"/>
      <c r="K64" s="197"/>
      <c r="L64" s="198"/>
      <c r="M64" s="199"/>
      <c r="N64" s="200"/>
      <c r="O64" s="193"/>
      <c r="P64" s="194"/>
      <c r="Q64" s="195"/>
      <c r="R64" s="196"/>
      <c r="S64" s="197"/>
      <c r="T64" s="207"/>
      <c r="U64" s="199"/>
      <c r="V64" s="225"/>
      <c r="W64" s="193"/>
      <c r="X64" s="194"/>
      <c r="Y64" s="195"/>
      <c r="Z64" s="225"/>
      <c r="AA64" s="193"/>
      <c r="AB64" s="194"/>
      <c r="AC64" s="195"/>
      <c r="AD64" s="225"/>
      <c r="AE64" s="193"/>
      <c r="AF64" s="207"/>
      <c r="AG64" s="208"/>
      <c r="AH64" s="225"/>
      <c r="AI64" s="193"/>
      <c r="AJ64" s="194"/>
      <c r="AK64" s="195"/>
      <c r="AL64" s="225"/>
      <c r="AM64" s="193"/>
      <c r="AN64" s="194"/>
      <c r="AO64" s="195"/>
      <c r="AP64" s="196"/>
      <c r="AQ64" s="197"/>
      <c r="AR64" s="198"/>
      <c r="AS64" s="199"/>
      <c r="AT64" s="200"/>
      <c r="AU64" s="193"/>
      <c r="AV64" s="194"/>
      <c r="AW64" s="195"/>
      <c r="AX64" s="196"/>
      <c r="AY64" s="197"/>
      <c r="AZ64" s="207"/>
      <c r="BA64" s="199"/>
      <c r="BB64" s="196"/>
      <c r="BC64" s="197"/>
      <c r="BD64" s="198"/>
      <c r="BE64" s="199"/>
      <c r="BF64" s="200"/>
      <c r="BG64" s="193"/>
      <c r="BH64" s="194"/>
      <c r="BI64" s="195"/>
      <c r="BJ64" s="225"/>
      <c r="BK64" s="193"/>
      <c r="BL64" s="207"/>
      <c r="BM64" s="208"/>
      <c r="BN64" s="225"/>
      <c r="BO64" s="193"/>
      <c r="BP64" s="194"/>
      <c r="BQ64" s="195"/>
      <c r="BR64" s="225"/>
      <c r="BS64" s="193"/>
      <c r="BT64" s="194"/>
      <c r="BU64" s="195"/>
      <c r="BV64" s="196"/>
      <c r="BW64" s="197"/>
      <c r="BX64" s="207"/>
      <c r="BY64" s="199"/>
      <c r="BZ64" s="200"/>
      <c r="CA64" s="193"/>
      <c r="CB64" s="194"/>
      <c r="CC64" s="195"/>
      <c r="CD64" s="225"/>
      <c r="CE64" s="193"/>
      <c r="CF64" s="194"/>
      <c r="CG64" s="195"/>
      <c r="CH64" s="196"/>
      <c r="CI64" s="197"/>
      <c r="CJ64" s="207"/>
      <c r="CK64" s="199"/>
      <c r="CL64" s="225"/>
      <c r="CM64" s="193"/>
      <c r="CN64" s="194"/>
      <c r="CO64" s="195"/>
      <c r="CP64" s="196"/>
      <c r="CQ64" s="197"/>
      <c r="CR64" s="198"/>
      <c r="CS64" s="208"/>
      <c r="CT64" s="225"/>
      <c r="CU64" s="193"/>
      <c r="CV64" s="194"/>
      <c r="CW64" s="195"/>
      <c r="CX64" s="225"/>
      <c r="CY64" s="193"/>
      <c r="CZ64" s="194"/>
      <c r="DA64" s="195"/>
      <c r="DB64" s="196"/>
      <c r="DC64" s="197"/>
      <c r="DD64" s="207"/>
      <c r="DE64" s="199"/>
      <c r="DF64" s="225"/>
      <c r="DG64" s="193"/>
      <c r="DH64" s="194"/>
      <c r="DI64" s="195"/>
      <c r="DJ64" s="225"/>
      <c r="DK64" s="193"/>
      <c r="DL64" s="194"/>
      <c r="DM64" s="195"/>
      <c r="DN64" s="196"/>
      <c r="DO64" s="197"/>
      <c r="DP64" s="207"/>
      <c r="DQ64" s="199"/>
      <c r="DR64" s="225"/>
      <c r="DS64" s="193"/>
      <c r="DT64" s="194"/>
      <c r="DU64" s="195"/>
      <c r="DV64" s="196"/>
      <c r="DW64" s="197"/>
      <c r="DX64" s="198"/>
      <c r="DY64" s="208"/>
      <c r="DZ64" s="200"/>
      <c r="EA64" s="197"/>
      <c r="EB64" s="198"/>
      <c r="EC64" s="199"/>
      <c r="ED64" s="200"/>
      <c r="EE64" s="197"/>
      <c r="EF64" s="198"/>
      <c r="EG64" s="199"/>
      <c r="EH64" s="196"/>
      <c r="EI64" s="197"/>
      <c r="EJ64" s="207"/>
      <c r="EK64" s="199"/>
      <c r="EL64" s="200"/>
      <c r="EM64" s="197"/>
      <c r="EN64" s="198"/>
      <c r="EO64" s="199"/>
      <c r="EP64" s="200"/>
      <c r="EQ64" s="197"/>
      <c r="ER64" s="198"/>
      <c r="ES64" s="199"/>
      <c r="ET64" s="196"/>
      <c r="EU64" s="197"/>
      <c r="EV64" s="207"/>
      <c r="EW64" s="199"/>
      <c r="EX64" s="200"/>
      <c r="EY64" s="197"/>
      <c r="EZ64" s="198"/>
      <c r="FA64" s="199"/>
      <c r="FB64" s="200"/>
      <c r="FC64" s="197"/>
      <c r="FD64" s="198"/>
      <c r="FE64" s="208"/>
      <c r="FF64" s="14"/>
      <c r="FG64" s="155"/>
      <c r="FH64" s="156"/>
      <c r="FI64" s="79"/>
      <c r="FJ64" s="79"/>
      <c r="FK64" s="65" t="s">
        <v>90</v>
      </c>
      <c r="FL64" s="28">
        <f>SUM(COUNTIF($J$10:$M$63,FI62),COUNTIF($AP$10:$AS$63,FI62),COUNTIF($BV$10:$BY$63,FI62),COUNTIF($DB$10:$DE$72,FI62),COUNTIF($EH$10:$EK$63,FI62))+FS64</f>
        <v>1</v>
      </c>
      <c r="FM64" s="56">
        <f t="shared" ca="1" si="0"/>
        <v>3</v>
      </c>
      <c r="FN64" s="43"/>
      <c r="FO64" s="9"/>
      <c r="FP64" s="20" t="str">
        <f>FI62</f>
        <v>音楽</v>
      </c>
      <c r="FQ64" s="25" t="s">
        <v>56</v>
      </c>
      <c r="FR64" s="20" t="str">
        <f>FI62&amp;"1/2"</f>
        <v>音楽1/2</v>
      </c>
      <c r="FS64" s="20">
        <f>SUM(COUNTIF($J$10:$M$63,FR64),COUNTIF($AP$10:$AS$63,FR64),COUNTIF($BV$10:$BY$63,FR64),COUNTIF($DB$10:$DE$72,FR64),COUNTIF($EH$10:$EK$63,FR64))*0.5</f>
        <v>0</v>
      </c>
      <c r="FT64" s="20"/>
      <c r="FU64" s="20"/>
      <c r="FV64" s="20" t="str">
        <f t="shared" ca="1" si="1"/>
        <v>'(2)'!FM64</v>
      </c>
      <c r="FW64" s="20">
        <v>64</v>
      </c>
      <c r="FX64" s="20">
        <f t="shared" ca="1" si="2"/>
        <v>2</v>
      </c>
    </row>
    <row r="65" spans="1:180" ht="7.5" customHeight="1">
      <c r="A65" s="126"/>
      <c r="B65" s="203"/>
      <c r="C65" s="203"/>
      <c r="D65" s="203"/>
      <c r="E65" s="204"/>
      <c r="F65" s="203"/>
      <c r="G65" s="203"/>
      <c r="H65" s="203"/>
      <c r="I65" s="204"/>
      <c r="J65" s="205"/>
      <c r="K65" s="203"/>
      <c r="L65" s="203"/>
      <c r="M65" s="204"/>
      <c r="N65" s="203"/>
      <c r="O65" s="203"/>
      <c r="P65" s="203"/>
      <c r="Q65" s="204"/>
      <c r="R65" s="205"/>
      <c r="S65" s="203"/>
      <c r="T65" s="203"/>
      <c r="U65" s="204"/>
      <c r="V65" s="203"/>
      <c r="W65" s="203"/>
      <c r="X65" s="203"/>
      <c r="Y65" s="204"/>
      <c r="Z65" s="203"/>
      <c r="AA65" s="203"/>
      <c r="AB65" s="203"/>
      <c r="AC65" s="204"/>
      <c r="AD65" s="203"/>
      <c r="AE65" s="203"/>
      <c r="AF65" s="203"/>
      <c r="AG65" s="210"/>
      <c r="AH65" s="203"/>
      <c r="AI65" s="203"/>
      <c r="AJ65" s="203"/>
      <c r="AK65" s="204"/>
      <c r="AL65" s="203"/>
      <c r="AM65" s="203"/>
      <c r="AN65" s="203"/>
      <c r="AO65" s="204"/>
      <c r="AP65" s="205"/>
      <c r="AQ65" s="203"/>
      <c r="AR65" s="203"/>
      <c r="AS65" s="204"/>
      <c r="AT65" s="203"/>
      <c r="AU65" s="203"/>
      <c r="AV65" s="203"/>
      <c r="AW65" s="204"/>
      <c r="AX65" s="205"/>
      <c r="AY65" s="203"/>
      <c r="AZ65" s="203"/>
      <c r="BA65" s="204"/>
      <c r="BB65" s="205"/>
      <c r="BC65" s="203"/>
      <c r="BD65" s="203"/>
      <c r="BE65" s="204"/>
      <c r="BF65" s="203"/>
      <c r="BG65" s="203"/>
      <c r="BH65" s="203"/>
      <c r="BI65" s="204"/>
      <c r="BJ65" s="203"/>
      <c r="BK65" s="203"/>
      <c r="BL65" s="203"/>
      <c r="BM65" s="210"/>
      <c r="BN65" s="203"/>
      <c r="BO65" s="203"/>
      <c r="BP65" s="203"/>
      <c r="BQ65" s="204"/>
      <c r="BR65" s="203"/>
      <c r="BS65" s="203"/>
      <c r="BT65" s="203"/>
      <c r="BU65" s="204"/>
      <c r="BV65" s="205"/>
      <c r="BW65" s="203"/>
      <c r="BX65" s="203"/>
      <c r="BY65" s="204"/>
      <c r="BZ65" s="203"/>
      <c r="CA65" s="203"/>
      <c r="CB65" s="203"/>
      <c r="CC65" s="204"/>
      <c r="CD65" s="203"/>
      <c r="CE65" s="203"/>
      <c r="CF65" s="203"/>
      <c r="CG65" s="204"/>
      <c r="CH65" s="205"/>
      <c r="CI65" s="203"/>
      <c r="CJ65" s="203"/>
      <c r="CK65" s="204"/>
      <c r="CL65" s="203"/>
      <c r="CM65" s="203"/>
      <c r="CN65" s="203"/>
      <c r="CO65" s="204"/>
      <c r="CP65" s="205"/>
      <c r="CQ65" s="203"/>
      <c r="CR65" s="203"/>
      <c r="CS65" s="210"/>
      <c r="CT65" s="203"/>
      <c r="CU65" s="203"/>
      <c r="CV65" s="203"/>
      <c r="CW65" s="204"/>
      <c r="CX65" s="203"/>
      <c r="CY65" s="203"/>
      <c r="CZ65" s="203"/>
      <c r="DA65" s="204"/>
      <c r="DB65" s="205"/>
      <c r="DC65" s="203"/>
      <c r="DD65" s="203"/>
      <c r="DE65" s="204"/>
      <c r="DF65" s="203"/>
      <c r="DG65" s="203"/>
      <c r="DH65" s="203"/>
      <c r="DI65" s="204"/>
      <c r="DJ65" s="203"/>
      <c r="DK65" s="203"/>
      <c r="DL65" s="203"/>
      <c r="DM65" s="204"/>
      <c r="DN65" s="205"/>
      <c r="DO65" s="203"/>
      <c r="DP65" s="203"/>
      <c r="DQ65" s="204"/>
      <c r="DR65" s="203"/>
      <c r="DS65" s="203"/>
      <c r="DT65" s="203"/>
      <c r="DU65" s="204"/>
      <c r="DV65" s="205"/>
      <c r="DW65" s="203"/>
      <c r="DX65" s="203"/>
      <c r="DY65" s="210"/>
      <c r="DZ65" s="203"/>
      <c r="EA65" s="203"/>
      <c r="EB65" s="203"/>
      <c r="EC65" s="204"/>
      <c r="ED65" s="203"/>
      <c r="EE65" s="203"/>
      <c r="EF65" s="203"/>
      <c r="EG65" s="204"/>
      <c r="EH65" s="205"/>
      <c r="EI65" s="203"/>
      <c r="EJ65" s="203"/>
      <c r="EK65" s="204"/>
      <c r="EL65" s="203"/>
      <c r="EM65" s="203"/>
      <c r="EN65" s="203"/>
      <c r="EO65" s="204"/>
      <c r="EP65" s="203"/>
      <c r="EQ65" s="203"/>
      <c r="ER65" s="203"/>
      <c r="ES65" s="204"/>
      <c r="ET65" s="205"/>
      <c r="EU65" s="203"/>
      <c r="EV65" s="203"/>
      <c r="EW65" s="204"/>
      <c r="EX65" s="203"/>
      <c r="EY65" s="203"/>
      <c r="EZ65" s="203"/>
      <c r="FA65" s="204"/>
      <c r="FB65" s="203"/>
      <c r="FC65" s="203"/>
      <c r="FD65" s="203"/>
      <c r="FE65" s="210"/>
      <c r="FF65" s="14"/>
      <c r="FG65" s="155"/>
      <c r="FH65" s="156"/>
      <c r="FI65" s="79"/>
      <c r="FJ65" s="79"/>
      <c r="FK65" s="65" t="s">
        <v>91</v>
      </c>
      <c r="FL65" s="28">
        <f>SUM(COUNTIF($N$10:$Q$63,FI62),COUNTIF($AT$10:$AW$63,FI62),COUNTIF($BZ$10:$CC$63,FI62),COUNTIF($DF$10:$DI$72,FI62),COUNTIF($EL$10:$EO$63,FI62))+FS65</f>
        <v>1</v>
      </c>
      <c r="FM65" s="56">
        <f t="shared" ca="1" si="0"/>
        <v>3</v>
      </c>
      <c r="FN65" s="44"/>
      <c r="FO65" s="35"/>
      <c r="FP65" s="20" t="str">
        <f>FI62</f>
        <v>音楽</v>
      </c>
      <c r="FQ65" s="20" t="s">
        <v>57</v>
      </c>
      <c r="FR65" s="20" t="str">
        <f>FI62&amp;"1/2"</f>
        <v>音楽1/2</v>
      </c>
      <c r="FS65" s="20">
        <f>SUM(COUNTIF($N$10:$Q$63,FR65),COUNTIF($AT$10:$AW$63,FR65),COUNTIF($BZ$10:$CC$63,FR65),COUNTIF($DF$10:$DI$72,FR65),COUNTIF($EL$10:$EO$63,FR65))*0.5</f>
        <v>0</v>
      </c>
      <c r="FT65" s="20"/>
      <c r="FU65" s="20"/>
      <c r="FV65" s="20" t="str">
        <f t="shared" ca="1" si="1"/>
        <v>'(2)'!FM65</v>
      </c>
      <c r="FW65" s="20">
        <v>65</v>
      </c>
      <c r="FX65" s="20">
        <f t="shared" ca="1" si="2"/>
        <v>2</v>
      </c>
    </row>
    <row r="66" spans="1:180" ht="7.5" customHeight="1">
      <c r="A66" s="126"/>
      <c r="B66" s="203"/>
      <c r="C66" s="203"/>
      <c r="D66" s="203"/>
      <c r="E66" s="204"/>
      <c r="F66" s="203"/>
      <c r="G66" s="203"/>
      <c r="H66" s="203"/>
      <c r="I66" s="204"/>
      <c r="J66" s="205"/>
      <c r="K66" s="203"/>
      <c r="L66" s="203"/>
      <c r="M66" s="204"/>
      <c r="N66" s="203"/>
      <c r="O66" s="203"/>
      <c r="P66" s="203"/>
      <c r="Q66" s="204"/>
      <c r="R66" s="205"/>
      <c r="S66" s="203"/>
      <c r="T66" s="203"/>
      <c r="U66" s="204"/>
      <c r="V66" s="203"/>
      <c r="W66" s="203"/>
      <c r="X66" s="203"/>
      <c r="Y66" s="204"/>
      <c r="Z66" s="203"/>
      <c r="AA66" s="203"/>
      <c r="AB66" s="203"/>
      <c r="AC66" s="204"/>
      <c r="AD66" s="203"/>
      <c r="AE66" s="203"/>
      <c r="AF66" s="203"/>
      <c r="AG66" s="210"/>
      <c r="AH66" s="203"/>
      <c r="AI66" s="203"/>
      <c r="AJ66" s="203"/>
      <c r="AK66" s="204"/>
      <c r="AL66" s="203"/>
      <c r="AM66" s="203"/>
      <c r="AN66" s="203"/>
      <c r="AO66" s="204"/>
      <c r="AP66" s="205"/>
      <c r="AQ66" s="203"/>
      <c r="AR66" s="203"/>
      <c r="AS66" s="204"/>
      <c r="AT66" s="203"/>
      <c r="AU66" s="203"/>
      <c r="AV66" s="203"/>
      <c r="AW66" s="204"/>
      <c r="AX66" s="205"/>
      <c r="AY66" s="203"/>
      <c r="AZ66" s="203"/>
      <c r="BA66" s="204"/>
      <c r="BB66" s="205"/>
      <c r="BC66" s="203"/>
      <c r="BD66" s="203"/>
      <c r="BE66" s="204"/>
      <c r="BF66" s="203"/>
      <c r="BG66" s="203"/>
      <c r="BH66" s="203"/>
      <c r="BI66" s="204"/>
      <c r="BJ66" s="203"/>
      <c r="BK66" s="203"/>
      <c r="BL66" s="203"/>
      <c r="BM66" s="210"/>
      <c r="BN66" s="203"/>
      <c r="BO66" s="203"/>
      <c r="BP66" s="203"/>
      <c r="BQ66" s="204"/>
      <c r="BR66" s="203"/>
      <c r="BS66" s="203"/>
      <c r="BT66" s="203"/>
      <c r="BU66" s="204"/>
      <c r="BV66" s="205"/>
      <c r="BW66" s="203"/>
      <c r="BX66" s="203"/>
      <c r="BY66" s="204"/>
      <c r="BZ66" s="203"/>
      <c r="CA66" s="203"/>
      <c r="CB66" s="203"/>
      <c r="CC66" s="204"/>
      <c r="CD66" s="203"/>
      <c r="CE66" s="203"/>
      <c r="CF66" s="203"/>
      <c r="CG66" s="204"/>
      <c r="CH66" s="205"/>
      <c r="CI66" s="203"/>
      <c r="CJ66" s="203"/>
      <c r="CK66" s="204"/>
      <c r="CL66" s="203"/>
      <c r="CM66" s="203"/>
      <c r="CN66" s="203"/>
      <c r="CO66" s="204"/>
      <c r="CP66" s="205"/>
      <c r="CQ66" s="203"/>
      <c r="CR66" s="203"/>
      <c r="CS66" s="210"/>
      <c r="CT66" s="203"/>
      <c r="CU66" s="203"/>
      <c r="CV66" s="203"/>
      <c r="CW66" s="204"/>
      <c r="CX66" s="203"/>
      <c r="CY66" s="203"/>
      <c r="CZ66" s="203"/>
      <c r="DA66" s="204"/>
      <c r="DB66" s="205"/>
      <c r="DC66" s="203"/>
      <c r="DD66" s="203"/>
      <c r="DE66" s="204"/>
      <c r="DF66" s="203"/>
      <c r="DG66" s="203"/>
      <c r="DH66" s="203"/>
      <c r="DI66" s="204"/>
      <c r="DJ66" s="203"/>
      <c r="DK66" s="203"/>
      <c r="DL66" s="203"/>
      <c r="DM66" s="204"/>
      <c r="DN66" s="205"/>
      <c r="DO66" s="203"/>
      <c r="DP66" s="203"/>
      <c r="DQ66" s="204"/>
      <c r="DR66" s="203"/>
      <c r="DS66" s="203"/>
      <c r="DT66" s="203"/>
      <c r="DU66" s="204"/>
      <c r="DV66" s="205"/>
      <c r="DW66" s="203"/>
      <c r="DX66" s="203"/>
      <c r="DY66" s="210"/>
      <c r="DZ66" s="203"/>
      <c r="EA66" s="203"/>
      <c r="EB66" s="203"/>
      <c r="EC66" s="204"/>
      <c r="ED66" s="203"/>
      <c r="EE66" s="203"/>
      <c r="EF66" s="203"/>
      <c r="EG66" s="204"/>
      <c r="EH66" s="205"/>
      <c r="EI66" s="203"/>
      <c r="EJ66" s="203"/>
      <c r="EK66" s="204"/>
      <c r="EL66" s="203"/>
      <c r="EM66" s="203"/>
      <c r="EN66" s="203"/>
      <c r="EO66" s="204"/>
      <c r="EP66" s="203"/>
      <c r="EQ66" s="203"/>
      <c r="ER66" s="203"/>
      <c r="ES66" s="204"/>
      <c r="ET66" s="205"/>
      <c r="EU66" s="203"/>
      <c r="EV66" s="203"/>
      <c r="EW66" s="204"/>
      <c r="EX66" s="203"/>
      <c r="EY66" s="203"/>
      <c r="EZ66" s="203"/>
      <c r="FA66" s="204"/>
      <c r="FB66" s="203"/>
      <c r="FC66" s="203"/>
      <c r="FD66" s="203"/>
      <c r="FE66" s="210"/>
      <c r="FF66" s="14"/>
      <c r="FG66" s="155"/>
      <c r="FH66" s="156"/>
      <c r="FI66" s="79"/>
      <c r="FJ66" s="79"/>
      <c r="FK66" s="65" t="s">
        <v>92</v>
      </c>
      <c r="FL66" s="29">
        <f>SUM(COUNTIF($R$10:$U$63,FI62),COUNTIF($AX$10:$BA$63,FI62),COUNTIF($CD$10:$CG$63,FI62),COUNTIF($DJ$10:$DM$72,FI62),COUNTIF($EP$10:$ES$63,FI62))+FS66</f>
        <v>1</v>
      </c>
      <c r="FM66" s="57">
        <f t="shared" ca="1" si="0"/>
        <v>3</v>
      </c>
      <c r="FN66" s="45"/>
      <c r="FO66" s="36"/>
      <c r="FP66" s="20" t="str">
        <f>FI62</f>
        <v>音楽</v>
      </c>
      <c r="FQ66" s="20" t="s">
        <v>58</v>
      </c>
      <c r="FR66" s="20" t="str">
        <f>FI62&amp;"1/2"</f>
        <v>音楽1/2</v>
      </c>
      <c r="FS66" s="20">
        <f>SUM(COUNTIF($R$10:$U$63,FR66),COUNTIF($AX$10:$BA$63,FR66),COUNTIF($CD$10:$CG$63,FR66),COUNTIF($DJ$10:$DM$72,FR66),COUNTIF($EP$10:$ES$63,FR66))*0.5</f>
        <v>0</v>
      </c>
      <c r="FT66" s="14"/>
      <c r="FU66" s="14"/>
      <c r="FV66" s="20" t="str">
        <f t="shared" ca="1" si="1"/>
        <v>'(2)'!FM66</v>
      </c>
      <c r="FW66" s="20">
        <v>66</v>
      </c>
      <c r="FX66" s="20">
        <f t="shared" ca="1" si="2"/>
        <v>2</v>
      </c>
    </row>
    <row r="67" spans="1:180" ht="7.5" customHeight="1">
      <c r="A67" s="126"/>
      <c r="B67" s="116"/>
      <c r="C67" s="203"/>
      <c r="D67" s="203"/>
      <c r="E67" s="204"/>
      <c r="F67" s="116"/>
      <c r="G67" s="203"/>
      <c r="H67" s="203"/>
      <c r="I67" s="204"/>
      <c r="J67" s="116"/>
      <c r="K67" s="203"/>
      <c r="L67" s="203"/>
      <c r="M67" s="204"/>
      <c r="N67" s="116"/>
      <c r="O67" s="203"/>
      <c r="P67" s="203"/>
      <c r="Q67" s="204"/>
      <c r="R67" s="117"/>
      <c r="S67" s="203"/>
      <c r="T67" s="203"/>
      <c r="U67" s="204"/>
      <c r="V67" s="116"/>
      <c r="W67" s="203"/>
      <c r="X67" s="203"/>
      <c r="Y67" s="204"/>
      <c r="Z67" s="116"/>
      <c r="AA67" s="203"/>
      <c r="AB67" s="203"/>
      <c r="AC67" s="204"/>
      <c r="AD67" s="119"/>
      <c r="AE67" s="203"/>
      <c r="AF67" s="203"/>
      <c r="AG67" s="210"/>
      <c r="AH67" s="116"/>
      <c r="AI67" s="203"/>
      <c r="AJ67" s="203"/>
      <c r="AK67" s="204"/>
      <c r="AL67" s="116"/>
      <c r="AM67" s="203"/>
      <c r="AN67" s="203"/>
      <c r="AO67" s="204"/>
      <c r="AP67" s="118"/>
      <c r="AQ67" s="203"/>
      <c r="AR67" s="203"/>
      <c r="AS67" s="204"/>
      <c r="AT67" s="116"/>
      <c r="AU67" s="203"/>
      <c r="AV67" s="203"/>
      <c r="AW67" s="204"/>
      <c r="AX67" s="117"/>
      <c r="AY67" s="203"/>
      <c r="AZ67" s="203"/>
      <c r="BA67" s="204"/>
      <c r="BB67" s="118"/>
      <c r="BC67" s="203"/>
      <c r="BD67" s="203"/>
      <c r="BE67" s="204"/>
      <c r="BF67" s="116"/>
      <c r="BG67" s="203"/>
      <c r="BH67" s="203"/>
      <c r="BI67" s="204"/>
      <c r="BJ67" s="119"/>
      <c r="BK67" s="203"/>
      <c r="BL67" s="203"/>
      <c r="BM67" s="210"/>
      <c r="BN67" s="116"/>
      <c r="BO67" s="203"/>
      <c r="BP67" s="203"/>
      <c r="BQ67" s="204"/>
      <c r="BR67" s="116"/>
      <c r="BS67" s="203"/>
      <c r="BT67" s="203"/>
      <c r="BU67" s="204"/>
      <c r="BV67" s="117"/>
      <c r="BW67" s="203"/>
      <c r="BX67" s="203"/>
      <c r="BY67" s="204"/>
      <c r="BZ67" s="116"/>
      <c r="CA67" s="203"/>
      <c r="CB67" s="203"/>
      <c r="CC67" s="204"/>
      <c r="CD67" s="116"/>
      <c r="CE67" s="203"/>
      <c r="CF67" s="203"/>
      <c r="CG67" s="204"/>
      <c r="CH67" s="117"/>
      <c r="CI67" s="203"/>
      <c r="CJ67" s="203"/>
      <c r="CK67" s="204"/>
      <c r="CL67" s="116"/>
      <c r="CM67" s="203"/>
      <c r="CN67" s="203"/>
      <c r="CO67" s="204"/>
      <c r="CP67" s="118"/>
      <c r="CQ67" s="203"/>
      <c r="CR67" s="203"/>
      <c r="CS67" s="210"/>
      <c r="CT67" s="116"/>
      <c r="CU67" s="203"/>
      <c r="CV67" s="203"/>
      <c r="CW67" s="204"/>
      <c r="CX67" s="116"/>
      <c r="CY67" s="203"/>
      <c r="CZ67" s="203"/>
      <c r="DA67" s="204"/>
      <c r="DB67" s="117"/>
      <c r="DC67" s="203"/>
      <c r="DD67" s="203"/>
      <c r="DE67" s="204"/>
      <c r="DF67" s="116"/>
      <c r="DG67" s="203"/>
      <c r="DH67" s="203"/>
      <c r="DI67" s="204"/>
      <c r="DJ67" s="116"/>
      <c r="DK67" s="203"/>
      <c r="DL67" s="203"/>
      <c r="DM67" s="204"/>
      <c r="DN67" s="117"/>
      <c r="DO67" s="203"/>
      <c r="DP67" s="203"/>
      <c r="DQ67" s="204"/>
      <c r="DR67" s="116"/>
      <c r="DS67" s="203"/>
      <c r="DT67" s="203"/>
      <c r="DU67" s="204"/>
      <c r="DV67" s="118"/>
      <c r="DW67" s="203"/>
      <c r="DX67" s="203"/>
      <c r="DY67" s="210"/>
      <c r="DZ67" s="116"/>
      <c r="EA67" s="203"/>
      <c r="EB67" s="203"/>
      <c r="EC67" s="204"/>
      <c r="ED67" s="116"/>
      <c r="EE67" s="203"/>
      <c r="EF67" s="203"/>
      <c r="EG67" s="204"/>
      <c r="EH67" s="117"/>
      <c r="EI67" s="203"/>
      <c r="EJ67" s="203"/>
      <c r="EK67" s="204"/>
      <c r="EL67" s="116"/>
      <c r="EM67" s="203"/>
      <c r="EN67" s="203"/>
      <c r="EO67" s="204"/>
      <c r="EP67" s="116"/>
      <c r="EQ67" s="203"/>
      <c r="ER67" s="203"/>
      <c r="ES67" s="204"/>
      <c r="ET67" s="117"/>
      <c r="EU67" s="203"/>
      <c r="EV67" s="203"/>
      <c r="EW67" s="204"/>
      <c r="EX67" s="116"/>
      <c r="EY67" s="203"/>
      <c r="EZ67" s="203"/>
      <c r="FA67" s="204"/>
      <c r="FB67" s="116"/>
      <c r="FC67" s="203"/>
      <c r="FD67" s="203"/>
      <c r="FE67" s="210"/>
      <c r="FF67" s="14"/>
      <c r="FG67" s="155"/>
      <c r="FH67" s="156"/>
      <c r="FI67" s="79"/>
      <c r="FJ67" s="79"/>
      <c r="FK67" s="65" t="s">
        <v>93</v>
      </c>
      <c r="FL67" s="28">
        <f>SUM(COUNTIF($V$10:$Y$63,FI62),COUNTIF($BB$10:$BE$63,FI62),COUNTIF($CH$10:$CK$63,FI62),COUNTIF($DN$10:$DQ$72,FI62),COUNTIF($ET$10:$EW$63,FI62))+FS67</f>
        <v>1</v>
      </c>
      <c r="FM67" s="56">
        <f t="shared" ca="1" si="0"/>
        <v>2</v>
      </c>
      <c r="FN67" s="43"/>
      <c r="FO67" s="9"/>
      <c r="FP67" s="20" t="str">
        <f>FI62</f>
        <v>音楽</v>
      </c>
      <c r="FQ67" s="25" t="s">
        <v>59</v>
      </c>
      <c r="FR67" s="20" t="str">
        <f>FI62&amp;"1/2"</f>
        <v>音楽1/2</v>
      </c>
      <c r="FS67" s="20">
        <f>SUM(COUNTIF($V$10:$Y$63,FR67),COUNTIF($BB$10:$BE$63,FR67),COUNTIF($CH$10:$CK$63,FR67),COUNTIF($DN$10:$DQ$72,FR67),COUNTIF($ET$10:$EW$63,FR67))*0.5</f>
        <v>0</v>
      </c>
      <c r="FT67" s="20"/>
      <c r="FU67" s="20"/>
      <c r="FV67" s="20" t="str">
        <f t="shared" ca="1" si="1"/>
        <v>'(2)'!FM67</v>
      </c>
      <c r="FW67" s="20">
        <v>67</v>
      </c>
      <c r="FX67" s="20">
        <f t="shared" ca="1" si="2"/>
        <v>1</v>
      </c>
    </row>
    <row r="68" spans="1:180" ht="7.5" customHeight="1">
      <c r="A68" s="126"/>
      <c r="B68" s="203"/>
      <c r="C68" s="203"/>
      <c r="D68" s="203"/>
      <c r="E68" s="204"/>
      <c r="F68" s="203"/>
      <c r="G68" s="203"/>
      <c r="H68" s="203"/>
      <c r="I68" s="204"/>
      <c r="J68" s="203"/>
      <c r="K68" s="203"/>
      <c r="L68" s="203"/>
      <c r="M68" s="204"/>
      <c r="N68" s="203"/>
      <c r="O68" s="203"/>
      <c r="P68" s="203"/>
      <c r="Q68" s="204"/>
      <c r="R68" s="205"/>
      <c r="S68" s="203"/>
      <c r="T68" s="203"/>
      <c r="U68" s="204"/>
      <c r="V68" s="203"/>
      <c r="W68" s="203"/>
      <c r="X68" s="203"/>
      <c r="Y68" s="204"/>
      <c r="Z68" s="203"/>
      <c r="AA68" s="203"/>
      <c r="AB68" s="203"/>
      <c r="AC68" s="204"/>
      <c r="AD68" s="203"/>
      <c r="AE68" s="203"/>
      <c r="AF68" s="203"/>
      <c r="AG68" s="210"/>
      <c r="AH68" s="203"/>
      <c r="AI68" s="203"/>
      <c r="AJ68" s="203"/>
      <c r="AK68" s="204"/>
      <c r="AL68" s="203"/>
      <c r="AM68" s="203"/>
      <c r="AN68" s="203"/>
      <c r="AO68" s="204"/>
      <c r="AP68" s="205"/>
      <c r="AQ68" s="203"/>
      <c r="AR68" s="203"/>
      <c r="AS68" s="204"/>
      <c r="AT68" s="203"/>
      <c r="AU68" s="203"/>
      <c r="AV68" s="203"/>
      <c r="AW68" s="204"/>
      <c r="AX68" s="205"/>
      <c r="AY68" s="203"/>
      <c r="AZ68" s="203"/>
      <c r="BA68" s="204"/>
      <c r="BB68" s="205"/>
      <c r="BC68" s="203"/>
      <c r="BD68" s="203"/>
      <c r="BE68" s="204"/>
      <c r="BF68" s="203"/>
      <c r="BG68" s="203"/>
      <c r="BH68" s="203"/>
      <c r="BI68" s="204"/>
      <c r="BJ68" s="203"/>
      <c r="BK68" s="203"/>
      <c r="BL68" s="203"/>
      <c r="BM68" s="210"/>
      <c r="BN68" s="203"/>
      <c r="BO68" s="203"/>
      <c r="BP68" s="203"/>
      <c r="BQ68" s="204"/>
      <c r="BR68" s="203"/>
      <c r="BS68" s="203"/>
      <c r="BT68" s="203"/>
      <c r="BU68" s="204"/>
      <c r="BV68" s="205"/>
      <c r="BW68" s="203"/>
      <c r="BX68" s="203"/>
      <c r="BY68" s="204"/>
      <c r="BZ68" s="203"/>
      <c r="CA68" s="203"/>
      <c r="CB68" s="203"/>
      <c r="CC68" s="204"/>
      <c r="CD68" s="203"/>
      <c r="CE68" s="203"/>
      <c r="CF68" s="203"/>
      <c r="CG68" s="204"/>
      <c r="CH68" s="205"/>
      <c r="CI68" s="203"/>
      <c r="CJ68" s="203"/>
      <c r="CK68" s="204"/>
      <c r="CL68" s="203"/>
      <c r="CM68" s="203"/>
      <c r="CN68" s="203"/>
      <c r="CO68" s="204"/>
      <c r="CP68" s="205"/>
      <c r="CQ68" s="203"/>
      <c r="CR68" s="203"/>
      <c r="CS68" s="210"/>
      <c r="CT68" s="203"/>
      <c r="CU68" s="203"/>
      <c r="CV68" s="203"/>
      <c r="CW68" s="204"/>
      <c r="CX68" s="203"/>
      <c r="CY68" s="203"/>
      <c r="CZ68" s="203"/>
      <c r="DA68" s="204"/>
      <c r="DB68" s="205"/>
      <c r="DC68" s="203"/>
      <c r="DD68" s="203"/>
      <c r="DE68" s="204"/>
      <c r="DF68" s="203"/>
      <c r="DG68" s="203"/>
      <c r="DH68" s="203"/>
      <c r="DI68" s="204"/>
      <c r="DJ68" s="203"/>
      <c r="DK68" s="203"/>
      <c r="DL68" s="203"/>
      <c r="DM68" s="204"/>
      <c r="DN68" s="205"/>
      <c r="DO68" s="203"/>
      <c r="DP68" s="203"/>
      <c r="DQ68" s="204"/>
      <c r="DR68" s="203"/>
      <c r="DS68" s="203"/>
      <c r="DT68" s="203"/>
      <c r="DU68" s="204"/>
      <c r="DV68" s="205"/>
      <c r="DW68" s="203"/>
      <c r="DX68" s="203"/>
      <c r="DY68" s="210"/>
      <c r="DZ68" s="203"/>
      <c r="EA68" s="203"/>
      <c r="EB68" s="203"/>
      <c r="EC68" s="204"/>
      <c r="ED68" s="203"/>
      <c r="EE68" s="203"/>
      <c r="EF68" s="203"/>
      <c r="EG68" s="204"/>
      <c r="EH68" s="205"/>
      <c r="EI68" s="203"/>
      <c r="EJ68" s="203"/>
      <c r="EK68" s="204"/>
      <c r="EL68" s="203"/>
      <c r="EM68" s="203"/>
      <c r="EN68" s="203"/>
      <c r="EO68" s="204"/>
      <c r="EP68" s="203"/>
      <c r="EQ68" s="203"/>
      <c r="ER68" s="203"/>
      <c r="ES68" s="204"/>
      <c r="ET68" s="205"/>
      <c r="EU68" s="203"/>
      <c r="EV68" s="203"/>
      <c r="EW68" s="204"/>
      <c r="EX68" s="203"/>
      <c r="EY68" s="203"/>
      <c r="EZ68" s="203"/>
      <c r="FA68" s="204"/>
      <c r="FB68" s="203"/>
      <c r="FC68" s="203"/>
      <c r="FD68" s="203"/>
      <c r="FE68" s="210"/>
      <c r="FF68" s="14"/>
      <c r="FG68" s="155"/>
      <c r="FH68" s="156"/>
      <c r="FI68" s="79"/>
      <c r="FJ68" s="79"/>
      <c r="FK68" s="65" t="s">
        <v>94</v>
      </c>
      <c r="FL68" s="28">
        <f>SUM(COUNTIF($Z$10:$AC$63,FI62),COUNTIF($BF$10:$BI$63,FI62),COUNTIF($CL$10:$CO$63,FI62),COUNTIF($DR$10:$DU$72,FI62),COUNTIF($EX$10:$FA$63,FI62))+FS68</f>
        <v>1</v>
      </c>
      <c r="FM68" s="56">
        <f t="shared" ca="1" si="0"/>
        <v>2</v>
      </c>
      <c r="FN68" s="44"/>
      <c r="FO68" s="35"/>
      <c r="FP68" s="20" t="str">
        <f>FI62</f>
        <v>音楽</v>
      </c>
      <c r="FQ68" s="20" t="s">
        <v>60</v>
      </c>
      <c r="FR68" s="20" t="str">
        <f>FI62&amp;"1/2"</f>
        <v>音楽1/2</v>
      </c>
      <c r="FS68" s="20">
        <f>SUM(COUNTIF($Z$10:$AC$63,FR68),COUNTIF($BF$10:$BI$63,FR68),COUNTIF($CL$10:$CO$63,FR68),COUNTIF($DR$10:$DU$72,FR68),COUNTIF($EX$10:$FA$63,FR68))*0.5</f>
        <v>0</v>
      </c>
      <c r="FT68" s="20"/>
      <c r="FU68" s="20"/>
      <c r="FV68" s="20" t="str">
        <f t="shared" ca="1" si="1"/>
        <v>'(2)'!FM68</v>
      </c>
      <c r="FW68" s="20">
        <v>68</v>
      </c>
      <c r="FX68" s="20">
        <f t="shared" ca="1" si="2"/>
        <v>1</v>
      </c>
    </row>
    <row r="69" spans="1:180" ht="7.5" customHeight="1">
      <c r="A69" s="126"/>
      <c r="B69" s="203"/>
      <c r="C69" s="203"/>
      <c r="D69" s="203"/>
      <c r="E69" s="204"/>
      <c r="F69" s="203"/>
      <c r="G69" s="203"/>
      <c r="H69" s="203"/>
      <c r="I69" s="204"/>
      <c r="J69" s="203"/>
      <c r="K69" s="203"/>
      <c r="L69" s="203"/>
      <c r="M69" s="204"/>
      <c r="N69" s="203"/>
      <c r="O69" s="203"/>
      <c r="P69" s="203"/>
      <c r="Q69" s="204"/>
      <c r="R69" s="205"/>
      <c r="S69" s="203"/>
      <c r="T69" s="203"/>
      <c r="U69" s="204"/>
      <c r="V69" s="203"/>
      <c r="W69" s="203"/>
      <c r="X69" s="203"/>
      <c r="Y69" s="204"/>
      <c r="Z69" s="203"/>
      <c r="AA69" s="203"/>
      <c r="AB69" s="203"/>
      <c r="AC69" s="204"/>
      <c r="AD69" s="203"/>
      <c r="AE69" s="203"/>
      <c r="AF69" s="203"/>
      <c r="AG69" s="210"/>
      <c r="AH69" s="203"/>
      <c r="AI69" s="203"/>
      <c r="AJ69" s="203"/>
      <c r="AK69" s="204"/>
      <c r="AL69" s="203"/>
      <c r="AM69" s="203"/>
      <c r="AN69" s="203"/>
      <c r="AO69" s="204"/>
      <c r="AP69" s="205"/>
      <c r="AQ69" s="203"/>
      <c r="AR69" s="203"/>
      <c r="AS69" s="204"/>
      <c r="AT69" s="203"/>
      <c r="AU69" s="203"/>
      <c r="AV69" s="203"/>
      <c r="AW69" s="204"/>
      <c r="AX69" s="205"/>
      <c r="AY69" s="203"/>
      <c r="AZ69" s="203"/>
      <c r="BA69" s="204"/>
      <c r="BB69" s="205"/>
      <c r="BC69" s="203"/>
      <c r="BD69" s="203"/>
      <c r="BE69" s="204"/>
      <c r="BF69" s="203"/>
      <c r="BG69" s="203"/>
      <c r="BH69" s="203"/>
      <c r="BI69" s="204"/>
      <c r="BJ69" s="203"/>
      <c r="BK69" s="203"/>
      <c r="BL69" s="203"/>
      <c r="BM69" s="210"/>
      <c r="BN69" s="203"/>
      <c r="BO69" s="203"/>
      <c r="BP69" s="203"/>
      <c r="BQ69" s="204"/>
      <c r="BR69" s="203"/>
      <c r="BS69" s="203"/>
      <c r="BT69" s="203"/>
      <c r="BU69" s="204"/>
      <c r="BV69" s="205"/>
      <c r="BW69" s="203"/>
      <c r="BX69" s="203"/>
      <c r="BY69" s="204"/>
      <c r="BZ69" s="203"/>
      <c r="CA69" s="203"/>
      <c r="CB69" s="203"/>
      <c r="CC69" s="204"/>
      <c r="CD69" s="203"/>
      <c r="CE69" s="203"/>
      <c r="CF69" s="203"/>
      <c r="CG69" s="204"/>
      <c r="CH69" s="205"/>
      <c r="CI69" s="203"/>
      <c r="CJ69" s="203"/>
      <c r="CK69" s="204"/>
      <c r="CL69" s="203"/>
      <c r="CM69" s="203"/>
      <c r="CN69" s="203"/>
      <c r="CO69" s="204"/>
      <c r="CP69" s="205"/>
      <c r="CQ69" s="203"/>
      <c r="CR69" s="203"/>
      <c r="CS69" s="210"/>
      <c r="CT69" s="203"/>
      <c r="CU69" s="203"/>
      <c r="CV69" s="203"/>
      <c r="CW69" s="204"/>
      <c r="CX69" s="203"/>
      <c r="CY69" s="203"/>
      <c r="CZ69" s="203"/>
      <c r="DA69" s="204"/>
      <c r="DB69" s="205"/>
      <c r="DC69" s="203"/>
      <c r="DD69" s="203"/>
      <c r="DE69" s="204"/>
      <c r="DF69" s="203"/>
      <c r="DG69" s="203"/>
      <c r="DH69" s="203"/>
      <c r="DI69" s="204"/>
      <c r="DJ69" s="203"/>
      <c r="DK69" s="203"/>
      <c r="DL69" s="203"/>
      <c r="DM69" s="204"/>
      <c r="DN69" s="205"/>
      <c r="DO69" s="203"/>
      <c r="DP69" s="203"/>
      <c r="DQ69" s="204"/>
      <c r="DR69" s="203"/>
      <c r="DS69" s="203"/>
      <c r="DT69" s="203"/>
      <c r="DU69" s="204"/>
      <c r="DV69" s="205"/>
      <c r="DW69" s="203"/>
      <c r="DX69" s="203"/>
      <c r="DY69" s="210"/>
      <c r="DZ69" s="203"/>
      <c r="EA69" s="203"/>
      <c r="EB69" s="203"/>
      <c r="EC69" s="204"/>
      <c r="ED69" s="203"/>
      <c r="EE69" s="203"/>
      <c r="EF69" s="203"/>
      <c r="EG69" s="204"/>
      <c r="EH69" s="205"/>
      <c r="EI69" s="203"/>
      <c r="EJ69" s="203"/>
      <c r="EK69" s="204"/>
      <c r="EL69" s="203"/>
      <c r="EM69" s="203"/>
      <c r="EN69" s="203"/>
      <c r="EO69" s="204"/>
      <c r="EP69" s="203"/>
      <c r="EQ69" s="203"/>
      <c r="ER69" s="203"/>
      <c r="ES69" s="204"/>
      <c r="ET69" s="205"/>
      <c r="EU69" s="203"/>
      <c r="EV69" s="203"/>
      <c r="EW69" s="204"/>
      <c r="EX69" s="203"/>
      <c r="EY69" s="203"/>
      <c r="EZ69" s="203"/>
      <c r="FA69" s="204"/>
      <c r="FB69" s="203"/>
      <c r="FC69" s="203"/>
      <c r="FD69" s="203"/>
      <c r="FE69" s="210"/>
      <c r="FF69" s="14"/>
      <c r="FG69" s="155"/>
      <c r="FH69" s="156"/>
      <c r="FI69" s="79"/>
      <c r="FJ69" s="79"/>
      <c r="FK69" s="66" t="s">
        <v>95</v>
      </c>
      <c r="FL69" s="34">
        <f>SUM(COUNTIF($AD$10:$AG$63,FI62),COUNTIF($BJ$10:$BM$63,FI62),COUNTIF($CP$10:$CS$63,FI62),COUNTIF($DV$10:$DY$72,FI62),COUNTIF($FB$10:$FE$63,FI62))+FS69</f>
        <v>1</v>
      </c>
      <c r="FM69" s="62">
        <f t="shared" ca="1" si="0"/>
        <v>2</v>
      </c>
      <c r="FN69" s="52"/>
      <c r="FO69" s="41"/>
      <c r="FP69" s="20" t="str">
        <f>FI62</f>
        <v>音楽</v>
      </c>
      <c r="FQ69" s="20" t="s">
        <v>61</v>
      </c>
      <c r="FR69" s="20" t="str">
        <f>FI62&amp;"1/2"</f>
        <v>音楽1/2</v>
      </c>
      <c r="FS69" s="20">
        <f>SUM(COUNTIF($AD$10:$AG$63,FR69),COUNTIF($BJ$10:$BM$63,FR69),COUNTIF($CP$10:$CS$63,FR69),COUNTIF($DV$10:$DY$72,FR69),COUNTIF($FB$10:$FE$63,FR69))*0.5</f>
        <v>0</v>
      </c>
      <c r="FT69" s="14"/>
      <c r="FU69" s="14"/>
      <c r="FV69" s="20" t="str">
        <f t="shared" ca="1" si="1"/>
        <v>'(2)'!FM69</v>
      </c>
      <c r="FW69" s="20">
        <v>69</v>
      </c>
      <c r="FX69" s="20">
        <f t="shared" ca="1" si="2"/>
        <v>1</v>
      </c>
    </row>
    <row r="70" spans="1:180" ht="7.5" customHeight="1">
      <c r="A70" s="126"/>
      <c r="B70" s="108"/>
      <c r="C70" s="203"/>
      <c r="D70" s="204"/>
      <c r="E70" s="212"/>
      <c r="F70" s="108"/>
      <c r="G70" s="203"/>
      <c r="H70" s="204"/>
      <c r="I70" s="212"/>
      <c r="J70" s="108"/>
      <c r="K70" s="203"/>
      <c r="L70" s="204"/>
      <c r="M70" s="212"/>
      <c r="N70" s="108"/>
      <c r="O70" s="203"/>
      <c r="P70" s="204"/>
      <c r="Q70" s="212"/>
      <c r="R70" s="106"/>
      <c r="S70" s="203"/>
      <c r="T70" s="204"/>
      <c r="U70" s="211"/>
      <c r="V70" s="108"/>
      <c r="W70" s="203"/>
      <c r="X70" s="204"/>
      <c r="Y70" s="212"/>
      <c r="Z70" s="108"/>
      <c r="AA70" s="203"/>
      <c r="AB70" s="204"/>
      <c r="AC70" s="212"/>
      <c r="AD70" s="108"/>
      <c r="AE70" s="203"/>
      <c r="AF70" s="204"/>
      <c r="AG70" s="226"/>
      <c r="AH70" s="108"/>
      <c r="AI70" s="203"/>
      <c r="AJ70" s="204"/>
      <c r="AK70" s="212"/>
      <c r="AL70" s="108"/>
      <c r="AM70" s="203"/>
      <c r="AN70" s="204"/>
      <c r="AO70" s="212"/>
      <c r="AP70" s="106"/>
      <c r="AQ70" s="203"/>
      <c r="AR70" s="204"/>
      <c r="AS70" s="212"/>
      <c r="AT70" s="108"/>
      <c r="AU70" s="203"/>
      <c r="AV70" s="204"/>
      <c r="AW70" s="212"/>
      <c r="AX70" s="106"/>
      <c r="AY70" s="203"/>
      <c r="AZ70" s="204"/>
      <c r="BA70" s="211"/>
      <c r="BB70" s="106"/>
      <c r="BC70" s="203"/>
      <c r="BD70" s="204"/>
      <c r="BE70" s="212"/>
      <c r="BF70" s="108"/>
      <c r="BG70" s="203"/>
      <c r="BH70" s="204"/>
      <c r="BI70" s="212"/>
      <c r="BJ70" s="108"/>
      <c r="BK70" s="203"/>
      <c r="BL70" s="204"/>
      <c r="BM70" s="226"/>
      <c r="BN70" s="108"/>
      <c r="BO70" s="203"/>
      <c r="BP70" s="204"/>
      <c r="BQ70" s="212"/>
      <c r="BR70" s="108"/>
      <c r="BS70" s="203"/>
      <c r="BT70" s="204"/>
      <c r="BU70" s="212"/>
      <c r="BV70" s="106"/>
      <c r="BW70" s="203"/>
      <c r="BX70" s="204"/>
      <c r="BY70" s="211"/>
      <c r="BZ70" s="108"/>
      <c r="CA70" s="203"/>
      <c r="CB70" s="204"/>
      <c r="CC70" s="212"/>
      <c r="CD70" s="108"/>
      <c r="CE70" s="203"/>
      <c r="CF70" s="204"/>
      <c r="CG70" s="212"/>
      <c r="CH70" s="106"/>
      <c r="CI70" s="203"/>
      <c r="CJ70" s="204"/>
      <c r="CK70" s="211"/>
      <c r="CL70" s="108"/>
      <c r="CM70" s="203"/>
      <c r="CN70" s="204"/>
      <c r="CO70" s="212"/>
      <c r="CP70" s="106"/>
      <c r="CQ70" s="203"/>
      <c r="CR70" s="204"/>
      <c r="CS70" s="213"/>
      <c r="CT70" s="108"/>
      <c r="CU70" s="203"/>
      <c r="CV70" s="204"/>
      <c r="CW70" s="212"/>
      <c r="CX70" s="108"/>
      <c r="CY70" s="203"/>
      <c r="CZ70" s="204"/>
      <c r="DA70" s="212"/>
      <c r="DB70" s="106"/>
      <c r="DC70" s="203"/>
      <c r="DD70" s="204"/>
      <c r="DE70" s="211"/>
      <c r="DF70" s="108"/>
      <c r="DG70" s="203"/>
      <c r="DH70" s="204"/>
      <c r="DI70" s="212"/>
      <c r="DJ70" s="108"/>
      <c r="DK70" s="203"/>
      <c r="DL70" s="204"/>
      <c r="DM70" s="212"/>
      <c r="DN70" s="106"/>
      <c r="DO70" s="203"/>
      <c r="DP70" s="204"/>
      <c r="DQ70" s="211"/>
      <c r="DR70" s="108"/>
      <c r="DS70" s="203"/>
      <c r="DT70" s="204"/>
      <c r="DU70" s="212"/>
      <c r="DV70" s="106"/>
      <c r="DW70" s="203"/>
      <c r="DX70" s="204"/>
      <c r="DY70" s="213"/>
      <c r="DZ70" s="108"/>
      <c r="EA70" s="203"/>
      <c r="EB70" s="204"/>
      <c r="EC70" s="212"/>
      <c r="ED70" s="108"/>
      <c r="EE70" s="203"/>
      <c r="EF70" s="204"/>
      <c r="EG70" s="212"/>
      <c r="EH70" s="106"/>
      <c r="EI70" s="203"/>
      <c r="EJ70" s="204"/>
      <c r="EK70" s="211"/>
      <c r="EL70" s="108"/>
      <c r="EM70" s="203"/>
      <c r="EN70" s="204"/>
      <c r="EO70" s="212"/>
      <c r="EP70" s="108"/>
      <c r="EQ70" s="203"/>
      <c r="ER70" s="204"/>
      <c r="ES70" s="212"/>
      <c r="ET70" s="106"/>
      <c r="EU70" s="203"/>
      <c r="EV70" s="204"/>
      <c r="EW70" s="211"/>
      <c r="EX70" s="108"/>
      <c r="EY70" s="203"/>
      <c r="EZ70" s="204"/>
      <c r="FA70" s="212"/>
      <c r="FB70" s="108"/>
      <c r="FC70" s="203"/>
      <c r="FD70" s="204"/>
      <c r="FE70" s="213"/>
      <c r="FF70" s="14"/>
      <c r="FG70" s="155"/>
      <c r="FH70" s="156"/>
      <c r="FI70" s="79" t="s">
        <v>18</v>
      </c>
      <c r="FJ70" s="79"/>
      <c r="FK70" s="64" t="s">
        <v>88</v>
      </c>
      <c r="FL70" s="33">
        <f>SUM(COUNTIF($B$10:$E$63,FI70),COUNTIF($AH$10:$AK$63,FI70),COUNTIF($BN$10:$BQ$63,FI70),COUNTIF($CT$10:$CW$72,FI70),COUNTIF($DZ$10:$EC$63,FI70))+FS70</f>
        <v>1</v>
      </c>
      <c r="FM70" s="61">
        <f t="shared" ref="FM70:FM133" ca="1" si="3">IFERROR(FL70,0)+IFERROR(FX70,0)</f>
        <v>5</v>
      </c>
      <c r="FN70" s="49"/>
      <c r="FO70" s="10"/>
      <c r="FP70" s="20" t="str">
        <f>FI70</f>
        <v>美術</v>
      </c>
      <c r="FQ70" s="25" t="s">
        <v>54</v>
      </c>
      <c r="FR70" s="20" t="str">
        <f>FI70&amp;"1/2"</f>
        <v>美術1/2</v>
      </c>
      <c r="FS70" s="20">
        <f>SUM(COUNTIF($B$10:$E$63,FR70),COUNTIF($AH$10:$AK$63,FR70),COUNTIF($BN$10:$BQ$63,FR70),COUNTIF($CT$10:$CW$72,FR70),COUNTIF($DZ$10:$EC$63,FR70))*0.5</f>
        <v>0</v>
      </c>
      <c r="FT70" s="20"/>
      <c r="FU70" s="20"/>
      <c r="FV70" s="20" t="str">
        <f t="shared" ref="FV70:FV133" ca="1" si="4">"'("&amp;$FU$16&amp;")'!"&amp;"FM"&amp;FW70</f>
        <v>'(2)'!FM70</v>
      </c>
      <c r="FW70" s="20">
        <v>70</v>
      </c>
      <c r="FX70" s="20">
        <f t="shared" ref="FX70:FX133" ca="1" si="5">IFERROR(INDIRECT(FV70),0)</f>
        <v>4</v>
      </c>
    </row>
    <row r="71" spans="1:180" ht="7.5" customHeight="1">
      <c r="A71" s="126"/>
      <c r="B71" s="203"/>
      <c r="C71" s="203"/>
      <c r="D71" s="204"/>
      <c r="E71" s="214"/>
      <c r="F71" s="203"/>
      <c r="G71" s="203"/>
      <c r="H71" s="204"/>
      <c r="I71" s="214"/>
      <c r="J71" s="203"/>
      <c r="K71" s="203"/>
      <c r="L71" s="204"/>
      <c r="M71" s="214"/>
      <c r="N71" s="203"/>
      <c r="O71" s="203"/>
      <c r="P71" s="204"/>
      <c r="Q71" s="214"/>
      <c r="R71" s="205"/>
      <c r="S71" s="203"/>
      <c r="T71" s="204"/>
      <c r="U71" s="204"/>
      <c r="V71" s="203"/>
      <c r="W71" s="203"/>
      <c r="X71" s="204"/>
      <c r="Y71" s="214"/>
      <c r="Z71" s="203"/>
      <c r="AA71" s="203"/>
      <c r="AB71" s="204"/>
      <c r="AC71" s="214"/>
      <c r="AD71" s="203"/>
      <c r="AE71" s="203"/>
      <c r="AF71" s="204"/>
      <c r="AG71" s="210"/>
      <c r="AH71" s="203"/>
      <c r="AI71" s="203"/>
      <c r="AJ71" s="204"/>
      <c r="AK71" s="214"/>
      <c r="AL71" s="203"/>
      <c r="AM71" s="203"/>
      <c r="AN71" s="204"/>
      <c r="AO71" s="214"/>
      <c r="AP71" s="205"/>
      <c r="AQ71" s="203"/>
      <c r="AR71" s="204"/>
      <c r="AS71" s="214"/>
      <c r="AT71" s="203"/>
      <c r="AU71" s="203"/>
      <c r="AV71" s="204"/>
      <c r="AW71" s="214"/>
      <c r="AX71" s="205"/>
      <c r="AY71" s="203"/>
      <c r="AZ71" s="204"/>
      <c r="BA71" s="204"/>
      <c r="BB71" s="205"/>
      <c r="BC71" s="203"/>
      <c r="BD71" s="204"/>
      <c r="BE71" s="214"/>
      <c r="BF71" s="203"/>
      <c r="BG71" s="203"/>
      <c r="BH71" s="204"/>
      <c r="BI71" s="214"/>
      <c r="BJ71" s="203"/>
      <c r="BK71" s="203"/>
      <c r="BL71" s="204"/>
      <c r="BM71" s="210"/>
      <c r="BN71" s="203"/>
      <c r="BO71" s="203"/>
      <c r="BP71" s="204"/>
      <c r="BQ71" s="214"/>
      <c r="BR71" s="203"/>
      <c r="BS71" s="203"/>
      <c r="BT71" s="204"/>
      <c r="BU71" s="214"/>
      <c r="BV71" s="205"/>
      <c r="BW71" s="203"/>
      <c r="BX71" s="204"/>
      <c r="BY71" s="204"/>
      <c r="BZ71" s="203"/>
      <c r="CA71" s="203"/>
      <c r="CB71" s="204"/>
      <c r="CC71" s="214"/>
      <c r="CD71" s="203"/>
      <c r="CE71" s="203"/>
      <c r="CF71" s="204"/>
      <c r="CG71" s="214"/>
      <c r="CH71" s="205"/>
      <c r="CI71" s="203"/>
      <c r="CJ71" s="204"/>
      <c r="CK71" s="204"/>
      <c r="CL71" s="203"/>
      <c r="CM71" s="203"/>
      <c r="CN71" s="204"/>
      <c r="CO71" s="214"/>
      <c r="CP71" s="205"/>
      <c r="CQ71" s="203"/>
      <c r="CR71" s="204"/>
      <c r="CS71" s="215"/>
      <c r="CT71" s="203"/>
      <c r="CU71" s="203"/>
      <c r="CV71" s="204"/>
      <c r="CW71" s="214"/>
      <c r="CX71" s="203"/>
      <c r="CY71" s="203"/>
      <c r="CZ71" s="204"/>
      <c r="DA71" s="214"/>
      <c r="DB71" s="205"/>
      <c r="DC71" s="203"/>
      <c r="DD71" s="204"/>
      <c r="DE71" s="204"/>
      <c r="DF71" s="203"/>
      <c r="DG71" s="203"/>
      <c r="DH71" s="204"/>
      <c r="DI71" s="214"/>
      <c r="DJ71" s="203"/>
      <c r="DK71" s="203"/>
      <c r="DL71" s="204"/>
      <c r="DM71" s="214"/>
      <c r="DN71" s="205"/>
      <c r="DO71" s="203"/>
      <c r="DP71" s="204"/>
      <c r="DQ71" s="204"/>
      <c r="DR71" s="203"/>
      <c r="DS71" s="203"/>
      <c r="DT71" s="204"/>
      <c r="DU71" s="214"/>
      <c r="DV71" s="205"/>
      <c r="DW71" s="203"/>
      <c r="DX71" s="204"/>
      <c r="DY71" s="215"/>
      <c r="DZ71" s="203"/>
      <c r="EA71" s="203"/>
      <c r="EB71" s="204"/>
      <c r="EC71" s="214"/>
      <c r="ED71" s="203"/>
      <c r="EE71" s="203"/>
      <c r="EF71" s="204"/>
      <c r="EG71" s="214"/>
      <c r="EH71" s="205"/>
      <c r="EI71" s="203"/>
      <c r="EJ71" s="204"/>
      <c r="EK71" s="204"/>
      <c r="EL71" s="203"/>
      <c r="EM71" s="203"/>
      <c r="EN71" s="204"/>
      <c r="EO71" s="214"/>
      <c r="EP71" s="203"/>
      <c r="EQ71" s="203"/>
      <c r="ER71" s="204"/>
      <c r="ES71" s="214"/>
      <c r="ET71" s="205"/>
      <c r="EU71" s="203"/>
      <c r="EV71" s="204"/>
      <c r="EW71" s="204"/>
      <c r="EX71" s="203"/>
      <c r="EY71" s="203"/>
      <c r="EZ71" s="204"/>
      <c r="FA71" s="214"/>
      <c r="FB71" s="203"/>
      <c r="FC71" s="203"/>
      <c r="FD71" s="204"/>
      <c r="FE71" s="215"/>
      <c r="FF71" s="14"/>
      <c r="FG71" s="155"/>
      <c r="FH71" s="156"/>
      <c r="FI71" s="79"/>
      <c r="FJ71" s="79"/>
      <c r="FK71" s="65" t="s">
        <v>89</v>
      </c>
      <c r="FL71" s="28">
        <f>SUM(COUNTIF($F$10:$I$63,FI70),COUNTIF($AL$10:$AO$63,FI70),COUNTIF($BR$10:$BU$63,FI70),COUNTIF($CX$10:$DA$72,FI70),COUNTIF($ED$10:$EG$63,FI70))+FS71</f>
        <v>3</v>
      </c>
      <c r="FM71" s="56">
        <f t="shared" ca="1" si="3"/>
        <v>4</v>
      </c>
      <c r="FN71" s="44"/>
      <c r="FO71" s="35"/>
      <c r="FP71" s="20" t="str">
        <f>FI70</f>
        <v>美術</v>
      </c>
      <c r="FQ71" s="20" t="s">
        <v>55</v>
      </c>
      <c r="FR71" s="20" t="str">
        <f>FI70&amp;"1/2"</f>
        <v>美術1/2</v>
      </c>
      <c r="FS71" s="20">
        <f>SUM(COUNTIF($F$10:$I$63,FR71),COUNTIF($AL$10:$AO$63,FR71),COUNTIF($BR$10:$BU$63,FR71),COUNTIF($CX$10:$DA$72,FR71),COUNTIF($ED$10:$EG$63,FR71))*0.5</f>
        <v>0</v>
      </c>
      <c r="FT71" s="20"/>
      <c r="FU71" s="20"/>
      <c r="FV71" s="20" t="str">
        <f t="shared" ca="1" si="4"/>
        <v>'(2)'!FM71</v>
      </c>
      <c r="FW71" s="20">
        <v>71</v>
      </c>
      <c r="FX71" s="20">
        <f t="shared" ca="1" si="5"/>
        <v>1</v>
      </c>
    </row>
    <row r="72" spans="1:180" ht="7.5" customHeight="1">
      <c r="A72" s="126"/>
      <c r="B72" s="217"/>
      <c r="C72" s="217"/>
      <c r="D72" s="218"/>
      <c r="E72" s="220"/>
      <c r="F72" s="217"/>
      <c r="G72" s="217"/>
      <c r="H72" s="218"/>
      <c r="I72" s="220"/>
      <c r="J72" s="217"/>
      <c r="K72" s="217"/>
      <c r="L72" s="218"/>
      <c r="M72" s="220"/>
      <c r="N72" s="217"/>
      <c r="O72" s="217"/>
      <c r="P72" s="218"/>
      <c r="Q72" s="220"/>
      <c r="R72" s="219"/>
      <c r="S72" s="217"/>
      <c r="T72" s="218"/>
      <c r="U72" s="218"/>
      <c r="V72" s="217"/>
      <c r="W72" s="217"/>
      <c r="X72" s="218"/>
      <c r="Y72" s="220"/>
      <c r="Z72" s="217"/>
      <c r="AA72" s="217"/>
      <c r="AB72" s="218"/>
      <c r="AC72" s="220"/>
      <c r="AD72" s="217"/>
      <c r="AE72" s="217"/>
      <c r="AF72" s="218"/>
      <c r="AG72" s="227"/>
      <c r="AH72" s="217"/>
      <c r="AI72" s="217"/>
      <c r="AJ72" s="218"/>
      <c r="AK72" s="220"/>
      <c r="AL72" s="217"/>
      <c r="AM72" s="217"/>
      <c r="AN72" s="218"/>
      <c r="AO72" s="220"/>
      <c r="AP72" s="219"/>
      <c r="AQ72" s="217"/>
      <c r="AR72" s="218"/>
      <c r="AS72" s="220"/>
      <c r="AT72" s="217"/>
      <c r="AU72" s="217"/>
      <c r="AV72" s="218"/>
      <c r="AW72" s="220"/>
      <c r="AX72" s="219"/>
      <c r="AY72" s="217"/>
      <c r="AZ72" s="218"/>
      <c r="BA72" s="218"/>
      <c r="BB72" s="219"/>
      <c r="BC72" s="217"/>
      <c r="BD72" s="218"/>
      <c r="BE72" s="220"/>
      <c r="BF72" s="217"/>
      <c r="BG72" s="217"/>
      <c r="BH72" s="218"/>
      <c r="BI72" s="220"/>
      <c r="BJ72" s="217"/>
      <c r="BK72" s="217"/>
      <c r="BL72" s="218"/>
      <c r="BM72" s="227"/>
      <c r="BN72" s="217"/>
      <c r="BO72" s="217"/>
      <c r="BP72" s="218"/>
      <c r="BQ72" s="220"/>
      <c r="BR72" s="217"/>
      <c r="BS72" s="217"/>
      <c r="BT72" s="218"/>
      <c r="BU72" s="220"/>
      <c r="BV72" s="219"/>
      <c r="BW72" s="217"/>
      <c r="BX72" s="218"/>
      <c r="BY72" s="218"/>
      <c r="BZ72" s="217"/>
      <c r="CA72" s="217"/>
      <c r="CB72" s="218"/>
      <c r="CC72" s="220"/>
      <c r="CD72" s="217"/>
      <c r="CE72" s="217"/>
      <c r="CF72" s="218"/>
      <c r="CG72" s="220"/>
      <c r="CH72" s="219"/>
      <c r="CI72" s="217"/>
      <c r="CJ72" s="218"/>
      <c r="CK72" s="218"/>
      <c r="CL72" s="217"/>
      <c r="CM72" s="217"/>
      <c r="CN72" s="218"/>
      <c r="CO72" s="220"/>
      <c r="CP72" s="219"/>
      <c r="CQ72" s="217"/>
      <c r="CR72" s="218"/>
      <c r="CS72" s="221"/>
      <c r="CT72" s="217"/>
      <c r="CU72" s="217"/>
      <c r="CV72" s="218"/>
      <c r="CW72" s="220"/>
      <c r="CX72" s="217"/>
      <c r="CY72" s="217"/>
      <c r="CZ72" s="218"/>
      <c r="DA72" s="220"/>
      <c r="DB72" s="219"/>
      <c r="DC72" s="217"/>
      <c r="DD72" s="218"/>
      <c r="DE72" s="218"/>
      <c r="DF72" s="217"/>
      <c r="DG72" s="217"/>
      <c r="DH72" s="218"/>
      <c r="DI72" s="220"/>
      <c r="DJ72" s="217"/>
      <c r="DK72" s="217"/>
      <c r="DL72" s="218"/>
      <c r="DM72" s="220"/>
      <c r="DN72" s="219"/>
      <c r="DO72" s="217"/>
      <c r="DP72" s="218"/>
      <c r="DQ72" s="218"/>
      <c r="DR72" s="217"/>
      <c r="DS72" s="217"/>
      <c r="DT72" s="218"/>
      <c r="DU72" s="220"/>
      <c r="DV72" s="219"/>
      <c r="DW72" s="217"/>
      <c r="DX72" s="218"/>
      <c r="DY72" s="221"/>
      <c r="DZ72" s="217"/>
      <c r="EA72" s="217"/>
      <c r="EB72" s="218"/>
      <c r="EC72" s="220"/>
      <c r="ED72" s="217"/>
      <c r="EE72" s="217"/>
      <c r="EF72" s="218"/>
      <c r="EG72" s="220"/>
      <c r="EH72" s="219"/>
      <c r="EI72" s="217"/>
      <c r="EJ72" s="218"/>
      <c r="EK72" s="218"/>
      <c r="EL72" s="217"/>
      <c r="EM72" s="217"/>
      <c r="EN72" s="218"/>
      <c r="EO72" s="220"/>
      <c r="EP72" s="217"/>
      <c r="EQ72" s="217"/>
      <c r="ER72" s="218"/>
      <c r="ES72" s="220"/>
      <c r="ET72" s="219"/>
      <c r="EU72" s="217"/>
      <c r="EV72" s="218"/>
      <c r="EW72" s="218"/>
      <c r="EX72" s="217"/>
      <c r="EY72" s="217"/>
      <c r="EZ72" s="218"/>
      <c r="FA72" s="220"/>
      <c r="FB72" s="217"/>
      <c r="FC72" s="217"/>
      <c r="FD72" s="218"/>
      <c r="FE72" s="221"/>
      <c r="FF72" s="14"/>
      <c r="FG72" s="155"/>
      <c r="FH72" s="156"/>
      <c r="FI72" s="79"/>
      <c r="FJ72" s="79"/>
      <c r="FK72" s="65" t="s">
        <v>90</v>
      </c>
      <c r="FL72" s="29">
        <f>SUM(COUNTIF($J$10:$M$63,FI70),COUNTIF($AP$10:$AS$63,FI70),COUNTIF($BV$10:$BY$63,FI70),COUNTIF($DB$10:$DE$72,FI70),COUNTIF($EH$10:$EK$63,FI70))+FS72</f>
        <v>3</v>
      </c>
      <c r="FM72" s="57">
        <f t="shared" ca="1" si="3"/>
        <v>4</v>
      </c>
      <c r="FN72" s="45"/>
      <c r="FO72" s="36"/>
      <c r="FP72" s="20" t="str">
        <f>FI70</f>
        <v>美術</v>
      </c>
      <c r="FQ72" s="20" t="s">
        <v>56</v>
      </c>
      <c r="FR72" s="20" t="str">
        <f>FI70&amp;"1/2"</f>
        <v>美術1/2</v>
      </c>
      <c r="FS72" s="20">
        <f>SUM(COUNTIF($J$10:$M$63,FR72),COUNTIF($AP$10:$AS$63,FR72),COUNTIF($BV$10:$BY$63,FR72),COUNTIF($DB$10:$DE$72,FR72),COUNTIF($EH$10:$EK$63,FR72))*0.5</f>
        <v>0</v>
      </c>
      <c r="FT72" s="14"/>
      <c r="FU72" s="14"/>
      <c r="FV72" s="20" t="str">
        <f t="shared" ca="1" si="4"/>
        <v>'(2)'!FM72</v>
      </c>
      <c r="FW72" s="20">
        <v>72</v>
      </c>
      <c r="FX72" s="20">
        <f t="shared" ca="1" si="5"/>
        <v>1</v>
      </c>
    </row>
    <row r="73" spans="1:180" ht="7.5" customHeight="1">
      <c r="A73" s="126"/>
      <c r="B73" s="101"/>
      <c r="C73" s="193"/>
      <c r="D73" s="193"/>
      <c r="E73" s="195"/>
      <c r="F73" s="101"/>
      <c r="G73" s="193"/>
      <c r="H73" s="193"/>
      <c r="I73" s="195"/>
      <c r="J73" s="101"/>
      <c r="K73" s="193"/>
      <c r="L73" s="193"/>
      <c r="M73" s="195"/>
      <c r="N73" s="101"/>
      <c r="O73" s="193"/>
      <c r="P73" s="193"/>
      <c r="Q73" s="195"/>
      <c r="R73" s="98"/>
      <c r="S73" s="197"/>
      <c r="T73" s="197"/>
      <c r="U73" s="199"/>
      <c r="V73" s="101"/>
      <c r="W73" s="193"/>
      <c r="X73" s="193"/>
      <c r="Y73" s="195"/>
      <c r="Z73" s="101"/>
      <c r="AA73" s="193"/>
      <c r="AB73" s="193"/>
      <c r="AC73" s="195"/>
      <c r="AD73" s="105"/>
      <c r="AE73" s="193"/>
      <c r="AF73" s="193"/>
      <c r="AG73" s="208"/>
      <c r="AH73" s="101"/>
      <c r="AI73" s="193"/>
      <c r="AJ73" s="193"/>
      <c r="AK73" s="195"/>
      <c r="AL73" s="101"/>
      <c r="AM73" s="193"/>
      <c r="AN73" s="193"/>
      <c r="AO73" s="195"/>
      <c r="AP73" s="101"/>
      <c r="AQ73" s="193"/>
      <c r="AR73" s="193"/>
      <c r="AS73" s="195"/>
      <c r="AT73" s="101"/>
      <c r="AU73" s="193"/>
      <c r="AV73" s="193"/>
      <c r="AW73" s="195"/>
      <c r="AX73" s="98"/>
      <c r="AY73" s="197"/>
      <c r="AZ73" s="197"/>
      <c r="BA73" s="199"/>
      <c r="BB73" s="101"/>
      <c r="BC73" s="193"/>
      <c r="BD73" s="193"/>
      <c r="BE73" s="195"/>
      <c r="BF73" s="101"/>
      <c r="BG73" s="193"/>
      <c r="BH73" s="193"/>
      <c r="BI73" s="195"/>
      <c r="BJ73" s="105"/>
      <c r="BK73" s="193"/>
      <c r="BL73" s="193"/>
      <c r="BM73" s="208"/>
      <c r="BN73" s="101"/>
      <c r="BO73" s="193"/>
      <c r="BP73" s="193"/>
      <c r="BQ73" s="195"/>
      <c r="BR73" s="101"/>
      <c r="BS73" s="193"/>
      <c r="BT73" s="193"/>
      <c r="BU73" s="195"/>
      <c r="BV73" s="98"/>
      <c r="BW73" s="197"/>
      <c r="BX73" s="197"/>
      <c r="BY73" s="199"/>
      <c r="BZ73" s="101"/>
      <c r="CA73" s="193"/>
      <c r="CB73" s="193"/>
      <c r="CC73" s="195"/>
      <c r="CD73" s="101"/>
      <c r="CE73" s="193"/>
      <c r="CF73" s="193"/>
      <c r="CG73" s="195"/>
      <c r="CH73" s="98"/>
      <c r="CI73" s="197"/>
      <c r="CJ73" s="197"/>
      <c r="CK73" s="199"/>
      <c r="CL73" s="101"/>
      <c r="CM73" s="193"/>
      <c r="CN73" s="193"/>
      <c r="CO73" s="195"/>
      <c r="CP73" s="104"/>
      <c r="CQ73" s="197"/>
      <c r="CR73" s="197"/>
      <c r="CS73" s="208"/>
      <c r="CT73" s="101"/>
      <c r="CU73" s="193"/>
      <c r="CV73" s="193"/>
      <c r="CW73" s="195"/>
      <c r="CX73" s="101"/>
      <c r="CY73" s="193"/>
      <c r="CZ73" s="193"/>
      <c r="DA73" s="195"/>
      <c r="DB73" s="98"/>
      <c r="DC73" s="197"/>
      <c r="DD73" s="197"/>
      <c r="DE73" s="199"/>
      <c r="DF73" s="101"/>
      <c r="DG73" s="193"/>
      <c r="DH73" s="193"/>
      <c r="DI73" s="195"/>
      <c r="DJ73" s="101"/>
      <c r="DK73" s="193"/>
      <c r="DL73" s="193"/>
      <c r="DM73" s="195"/>
      <c r="DN73" s="98"/>
      <c r="DO73" s="197"/>
      <c r="DP73" s="197"/>
      <c r="DQ73" s="199"/>
      <c r="DR73" s="101"/>
      <c r="DS73" s="193"/>
      <c r="DT73" s="193"/>
      <c r="DU73" s="195"/>
      <c r="DV73" s="104"/>
      <c r="DW73" s="197"/>
      <c r="DX73" s="197"/>
      <c r="DY73" s="208"/>
      <c r="DZ73" s="86"/>
      <c r="EA73" s="197"/>
      <c r="EB73" s="197"/>
      <c r="EC73" s="199"/>
      <c r="ED73" s="86"/>
      <c r="EE73" s="197"/>
      <c r="EF73" s="197"/>
      <c r="EG73" s="199"/>
      <c r="EH73" s="98"/>
      <c r="EI73" s="197"/>
      <c r="EJ73" s="197"/>
      <c r="EK73" s="199"/>
      <c r="EL73" s="86"/>
      <c r="EM73" s="197"/>
      <c r="EN73" s="197"/>
      <c r="EO73" s="199"/>
      <c r="EP73" s="86"/>
      <c r="EQ73" s="197"/>
      <c r="ER73" s="197"/>
      <c r="ES73" s="199"/>
      <c r="ET73" s="98"/>
      <c r="EU73" s="197"/>
      <c r="EV73" s="197"/>
      <c r="EW73" s="199"/>
      <c r="EX73" s="86"/>
      <c r="EY73" s="197"/>
      <c r="EZ73" s="197"/>
      <c r="FA73" s="199"/>
      <c r="FB73" s="86"/>
      <c r="FC73" s="197"/>
      <c r="FD73" s="197"/>
      <c r="FE73" s="208"/>
      <c r="FF73" s="14"/>
      <c r="FG73" s="155"/>
      <c r="FH73" s="156"/>
      <c r="FI73" s="79"/>
      <c r="FJ73" s="79"/>
      <c r="FK73" s="65" t="s">
        <v>91</v>
      </c>
      <c r="FL73" s="28">
        <f>SUM(COUNTIF($N$10:$Q$63,FI70),COUNTIF($AT$10:$AW$63,FI70),COUNTIF($BZ$10:$CC$63,FI70),COUNTIF($DF$10:$DI$72,FI70),COUNTIF($EL$10:$EO$63,FI70))+FS73</f>
        <v>3</v>
      </c>
      <c r="FM73" s="56">
        <f t="shared" ca="1" si="3"/>
        <v>4</v>
      </c>
      <c r="FN73" s="43"/>
      <c r="FO73" s="9"/>
      <c r="FP73" s="20" t="str">
        <f>FI70</f>
        <v>美術</v>
      </c>
      <c r="FQ73" s="25" t="s">
        <v>57</v>
      </c>
      <c r="FR73" s="20" t="str">
        <f>FI70&amp;"1/2"</f>
        <v>美術1/2</v>
      </c>
      <c r="FS73" s="20">
        <f>SUM(COUNTIF($N$10:$Q$63,FR73),COUNTIF($AT$10:$AW$63,FR73),COUNTIF($BZ$10:$CC$63,FR73),COUNTIF($DF$10:$DI$72,FR73),COUNTIF($EL$10:$EO$63,FR73))*0.5</f>
        <v>0</v>
      </c>
      <c r="FT73" s="20"/>
      <c r="FU73" s="20"/>
      <c r="FV73" s="20" t="str">
        <f t="shared" ca="1" si="4"/>
        <v>'(2)'!FM73</v>
      </c>
      <c r="FW73" s="20">
        <v>73</v>
      </c>
      <c r="FX73" s="20">
        <f t="shared" ca="1" si="5"/>
        <v>1</v>
      </c>
    </row>
    <row r="74" spans="1:180" ht="7.5" customHeight="1">
      <c r="A74" s="126"/>
      <c r="B74" s="203"/>
      <c r="C74" s="203"/>
      <c r="D74" s="203"/>
      <c r="E74" s="204"/>
      <c r="F74" s="203"/>
      <c r="G74" s="203"/>
      <c r="H74" s="203"/>
      <c r="I74" s="204"/>
      <c r="J74" s="203"/>
      <c r="K74" s="203"/>
      <c r="L74" s="203"/>
      <c r="M74" s="204"/>
      <c r="N74" s="203"/>
      <c r="O74" s="203"/>
      <c r="P74" s="203"/>
      <c r="Q74" s="204"/>
      <c r="R74" s="205"/>
      <c r="S74" s="203"/>
      <c r="T74" s="203"/>
      <c r="U74" s="204"/>
      <c r="V74" s="203"/>
      <c r="W74" s="203"/>
      <c r="X74" s="203"/>
      <c r="Y74" s="204"/>
      <c r="Z74" s="203"/>
      <c r="AA74" s="203"/>
      <c r="AB74" s="203"/>
      <c r="AC74" s="204"/>
      <c r="AD74" s="203"/>
      <c r="AE74" s="203"/>
      <c r="AF74" s="203"/>
      <c r="AG74" s="210"/>
      <c r="AH74" s="203"/>
      <c r="AI74" s="203"/>
      <c r="AJ74" s="203"/>
      <c r="AK74" s="204"/>
      <c r="AL74" s="203"/>
      <c r="AM74" s="203"/>
      <c r="AN74" s="203"/>
      <c r="AO74" s="204"/>
      <c r="AP74" s="203"/>
      <c r="AQ74" s="203"/>
      <c r="AR74" s="203"/>
      <c r="AS74" s="204"/>
      <c r="AT74" s="203"/>
      <c r="AU74" s="203"/>
      <c r="AV74" s="203"/>
      <c r="AW74" s="204"/>
      <c r="AX74" s="205"/>
      <c r="AY74" s="203"/>
      <c r="AZ74" s="203"/>
      <c r="BA74" s="204"/>
      <c r="BB74" s="203"/>
      <c r="BC74" s="203"/>
      <c r="BD74" s="203"/>
      <c r="BE74" s="204"/>
      <c r="BF74" s="203"/>
      <c r="BG74" s="203"/>
      <c r="BH74" s="203"/>
      <c r="BI74" s="204"/>
      <c r="BJ74" s="203"/>
      <c r="BK74" s="203"/>
      <c r="BL74" s="203"/>
      <c r="BM74" s="210"/>
      <c r="BN74" s="203"/>
      <c r="BO74" s="203"/>
      <c r="BP74" s="203"/>
      <c r="BQ74" s="204"/>
      <c r="BR74" s="203"/>
      <c r="BS74" s="203"/>
      <c r="BT74" s="203"/>
      <c r="BU74" s="204"/>
      <c r="BV74" s="205"/>
      <c r="BW74" s="203"/>
      <c r="BX74" s="203"/>
      <c r="BY74" s="204"/>
      <c r="BZ74" s="203"/>
      <c r="CA74" s="203"/>
      <c r="CB74" s="203"/>
      <c r="CC74" s="204"/>
      <c r="CD74" s="203"/>
      <c r="CE74" s="203"/>
      <c r="CF74" s="203"/>
      <c r="CG74" s="204"/>
      <c r="CH74" s="205"/>
      <c r="CI74" s="203"/>
      <c r="CJ74" s="203"/>
      <c r="CK74" s="204"/>
      <c r="CL74" s="203"/>
      <c r="CM74" s="203"/>
      <c r="CN74" s="203"/>
      <c r="CO74" s="204"/>
      <c r="CP74" s="205"/>
      <c r="CQ74" s="203"/>
      <c r="CR74" s="203"/>
      <c r="CS74" s="210"/>
      <c r="CT74" s="203"/>
      <c r="CU74" s="203"/>
      <c r="CV74" s="203"/>
      <c r="CW74" s="204"/>
      <c r="CX74" s="203"/>
      <c r="CY74" s="203"/>
      <c r="CZ74" s="203"/>
      <c r="DA74" s="204"/>
      <c r="DB74" s="205"/>
      <c r="DC74" s="203"/>
      <c r="DD74" s="203"/>
      <c r="DE74" s="204"/>
      <c r="DF74" s="203"/>
      <c r="DG74" s="203"/>
      <c r="DH74" s="203"/>
      <c r="DI74" s="204"/>
      <c r="DJ74" s="203"/>
      <c r="DK74" s="203"/>
      <c r="DL74" s="203"/>
      <c r="DM74" s="204"/>
      <c r="DN74" s="205"/>
      <c r="DO74" s="203"/>
      <c r="DP74" s="203"/>
      <c r="DQ74" s="204"/>
      <c r="DR74" s="203"/>
      <c r="DS74" s="203"/>
      <c r="DT74" s="203"/>
      <c r="DU74" s="204"/>
      <c r="DV74" s="205"/>
      <c r="DW74" s="203"/>
      <c r="DX74" s="203"/>
      <c r="DY74" s="210"/>
      <c r="DZ74" s="203"/>
      <c r="EA74" s="203"/>
      <c r="EB74" s="203"/>
      <c r="EC74" s="204"/>
      <c r="ED74" s="203"/>
      <c r="EE74" s="203"/>
      <c r="EF74" s="203"/>
      <c r="EG74" s="204"/>
      <c r="EH74" s="205"/>
      <c r="EI74" s="203"/>
      <c r="EJ74" s="203"/>
      <c r="EK74" s="204"/>
      <c r="EL74" s="203"/>
      <c r="EM74" s="203"/>
      <c r="EN74" s="203"/>
      <c r="EO74" s="204"/>
      <c r="EP74" s="203"/>
      <c r="EQ74" s="203"/>
      <c r="ER74" s="203"/>
      <c r="ES74" s="204"/>
      <c r="ET74" s="205"/>
      <c r="EU74" s="203"/>
      <c r="EV74" s="203"/>
      <c r="EW74" s="204"/>
      <c r="EX74" s="203"/>
      <c r="EY74" s="203"/>
      <c r="EZ74" s="203"/>
      <c r="FA74" s="204"/>
      <c r="FB74" s="203"/>
      <c r="FC74" s="203"/>
      <c r="FD74" s="203"/>
      <c r="FE74" s="210"/>
      <c r="FF74" s="14"/>
      <c r="FG74" s="155"/>
      <c r="FH74" s="156"/>
      <c r="FI74" s="79"/>
      <c r="FJ74" s="79"/>
      <c r="FK74" s="65" t="s">
        <v>92</v>
      </c>
      <c r="FL74" s="28">
        <f>SUM(COUNTIF($R$10:$U$63,FI70),COUNTIF($AX$10:$BA$63,FI70),COUNTIF($CD$10:$CG$63,FI70),COUNTIF($DJ$10:$DM$72,FI70),COUNTIF($EP$10:$ES$63,FI70))+FS74</f>
        <v>3</v>
      </c>
      <c r="FM74" s="56">
        <f t="shared" ca="1" si="3"/>
        <v>4</v>
      </c>
      <c r="FN74" s="44"/>
      <c r="FO74" s="35"/>
      <c r="FP74" s="20" t="str">
        <f>FI70</f>
        <v>美術</v>
      </c>
      <c r="FQ74" s="20" t="s">
        <v>58</v>
      </c>
      <c r="FR74" s="20" t="str">
        <f>FI70&amp;"1/2"</f>
        <v>美術1/2</v>
      </c>
      <c r="FS74" s="20">
        <f>SUM(COUNTIF($R$10:$U$63,FR74),COUNTIF($AX$10:$BA$63,FR74),COUNTIF($CD$10:$CG$63,FR74),COUNTIF($DJ$10:$DM$72,FR74),COUNTIF($EP$10:$ES$63,FR74))*0.5</f>
        <v>0</v>
      </c>
      <c r="FT74" s="20"/>
      <c r="FU74" s="20"/>
      <c r="FV74" s="20" t="str">
        <f t="shared" ca="1" si="4"/>
        <v>'(2)'!FM74</v>
      </c>
      <c r="FW74" s="20">
        <v>74</v>
      </c>
      <c r="FX74" s="20">
        <f t="shared" ca="1" si="5"/>
        <v>1</v>
      </c>
    </row>
    <row r="75" spans="1:180" ht="7.5" customHeight="1">
      <c r="A75" s="126"/>
      <c r="B75" s="203"/>
      <c r="C75" s="203"/>
      <c r="D75" s="203"/>
      <c r="E75" s="204"/>
      <c r="F75" s="203"/>
      <c r="G75" s="203"/>
      <c r="H75" s="203"/>
      <c r="I75" s="204"/>
      <c r="J75" s="203"/>
      <c r="K75" s="203"/>
      <c r="L75" s="203"/>
      <c r="M75" s="204"/>
      <c r="N75" s="203"/>
      <c r="O75" s="203"/>
      <c r="P75" s="203"/>
      <c r="Q75" s="204"/>
      <c r="R75" s="205"/>
      <c r="S75" s="203"/>
      <c r="T75" s="203"/>
      <c r="U75" s="204"/>
      <c r="V75" s="203"/>
      <c r="W75" s="203"/>
      <c r="X75" s="203"/>
      <c r="Y75" s="204"/>
      <c r="Z75" s="203"/>
      <c r="AA75" s="203"/>
      <c r="AB75" s="203"/>
      <c r="AC75" s="204"/>
      <c r="AD75" s="203"/>
      <c r="AE75" s="203"/>
      <c r="AF75" s="203"/>
      <c r="AG75" s="210"/>
      <c r="AH75" s="203"/>
      <c r="AI75" s="203"/>
      <c r="AJ75" s="203"/>
      <c r="AK75" s="204"/>
      <c r="AL75" s="203"/>
      <c r="AM75" s="203"/>
      <c r="AN75" s="203"/>
      <c r="AO75" s="204"/>
      <c r="AP75" s="203"/>
      <c r="AQ75" s="203"/>
      <c r="AR75" s="203"/>
      <c r="AS75" s="204"/>
      <c r="AT75" s="203"/>
      <c r="AU75" s="203"/>
      <c r="AV75" s="203"/>
      <c r="AW75" s="204"/>
      <c r="AX75" s="205"/>
      <c r="AY75" s="203"/>
      <c r="AZ75" s="203"/>
      <c r="BA75" s="204"/>
      <c r="BB75" s="203"/>
      <c r="BC75" s="203"/>
      <c r="BD75" s="203"/>
      <c r="BE75" s="204"/>
      <c r="BF75" s="203"/>
      <c r="BG75" s="203"/>
      <c r="BH75" s="203"/>
      <c r="BI75" s="204"/>
      <c r="BJ75" s="203"/>
      <c r="BK75" s="203"/>
      <c r="BL75" s="203"/>
      <c r="BM75" s="210"/>
      <c r="BN75" s="203"/>
      <c r="BO75" s="203"/>
      <c r="BP75" s="203"/>
      <c r="BQ75" s="204"/>
      <c r="BR75" s="203"/>
      <c r="BS75" s="203"/>
      <c r="BT75" s="203"/>
      <c r="BU75" s="204"/>
      <c r="BV75" s="205"/>
      <c r="BW75" s="203"/>
      <c r="BX75" s="203"/>
      <c r="BY75" s="204"/>
      <c r="BZ75" s="203"/>
      <c r="CA75" s="203"/>
      <c r="CB75" s="203"/>
      <c r="CC75" s="204"/>
      <c r="CD75" s="203"/>
      <c r="CE75" s="203"/>
      <c r="CF75" s="203"/>
      <c r="CG75" s="204"/>
      <c r="CH75" s="205"/>
      <c r="CI75" s="203"/>
      <c r="CJ75" s="203"/>
      <c r="CK75" s="204"/>
      <c r="CL75" s="203"/>
      <c r="CM75" s="203"/>
      <c r="CN75" s="203"/>
      <c r="CO75" s="204"/>
      <c r="CP75" s="205"/>
      <c r="CQ75" s="203"/>
      <c r="CR75" s="203"/>
      <c r="CS75" s="210"/>
      <c r="CT75" s="203"/>
      <c r="CU75" s="203"/>
      <c r="CV75" s="203"/>
      <c r="CW75" s="204"/>
      <c r="CX75" s="203"/>
      <c r="CY75" s="203"/>
      <c r="CZ75" s="203"/>
      <c r="DA75" s="204"/>
      <c r="DB75" s="205"/>
      <c r="DC75" s="203"/>
      <c r="DD75" s="203"/>
      <c r="DE75" s="204"/>
      <c r="DF75" s="203"/>
      <c r="DG75" s="203"/>
      <c r="DH75" s="203"/>
      <c r="DI75" s="204"/>
      <c r="DJ75" s="203"/>
      <c r="DK75" s="203"/>
      <c r="DL75" s="203"/>
      <c r="DM75" s="204"/>
      <c r="DN75" s="205"/>
      <c r="DO75" s="203"/>
      <c r="DP75" s="203"/>
      <c r="DQ75" s="204"/>
      <c r="DR75" s="203"/>
      <c r="DS75" s="203"/>
      <c r="DT75" s="203"/>
      <c r="DU75" s="204"/>
      <c r="DV75" s="205"/>
      <c r="DW75" s="203"/>
      <c r="DX75" s="203"/>
      <c r="DY75" s="210"/>
      <c r="DZ75" s="203"/>
      <c r="EA75" s="203"/>
      <c r="EB75" s="203"/>
      <c r="EC75" s="204"/>
      <c r="ED75" s="203"/>
      <c r="EE75" s="203"/>
      <c r="EF75" s="203"/>
      <c r="EG75" s="204"/>
      <c r="EH75" s="205"/>
      <c r="EI75" s="203"/>
      <c r="EJ75" s="203"/>
      <c r="EK75" s="204"/>
      <c r="EL75" s="203"/>
      <c r="EM75" s="203"/>
      <c r="EN75" s="203"/>
      <c r="EO75" s="204"/>
      <c r="EP75" s="203"/>
      <c r="EQ75" s="203"/>
      <c r="ER75" s="203"/>
      <c r="ES75" s="204"/>
      <c r="ET75" s="205"/>
      <c r="EU75" s="203"/>
      <c r="EV75" s="203"/>
      <c r="EW75" s="204"/>
      <c r="EX75" s="203"/>
      <c r="EY75" s="203"/>
      <c r="EZ75" s="203"/>
      <c r="FA75" s="204"/>
      <c r="FB75" s="203"/>
      <c r="FC75" s="203"/>
      <c r="FD75" s="203"/>
      <c r="FE75" s="210"/>
      <c r="FF75" s="14"/>
      <c r="FG75" s="155"/>
      <c r="FH75" s="156"/>
      <c r="FI75" s="79"/>
      <c r="FJ75" s="79"/>
      <c r="FK75" s="65" t="s">
        <v>93</v>
      </c>
      <c r="FL75" s="29">
        <f>SUM(COUNTIF($V$10:$Y$63,FI70),COUNTIF($BB$10:$BE$63,FI70),COUNTIF($CH$10:$CK$63,FI70),COUNTIF($DN$10:$DQ$72,FI70),COUNTIF($ET$10:$EW$63,FI70))+FS75</f>
        <v>2</v>
      </c>
      <c r="FM75" s="57">
        <f t="shared" ca="1" si="3"/>
        <v>2</v>
      </c>
      <c r="FN75" s="45"/>
      <c r="FO75" s="36"/>
      <c r="FP75" s="20" t="str">
        <f>FI70</f>
        <v>美術</v>
      </c>
      <c r="FQ75" s="20" t="s">
        <v>59</v>
      </c>
      <c r="FR75" s="20" t="str">
        <f>FI70&amp;"1/2"</f>
        <v>美術1/2</v>
      </c>
      <c r="FS75" s="20">
        <f>SUM(COUNTIF($V$10:$Y$63,FR75),COUNTIF($BB$10:$BE$63,FR75),COUNTIF($CH$10:$CK$63,FR75),COUNTIF($DN$10:$DQ$72,FR75),COUNTIF($ET$10:$EW$63,FR75))*0.5</f>
        <v>0</v>
      </c>
      <c r="FT75" s="14"/>
      <c r="FU75" s="14"/>
      <c r="FV75" s="20" t="str">
        <f t="shared" ca="1" si="4"/>
        <v>'(2)'!FM75</v>
      </c>
      <c r="FW75" s="20">
        <v>75</v>
      </c>
      <c r="FX75" s="20">
        <f t="shared" ca="1" si="5"/>
        <v>0</v>
      </c>
    </row>
    <row r="76" spans="1:180" ht="7.5" customHeight="1">
      <c r="A76" s="126"/>
      <c r="B76" s="203"/>
      <c r="C76" s="203"/>
      <c r="D76" s="203"/>
      <c r="E76" s="204"/>
      <c r="F76" s="203"/>
      <c r="G76" s="203"/>
      <c r="H76" s="203"/>
      <c r="I76" s="204"/>
      <c r="J76" s="203"/>
      <c r="K76" s="203"/>
      <c r="L76" s="203"/>
      <c r="M76" s="204"/>
      <c r="N76" s="203"/>
      <c r="O76" s="203"/>
      <c r="P76" s="203"/>
      <c r="Q76" s="204"/>
      <c r="R76" s="205"/>
      <c r="S76" s="203"/>
      <c r="T76" s="203"/>
      <c r="U76" s="204"/>
      <c r="V76" s="203"/>
      <c r="W76" s="203"/>
      <c r="X76" s="203"/>
      <c r="Y76" s="204"/>
      <c r="Z76" s="203"/>
      <c r="AA76" s="203"/>
      <c r="AB76" s="203"/>
      <c r="AC76" s="204"/>
      <c r="AD76" s="203"/>
      <c r="AE76" s="203"/>
      <c r="AF76" s="203"/>
      <c r="AG76" s="210"/>
      <c r="AH76" s="203"/>
      <c r="AI76" s="203"/>
      <c r="AJ76" s="203"/>
      <c r="AK76" s="204"/>
      <c r="AL76" s="203"/>
      <c r="AM76" s="203"/>
      <c r="AN76" s="203"/>
      <c r="AO76" s="204"/>
      <c r="AP76" s="203"/>
      <c r="AQ76" s="203"/>
      <c r="AR76" s="203"/>
      <c r="AS76" s="204"/>
      <c r="AT76" s="203"/>
      <c r="AU76" s="203"/>
      <c r="AV76" s="203"/>
      <c r="AW76" s="204"/>
      <c r="AX76" s="205"/>
      <c r="AY76" s="203"/>
      <c r="AZ76" s="203"/>
      <c r="BA76" s="204"/>
      <c r="BB76" s="203"/>
      <c r="BC76" s="203"/>
      <c r="BD76" s="203"/>
      <c r="BE76" s="204"/>
      <c r="BF76" s="203"/>
      <c r="BG76" s="203"/>
      <c r="BH76" s="203"/>
      <c r="BI76" s="204"/>
      <c r="BJ76" s="203"/>
      <c r="BK76" s="203"/>
      <c r="BL76" s="203"/>
      <c r="BM76" s="210"/>
      <c r="BN76" s="203"/>
      <c r="BO76" s="203"/>
      <c r="BP76" s="203"/>
      <c r="BQ76" s="204"/>
      <c r="BR76" s="203"/>
      <c r="BS76" s="203"/>
      <c r="BT76" s="203"/>
      <c r="BU76" s="204"/>
      <c r="BV76" s="205"/>
      <c r="BW76" s="203"/>
      <c r="BX76" s="203"/>
      <c r="BY76" s="204"/>
      <c r="BZ76" s="203"/>
      <c r="CA76" s="203"/>
      <c r="CB76" s="203"/>
      <c r="CC76" s="204"/>
      <c r="CD76" s="203"/>
      <c r="CE76" s="203"/>
      <c r="CF76" s="203"/>
      <c r="CG76" s="204"/>
      <c r="CH76" s="205"/>
      <c r="CI76" s="203"/>
      <c r="CJ76" s="203"/>
      <c r="CK76" s="204"/>
      <c r="CL76" s="203"/>
      <c r="CM76" s="203"/>
      <c r="CN76" s="203"/>
      <c r="CO76" s="204"/>
      <c r="CP76" s="205"/>
      <c r="CQ76" s="203"/>
      <c r="CR76" s="203"/>
      <c r="CS76" s="210"/>
      <c r="CT76" s="203"/>
      <c r="CU76" s="203"/>
      <c r="CV76" s="203"/>
      <c r="CW76" s="204"/>
      <c r="CX76" s="203"/>
      <c r="CY76" s="203"/>
      <c r="CZ76" s="203"/>
      <c r="DA76" s="204"/>
      <c r="DB76" s="205"/>
      <c r="DC76" s="203"/>
      <c r="DD76" s="203"/>
      <c r="DE76" s="204"/>
      <c r="DF76" s="203"/>
      <c r="DG76" s="203"/>
      <c r="DH76" s="203"/>
      <c r="DI76" s="204"/>
      <c r="DJ76" s="203"/>
      <c r="DK76" s="203"/>
      <c r="DL76" s="203"/>
      <c r="DM76" s="204"/>
      <c r="DN76" s="205"/>
      <c r="DO76" s="203"/>
      <c r="DP76" s="203"/>
      <c r="DQ76" s="204"/>
      <c r="DR76" s="203"/>
      <c r="DS76" s="203"/>
      <c r="DT76" s="203"/>
      <c r="DU76" s="204"/>
      <c r="DV76" s="205"/>
      <c r="DW76" s="203"/>
      <c r="DX76" s="203"/>
      <c r="DY76" s="210"/>
      <c r="DZ76" s="203"/>
      <c r="EA76" s="203"/>
      <c r="EB76" s="203"/>
      <c r="EC76" s="204"/>
      <c r="ED76" s="203"/>
      <c r="EE76" s="203"/>
      <c r="EF76" s="203"/>
      <c r="EG76" s="204"/>
      <c r="EH76" s="205"/>
      <c r="EI76" s="203"/>
      <c r="EJ76" s="203"/>
      <c r="EK76" s="204"/>
      <c r="EL76" s="203"/>
      <c r="EM76" s="203"/>
      <c r="EN76" s="203"/>
      <c r="EO76" s="204"/>
      <c r="EP76" s="203"/>
      <c r="EQ76" s="203"/>
      <c r="ER76" s="203"/>
      <c r="ES76" s="204"/>
      <c r="ET76" s="205"/>
      <c r="EU76" s="203"/>
      <c r="EV76" s="203"/>
      <c r="EW76" s="204"/>
      <c r="EX76" s="203"/>
      <c r="EY76" s="203"/>
      <c r="EZ76" s="203"/>
      <c r="FA76" s="204"/>
      <c r="FB76" s="203"/>
      <c r="FC76" s="203"/>
      <c r="FD76" s="203"/>
      <c r="FE76" s="210"/>
      <c r="FF76" s="14"/>
      <c r="FG76" s="155"/>
      <c r="FH76" s="156"/>
      <c r="FI76" s="79"/>
      <c r="FJ76" s="79"/>
      <c r="FK76" s="65" t="s">
        <v>94</v>
      </c>
      <c r="FL76" s="28">
        <f>SUM(COUNTIF($Z$10:$AC$63,FI70),COUNTIF($BF$10:$BI$63,FI70),COUNTIF($CL$10:$CO$63,FI70),COUNTIF($DR$10:$DU$72,FI70),COUNTIF($EX$10:$FA$63,FI70))+FS76</f>
        <v>3</v>
      </c>
      <c r="FM76" s="56">
        <f t="shared" ca="1" si="3"/>
        <v>4</v>
      </c>
      <c r="FN76" s="43"/>
      <c r="FO76" s="9"/>
      <c r="FP76" s="20" t="str">
        <f>FI70</f>
        <v>美術</v>
      </c>
      <c r="FQ76" s="25" t="s">
        <v>60</v>
      </c>
      <c r="FR76" s="20" t="str">
        <f>FI70&amp;"1/2"</f>
        <v>美術1/2</v>
      </c>
      <c r="FS76" s="20">
        <f>SUM(COUNTIF($Z$10:$AC$63,FR76),COUNTIF($BF$10:$BI$63,FR76),COUNTIF($CL$10:$CO$63,FR76),COUNTIF($DR$10:$DU$72,FR76),COUNTIF($EX$10:$FA$63,FR76))*0.5</f>
        <v>0</v>
      </c>
      <c r="FT76" s="20"/>
      <c r="FU76" s="20"/>
      <c r="FV76" s="20" t="str">
        <f t="shared" ca="1" si="4"/>
        <v>'(2)'!FM76</v>
      </c>
      <c r="FW76" s="20">
        <v>76</v>
      </c>
      <c r="FX76" s="20">
        <f t="shared" ca="1" si="5"/>
        <v>1</v>
      </c>
    </row>
    <row r="77" spans="1:180" ht="7.5" customHeight="1">
      <c r="A77" s="126"/>
      <c r="B77" s="203"/>
      <c r="C77" s="203"/>
      <c r="D77" s="203"/>
      <c r="E77" s="204"/>
      <c r="F77" s="203"/>
      <c r="G77" s="203"/>
      <c r="H77" s="203"/>
      <c r="I77" s="204"/>
      <c r="J77" s="203"/>
      <c r="K77" s="203"/>
      <c r="L77" s="203"/>
      <c r="M77" s="204"/>
      <c r="N77" s="203"/>
      <c r="O77" s="203"/>
      <c r="P77" s="203"/>
      <c r="Q77" s="204"/>
      <c r="R77" s="205"/>
      <c r="S77" s="203"/>
      <c r="T77" s="203"/>
      <c r="U77" s="204"/>
      <c r="V77" s="203"/>
      <c r="W77" s="203"/>
      <c r="X77" s="203"/>
      <c r="Y77" s="204"/>
      <c r="Z77" s="203"/>
      <c r="AA77" s="203"/>
      <c r="AB77" s="203"/>
      <c r="AC77" s="204"/>
      <c r="AD77" s="203"/>
      <c r="AE77" s="203"/>
      <c r="AF77" s="203"/>
      <c r="AG77" s="210"/>
      <c r="AH77" s="203"/>
      <c r="AI77" s="203"/>
      <c r="AJ77" s="203"/>
      <c r="AK77" s="204"/>
      <c r="AL77" s="203"/>
      <c r="AM77" s="203"/>
      <c r="AN77" s="203"/>
      <c r="AO77" s="204"/>
      <c r="AP77" s="203"/>
      <c r="AQ77" s="203"/>
      <c r="AR77" s="203"/>
      <c r="AS77" s="204"/>
      <c r="AT77" s="203"/>
      <c r="AU77" s="203"/>
      <c r="AV77" s="203"/>
      <c r="AW77" s="204"/>
      <c r="AX77" s="205"/>
      <c r="AY77" s="203"/>
      <c r="AZ77" s="203"/>
      <c r="BA77" s="204"/>
      <c r="BB77" s="203"/>
      <c r="BC77" s="203"/>
      <c r="BD77" s="203"/>
      <c r="BE77" s="204"/>
      <c r="BF77" s="203"/>
      <c r="BG77" s="203"/>
      <c r="BH77" s="203"/>
      <c r="BI77" s="204"/>
      <c r="BJ77" s="203"/>
      <c r="BK77" s="203"/>
      <c r="BL77" s="203"/>
      <c r="BM77" s="210"/>
      <c r="BN77" s="203"/>
      <c r="BO77" s="203"/>
      <c r="BP77" s="203"/>
      <c r="BQ77" s="204"/>
      <c r="BR77" s="203"/>
      <c r="BS77" s="203"/>
      <c r="BT77" s="203"/>
      <c r="BU77" s="204"/>
      <c r="BV77" s="205"/>
      <c r="BW77" s="203"/>
      <c r="BX77" s="203"/>
      <c r="BY77" s="204"/>
      <c r="BZ77" s="203"/>
      <c r="CA77" s="203"/>
      <c r="CB77" s="203"/>
      <c r="CC77" s="204"/>
      <c r="CD77" s="203"/>
      <c r="CE77" s="203"/>
      <c r="CF77" s="203"/>
      <c r="CG77" s="204"/>
      <c r="CH77" s="205"/>
      <c r="CI77" s="203"/>
      <c r="CJ77" s="203"/>
      <c r="CK77" s="204"/>
      <c r="CL77" s="203"/>
      <c r="CM77" s="203"/>
      <c r="CN77" s="203"/>
      <c r="CO77" s="204"/>
      <c r="CP77" s="205"/>
      <c r="CQ77" s="203"/>
      <c r="CR77" s="203"/>
      <c r="CS77" s="210"/>
      <c r="CT77" s="203"/>
      <c r="CU77" s="203"/>
      <c r="CV77" s="203"/>
      <c r="CW77" s="204"/>
      <c r="CX77" s="203"/>
      <c r="CY77" s="203"/>
      <c r="CZ77" s="203"/>
      <c r="DA77" s="204"/>
      <c r="DB77" s="205"/>
      <c r="DC77" s="203"/>
      <c r="DD77" s="203"/>
      <c r="DE77" s="204"/>
      <c r="DF77" s="203"/>
      <c r="DG77" s="203"/>
      <c r="DH77" s="203"/>
      <c r="DI77" s="204"/>
      <c r="DJ77" s="203"/>
      <c r="DK77" s="203"/>
      <c r="DL77" s="203"/>
      <c r="DM77" s="204"/>
      <c r="DN77" s="205"/>
      <c r="DO77" s="203"/>
      <c r="DP77" s="203"/>
      <c r="DQ77" s="204"/>
      <c r="DR77" s="203"/>
      <c r="DS77" s="203"/>
      <c r="DT77" s="203"/>
      <c r="DU77" s="204"/>
      <c r="DV77" s="205"/>
      <c r="DW77" s="203"/>
      <c r="DX77" s="203"/>
      <c r="DY77" s="210"/>
      <c r="DZ77" s="203"/>
      <c r="EA77" s="203"/>
      <c r="EB77" s="203"/>
      <c r="EC77" s="204"/>
      <c r="ED77" s="203"/>
      <c r="EE77" s="203"/>
      <c r="EF77" s="203"/>
      <c r="EG77" s="204"/>
      <c r="EH77" s="205"/>
      <c r="EI77" s="203"/>
      <c r="EJ77" s="203"/>
      <c r="EK77" s="204"/>
      <c r="EL77" s="203"/>
      <c r="EM77" s="203"/>
      <c r="EN77" s="203"/>
      <c r="EO77" s="204"/>
      <c r="EP77" s="203"/>
      <c r="EQ77" s="203"/>
      <c r="ER77" s="203"/>
      <c r="ES77" s="204"/>
      <c r="ET77" s="205"/>
      <c r="EU77" s="203"/>
      <c r="EV77" s="203"/>
      <c r="EW77" s="204"/>
      <c r="EX77" s="203"/>
      <c r="EY77" s="203"/>
      <c r="EZ77" s="203"/>
      <c r="FA77" s="204"/>
      <c r="FB77" s="203"/>
      <c r="FC77" s="203"/>
      <c r="FD77" s="203"/>
      <c r="FE77" s="210"/>
      <c r="FF77" s="14"/>
      <c r="FG77" s="155"/>
      <c r="FH77" s="156"/>
      <c r="FI77" s="79"/>
      <c r="FJ77" s="79"/>
      <c r="FK77" s="66" t="s">
        <v>95</v>
      </c>
      <c r="FL77" s="30">
        <f>SUM(COUNTIF($AD$10:$AG$63,FI70),COUNTIF($BJ$10:$BM$63,FI70),COUNTIF($CP$10:$CS$63,FI70),COUNTIF($DV$10:$DY$72,FI70),COUNTIF($FB$10:$FE$63,FI70))+FS77</f>
        <v>3</v>
      </c>
      <c r="FM77" s="58">
        <f t="shared" ca="1" si="3"/>
        <v>4</v>
      </c>
      <c r="FN77" s="50"/>
      <c r="FO77" s="39"/>
      <c r="FP77" s="20" t="str">
        <f>FI70</f>
        <v>美術</v>
      </c>
      <c r="FQ77" s="20" t="s">
        <v>61</v>
      </c>
      <c r="FR77" s="20" t="str">
        <f>FI70&amp;"1/2"</f>
        <v>美術1/2</v>
      </c>
      <c r="FS77" s="20">
        <f>SUM(COUNTIF($AD$10:$AG$63,FR77),COUNTIF($BJ$10:$BM$63,FR77),COUNTIF($CP$10:$CS$63,FR77),COUNTIF($DV$10:$DY$72,FR77),COUNTIF($FB$10:$FE$63,FR77))*0.5</f>
        <v>0</v>
      </c>
      <c r="FT77" s="20"/>
      <c r="FU77" s="20"/>
      <c r="FV77" s="20" t="str">
        <f t="shared" ca="1" si="4"/>
        <v>'(2)'!FM77</v>
      </c>
      <c r="FW77" s="20">
        <v>77</v>
      </c>
      <c r="FX77" s="20">
        <f t="shared" ca="1" si="5"/>
        <v>1</v>
      </c>
    </row>
    <row r="78" spans="1:180" ht="7.5" customHeight="1">
      <c r="A78" s="126"/>
      <c r="B78" s="203"/>
      <c r="C78" s="203"/>
      <c r="D78" s="203"/>
      <c r="E78" s="204"/>
      <c r="F78" s="203"/>
      <c r="G78" s="203"/>
      <c r="H78" s="203"/>
      <c r="I78" s="204"/>
      <c r="J78" s="203"/>
      <c r="K78" s="203"/>
      <c r="L78" s="203"/>
      <c r="M78" s="204"/>
      <c r="N78" s="203"/>
      <c r="O78" s="203"/>
      <c r="P78" s="203"/>
      <c r="Q78" s="204"/>
      <c r="R78" s="205"/>
      <c r="S78" s="203"/>
      <c r="T78" s="203"/>
      <c r="U78" s="204"/>
      <c r="V78" s="203"/>
      <c r="W78" s="203"/>
      <c r="X78" s="203"/>
      <c r="Y78" s="204"/>
      <c r="Z78" s="203"/>
      <c r="AA78" s="203"/>
      <c r="AB78" s="203"/>
      <c r="AC78" s="204"/>
      <c r="AD78" s="203"/>
      <c r="AE78" s="203"/>
      <c r="AF78" s="203"/>
      <c r="AG78" s="210"/>
      <c r="AH78" s="203"/>
      <c r="AI78" s="203"/>
      <c r="AJ78" s="203"/>
      <c r="AK78" s="204"/>
      <c r="AL78" s="203"/>
      <c r="AM78" s="203"/>
      <c r="AN78" s="203"/>
      <c r="AO78" s="204"/>
      <c r="AP78" s="203"/>
      <c r="AQ78" s="203"/>
      <c r="AR78" s="203"/>
      <c r="AS78" s="204"/>
      <c r="AT78" s="203"/>
      <c r="AU78" s="203"/>
      <c r="AV78" s="203"/>
      <c r="AW78" s="204"/>
      <c r="AX78" s="205"/>
      <c r="AY78" s="203"/>
      <c r="AZ78" s="203"/>
      <c r="BA78" s="204"/>
      <c r="BB78" s="203"/>
      <c r="BC78" s="203"/>
      <c r="BD78" s="203"/>
      <c r="BE78" s="204"/>
      <c r="BF78" s="203"/>
      <c r="BG78" s="203"/>
      <c r="BH78" s="203"/>
      <c r="BI78" s="204"/>
      <c r="BJ78" s="203"/>
      <c r="BK78" s="203"/>
      <c r="BL78" s="203"/>
      <c r="BM78" s="210"/>
      <c r="BN78" s="203"/>
      <c r="BO78" s="203"/>
      <c r="BP78" s="203"/>
      <c r="BQ78" s="204"/>
      <c r="BR78" s="203"/>
      <c r="BS78" s="203"/>
      <c r="BT78" s="203"/>
      <c r="BU78" s="204"/>
      <c r="BV78" s="205"/>
      <c r="BW78" s="203"/>
      <c r="BX78" s="203"/>
      <c r="BY78" s="204"/>
      <c r="BZ78" s="203"/>
      <c r="CA78" s="203"/>
      <c r="CB78" s="203"/>
      <c r="CC78" s="204"/>
      <c r="CD78" s="203"/>
      <c r="CE78" s="203"/>
      <c r="CF78" s="203"/>
      <c r="CG78" s="204"/>
      <c r="CH78" s="205"/>
      <c r="CI78" s="203"/>
      <c r="CJ78" s="203"/>
      <c r="CK78" s="204"/>
      <c r="CL78" s="203"/>
      <c r="CM78" s="203"/>
      <c r="CN78" s="203"/>
      <c r="CO78" s="204"/>
      <c r="CP78" s="205"/>
      <c r="CQ78" s="203"/>
      <c r="CR78" s="203"/>
      <c r="CS78" s="210"/>
      <c r="CT78" s="203"/>
      <c r="CU78" s="203"/>
      <c r="CV78" s="203"/>
      <c r="CW78" s="204"/>
      <c r="CX78" s="203"/>
      <c r="CY78" s="203"/>
      <c r="CZ78" s="203"/>
      <c r="DA78" s="204"/>
      <c r="DB78" s="205"/>
      <c r="DC78" s="203"/>
      <c r="DD78" s="203"/>
      <c r="DE78" s="204"/>
      <c r="DF78" s="203"/>
      <c r="DG78" s="203"/>
      <c r="DH78" s="203"/>
      <c r="DI78" s="204"/>
      <c r="DJ78" s="203"/>
      <c r="DK78" s="203"/>
      <c r="DL78" s="203"/>
      <c r="DM78" s="204"/>
      <c r="DN78" s="205"/>
      <c r="DO78" s="203"/>
      <c r="DP78" s="203"/>
      <c r="DQ78" s="204"/>
      <c r="DR78" s="203"/>
      <c r="DS78" s="203"/>
      <c r="DT78" s="203"/>
      <c r="DU78" s="204"/>
      <c r="DV78" s="205"/>
      <c r="DW78" s="203"/>
      <c r="DX78" s="203"/>
      <c r="DY78" s="210"/>
      <c r="DZ78" s="203"/>
      <c r="EA78" s="203"/>
      <c r="EB78" s="203"/>
      <c r="EC78" s="204"/>
      <c r="ED78" s="203"/>
      <c r="EE78" s="203"/>
      <c r="EF78" s="203"/>
      <c r="EG78" s="204"/>
      <c r="EH78" s="205"/>
      <c r="EI78" s="203"/>
      <c r="EJ78" s="203"/>
      <c r="EK78" s="204"/>
      <c r="EL78" s="203"/>
      <c r="EM78" s="203"/>
      <c r="EN78" s="203"/>
      <c r="EO78" s="204"/>
      <c r="EP78" s="203"/>
      <c r="EQ78" s="203"/>
      <c r="ER78" s="203"/>
      <c r="ES78" s="204"/>
      <c r="ET78" s="205"/>
      <c r="EU78" s="203"/>
      <c r="EV78" s="203"/>
      <c r="EW78" s="204"/>
      <c r="EX78" s="203"/>
      <c r="EY78" s="203"/>
      <c r="EZ78" s="203"/>
      <c r="FA78" s="204"/>
      <c r="FB78" s="203"/>
      <c r="FC78" s="203"/>
      <c r="FD78" s="203"/>
      <c r="FE78" s="210"/>
      <c r="FF78" s="14"/>
      <c r="FG78" s="155"/>
      <c r="FH78" s="156"/>
      <c r="FI78" s="80" t="s">
        <v>19</v>
      </c>
      <c r="FJ78" s="80"/>
      <c r="FK78" s="64" t="s">
        <v>88</v>
      </c>
      <c r="FL78" s="27">
        <f>SUM(COUNTIF($B$10:$E$63,FI78),COUNTIF($AH$10:$AK$63,FI78),COUNTIF($BN$10:$BQ$63,FI78),COUNTIF($CT$10:$CW$72,FI78),COUNTIF($DZ$10:$EC$63,FI78))+FS78</f>
        <v>0</v>
      </c>
      <c r="FM78" s="55">
        <f t="shared" ca="1" si="3"/>
        <v>0</v>
      </c>
      <c r="FN78" s="42"/>
      <c r="FO78" s="8"/>
      <c r="FP78" s="20" t="str">
        <f>FI78</f>
        <v>技家</v>
      </c>
      <c r="FQ78" s="20" t="s">
        <v>54</v>
      </c>
      <c r="FR78" s="20" t="str">
        <f>FI78&amp;"1/2"</f>
        <v>技家1/2</v>
      </c>
      <c r="FS78" s="20">
        <f>SUM(COUNTIF($B$10:$E$63,FR78),COUNTIF($AH$10:$AK$63,FR78),COUNTIF($BN$10:$BQ$63,FR78),COUNTIF($CT$10:$CW$72,FR78),COUNTIF($DZ$10:$EC$63,FR78))*0.5</f>
        <v>0</v>
      </c>
      <c r="FT78" s="14"/>
      <c r="FU78" s="14"/>
      <c r="FV78" s="20" t="str">
        <f t="shared" ca="1" si="4"/>
        <v>'(2)'!FM78</v>
      </c>
      <c r="FW78" s="20">
        <v>78</v>
      </c>
      <c r="FX78" s="20">
        <f t="shared" ca="1" si="5"/>
        <v>0</v>
      </c>
    </row>
    <row r="79" spans="1:180" ht="7.5" customHeight="1">
      <c r="A79" s="126"/>
      <c r="B79" s="203"/>
      <c r="C79" s="203"/>
      <c r="D79" s="203"/>
      <c r="E79" s="204"/>
      <c r="F79" s="203"/>
      <c r="G79" s="203"/>
      <c r="H79" s="203"/>
      <c r="I79" s="204"/>
      <c r="J79" s="203"/>
      <c r="K79" s="203"/>
      <c r="L79" s="203"/>
      <c r="M79" s="204"/>
      <c r="N79" s="203"/>
      <c r="O79" s="203"/>
      <c r="P79" s="203"/>
      <c r="Q79" s="204"/>
      <c r="R79" s="205"/>
      <c r="S79" s="203"/>
      <c r="T79" s="203"/>
      <c r="U79" s="204"/>
      <c r="V79" s="203"/>
      <c r="W79" s="203"/>
      <c r="X79" s="203"/>
      <c r="Y79" s="204"/>
      <c r="Z79" s="203"/>
      <c r="AA79" s="203"/>
      <c r="AB79" s="203"/>
      <c r="AC79" s="204"/>
      <c r="AD79" s="203"/>
      <c r="AE79" s="203"/>
      <c r="AF79" s="203"/>
      <c r="AG79" s="210"/>
      <c r="AH79" s="203"/>
      <c r="AI79" s="203"/>
      <c r="AJ79" s="203"/>
      <c r="AK79" s="204"/>
      <c r="AL79" s="203"/>
      <c r="AM79" s="203"/>
      <c r="AN79" s="203"/>
      <c r="AO79" s="204"/>
      <c r="AP79" s="203"/>
      <c r="AQ79" s="203"/>
      <c r="AR79" s="203"/>
      <c r="AS79" s="204"/>
      <c r="AT79" s="203"/>
      <c r="AU79" s="203"/>
      <c r="AV79" s="203"/>
      <c r="AW79" s="204"/>
      <c r="AX79" s="205"/>
      <c r="AY79" s="203"/>
      <c r="AZ79" s="203"/>
      <c r="BA79" s="204"/>
      <c r="BB79" s="203"/>
      <c r="BC79" s="203"/>
      <c r="BD79" s="203"/>
      <c r="BE79" s="204"/>
      <c r="BF79" s="203"/>
      <c r="BG79" s="203"/>
      <c r="BH79" s="203"/>
      <c r="BI79" s="204"/>
      <c r="BJ79" s="203"/>
      <c r="BK79" s="203"/>
      <c r="BL79" s="203"/>
      <c r="BM79" s="210"/>
      <c r="BN79" s="203"/>
      <c r="BO79" s="203"/>
      <c r="BP79" s="203"/>
      <c r="BQ79" s="204"/>
      <c r="BR79" s="203"/>
      <c r="BS79" s="203"/>
      <c r="BT79" s="203"/>
      <c r="BU79" s="204"/>
      <c r="BV79" s="205"/>
      <c r="BW79" s="203"/>
      <c r="BX79" s="203"/>
      <c r="BY79" s="204"/>
      <c r="BZ79" s="203"/>
      <c r="CA79" s="203"/>
      <c r="CB79" s="203"/>
      <c r="CC79" s="204"/>
      <c r="CD79" s="203"/>
      <c r="CE79" s="203"/>
      <c r="CF79" s="203"/>
      <c r="CG79" s="204"/>
      <c r="CH79" s="205"/>
      <c r="CI79" s="203"/>
      <c r="CJ79" s="203"/>
      <c r="CK79" s="204"/>
      <c r="CL79" s="203"/>
      <c r="CM79" s="203"/>
      <c r="CN79" s="203"/>
      <c r="CO79" s="204"/>
      <c r="CP79" s="205"/>
      <c r="CQ79" s="203"/>
      <c r="CR79" s="203"/>
      <c r="CS79" s="210"/>
      <c r="CT79" s="203"/>
      <c r="CU79" s="203"/>
      <c r="CV79" s="203"/>
      <c r="CW79" s="204"/>
      <c r="CX79" s="203"/>
      <c r="CY79" s="203"/>
      <c r="CZ79" s="203"/>
      <c r="DA79" s="204"/>
      <c r="DB79" s="205"/>
      <c r="DC79" s="203"/>
      <c r="DD79" s="203"/>
      <c r="DE79" s="204"/>
      <c r="DF79" s="203"/>
      <c r="DG79" s="203"/>
      <c r="DH79" s="203"/>
      <c r="DI79" s="204"/>
      <c r="DJ79" s="203"/>
      <c r="DK79" s="203"/>
      <c r="DL79" s="203"/>
      <c r="DM79" s="204"/>
      <c r="DN79" s="205"/>
      <c r="DO79" s="203"/>
      <c r="DP79" s="203"/>
      <c r="DQ79" s="204"/>
      <c r="DR79" s="203"/>
      <c r="DS79" s="203"/>
      <c r="DT79" s="203"/>
      <c r="DU79" s="204"/>
      <c r="DV79" s="205"/>
      <c r="DW79" s="203"/>
      <c r="DX79" s="203"/>
      <c r="DY79" s="210"/>
      <c r="DZ79" s="203"/>
      <c r="EA79" s="203"/>
      <c r="EB79" s="203"/>
      <c r="EC79" s="204"/>
      <c r="ED79" s="203"/>
      <c r="EE79" s="203"/>
      <c r="EF79" s="203"/>
      <c r="EG79" s="204"/>
      <c r="EH79" s="205"/>
      <c r="EI79" s="203"/>
      <c r="EJ79" s="203"/>
      <c r="EK79" s="204"/>
      <c r="EL79" s="203"/>
      <c r="EM79" s="203"/>
      <c r="EN79" s="203"/>
      <c r="EO79" s="204"/>
      <c r="EP79" s="203"/>
      <c r="EQ79" s="203"/>
      <c r="ER79" s="203"/>
      <c r="ES79" s="204"/>
      <c r="ET79" s="205"/>
      <c r="EU79" s="203"/>
      <c r="EV79" s="203"/>
      <c r="EW79" s="204"/>
      <c r="EX79" s="203"/>
      <c r="EY79" s="203"/>
      <c r="EZ79" s="203"/>
      <c r="FA79" s="204"/>
      <c r="FB79" s="203"/>
      <c r="FC79" s="203"/>
      <c r="FD79" s="203"/>
      <c r="FE79" s="210"/>
      <c r="FF79" s="14"/>
      <c r="FG79" s="155"/>
      <c r="FH79" s="156"/>
      <c r="FI79" s="80"/>
      <c r="FJ79" s="80"/>
      <c r="FK79" s="65" t="s">
        <v>89</v>
      </c>
      <c r="FL79" s="28">
        <f>SUM(COUNTIF($F$10:$I$63,FI78),COUNTIF($AL$10:$AO$63,FI78),COUNTIF($BR$10:$BU$63,FI78),COUNTIF($CX$10:$DA$72,FI78),COUNTIF($ED$10:$EG$63,FI78))+FS79</f>
        <v>2</v>
      </c>
      <c r="FM79" s="56">
        <f t="shared" ca="1" si="3"/>
        <v>2</v>
      </c>
      <c r="FN79" s="43"/>
      <c r="FO79" s="9"/>
      <c r="FP79" s="20" t="str">
        <f>FI78</f>
        <v>技家</v>
      </c>
      <c r="FQ79" s="25" t="s">
        <v>55</v>
      </c>
      <c r="FR79" s="20" t="str">
        <f>FI78&amp;"1/2"</f>
        <v>技家1/2</v>
      </c>
      <c r="FS79" s="20">
        <f>SUM(COUNTIF($F$10:$I$63,FR79),COUNTIF($AL$10:$AO$63,FR79),COUNTIF($BR$10:$BU$63,FR79),COUNTIF($CX$10:$DA$72,FR79),COUNTIF($ED$10:$EG$63,FR79))*0.5</f>
        <v>0</v>
      </c>
      <c r="FT79" s="20"/>
      <c r="FU79" s="20"/>
      <c r="FV79" s="20" t="str">
        <f t="shared" ca="1" si="4"/>
        <v>'(2)'!FM79</v>
      </c>
      <c r="FW79" s="20">
        <v>79</v>
      </c>
      <c r="FX79" s="20">
        <f t="shared" ca="1" si="5"/>
        <v>0</v>
      </c>
    </row>
    <row r="80" spans="1:180" ht="7.5" customHeight="1">
      <c r="A80" s="126"/>
      <c r="B80" s="203"/>
      <c r="C80" s="203"/>
      <c r="D80" s="203"/>
      <c r="E80" s="204"/>
      <c r="F80" s="203"/>
      <c r="G80" s="203"/>
      <c r="H80" s="203"/>
      <c r="I80" s="204"/>
      <c r="J80" s="203"/>
      <c r="K80" s="203"/>
      <c r="L80" s="203"/>
      <c r="M80" s="204"/>
      <c r="N80" s="203"/>
      <c r="O80" s="203"/>
      <c r="P80" s="203"/>
      <c r="Q80" s="204"/>
      <c r="R80" s="205"/>
      <c r="S80" s="203"/>
      <c r="T80" s="203"/>
      <c r="U80" s="204"/>
      <c r="V80" s="203"/>
      <c r="W80" s="203"/>
      <c r="X80" s="203"/>
      <c r="Y80" s="204"/>
      <c r="Z80" s="203"/>
      <c r="AA80" s="203"/>
      <c r="AB80" s="203"/>
      <c r="AC80" s="204"/>
      <c r="AD80" s="203"/>
      <c r="AE80" s="203"/>
      <c r="AF80" s="203"/>
      <c r="AG80" s="210"/>
      <c r="AH80" s="203"/>
      <c r="AI80" s="203"/>
      <c r="AJ80" s="203"/>
      <c r="AK80" s="204"/>
      <c r="AL80" s="203"/>
      <c r="AM80" s="203"/>
      <c r="AN80" s="203"/>
      <c r="AO80" s="204"/>
      <c r="AP80" s="203"/>
      <c r="AQ80" s="203"/>
      <c r="AR80" s="203"/>
      <c r="AS80" s="204"/>
      <c r="AT80" s="203"/>
      <c r="AU80" s="203"/>
      <c r="AV80" s="203"/>
      <c r="AW80" s="204"/>
      <c r="AX80" s="205"/>
      <c r="AY80" s="203"/>
      <c r="AZ80" s="203"/>
      <c r="BA80" s="204"/>
      <c r="BB80" s="203"/>
      <c r="BC80" s="203"/>
      <c r="BD80" s="203"/>
      <c r="BE80" s="204"/>
      <c r="BF80" s="203"/>
      <c r="BG80" s="203"/>
      <c r="BH80" s="203"/>
      <c r="BI80" s="204"/>
      <c r="BJ80" s="203"/>
      <c r="BK80" s="203"/>
      <c r="BL80" s="203"/>
      <c r="BM80" s="210"/>
      <c r="BN80" s="203"/>
      <c r="BO80" s="203"/>
      <c r="BP80" s="203"/>
      <c r="BQ80" s="204"/>
      <c r="BR80" s="203"/>
      <c r="BS80" s="203"/>
      <c r="BT80" s="203"/>
      <c r="BU80" s="204"/>
      <c r="BV80" s="205"/>
      <c r="BW80" s="203"/>
      <c r="BX80" s="203"/>
      <c r="BY80" s="204"/>
      <c r="BZ80" s="203"/>
      <c r="CA80" s="203"/>
      <c r="CB80" s="203"/>
      <c r="CC80" s="204"/>
      <c r="CD80" s="203"/>
      <c r="CE80" s="203"/>
      <c r="CF80" s="203"/>
      <c r="CG80" s="204"/>
      <c r="CH80" s="205"/>
      <c r="CI80" s="203"/>
      <c r="CJ80" s="203"/>
      <c r="CK80" s="204"/>
      <c r="CL80" s="203"/>
      <c r="CM80" s="203"/>
      <c r="CN80" s="203"/>
      <c r="CO80" s="204"/>
      <c r="CP80" s="205"/>
      <c r="CQ80" s="203"/>
      <c r="CR80" s="203"/>
      <c r="CS80" s="210"/>
      <c r="CT80" s="203"/>
      <c r="CU80" s="203"/>
      <c r="CV80" s="203"/>
      <c r="CW80" s="204"/>
      <c r="CX80" s="203"/>
      <c r="CY80" s="203"/>
      <c r="CZ80" s="203"/>
      <c r="DA80" s="204"/>
      <c r="DB80" s="205"/>
      <c r="DC80" s="203"/>
      <c r="DD80" s="203"/>
      <c r="DE80" s="204"/>
      <c r="DF80" s="203"/>
      <c r="DG80" s="203"/>
      <c r="DH80" s="203"/>
      <c r="DI80" s="204"/>
      <c r="DJ80" s="203"/>
      <c r="DK80" s="203"/>
      <c r="DL80" s="203"/>
      <c r="DM80" s="204"/>
      <c r="DN80" s="205"/>
      <c r="DO80" s="203"/>
      <c r="DP80" s="203"/>
      <c r="DQ80" s="204"/>
      <c r="DR80" s="203"/>
      <c r="DS80" s="203"/>
      <c r="DT80" s="203"/>
      <c r="DU80" s="204"/>
      <c r="DV80" s="205"/>
      <c r="DW80" s="203"/>
      <c r="DX80" s="203"/>
      <c r="DY80" s="210"/>
      <c r="DZ80" s="203"/>
      <c r="EA80" s="203"/>
      <c r="EB80" s="203"/>
      <c r="EC80" s="204"/>
      <c r="ED80" s="203"/>
      <c r="EE80" s="203"/>
      <c r="EF80" s="203"/>
      <c r="EG80" s="204"/>
      <c r="EH80" s="205"/>
      <c r="EI80" s="203"/>
      <c r="EJ80" s="203"/>
      <c r="EK80" s="204"/>
      <c r="EL80" s="203"/>
      <c r="EM80" s="203"/>
      <c r="EN80" s="203"/>
      <c r="EO80" s="204"/>
      <c r="EP80" s="203"/>
      <c r="EQ80" s="203"/>
      <c r="ER80" s="203"/>
      <c r="ES80" s="204"/>
      <c r="ET80" s="205"/>
      <c r="EU80" s="203"/>
      <c r="EV80" s="203"/>
      <c r="EW80" s="204"/>
      <c r="EX80" s="203"/>
      <c r="EY80" s="203"/>
      <c r="EZ80" s="203"/>
      <c r="FA80" s="204"/>
      <c r="FB80" s="203"/>
      <c r="FC80" s="203"/>
      <c r="FD80" s="203"/>
      <c r="FE80" s="210"/>
      <c r="FF80" s="14"/>
      <c r="FG80" s="155"/>
      <c r="FH80" s="156"/>
      <c r="FI80" s="80"/>
      <c r="FJ80" s="80"/>
      <c r="FK80" s="65" t="s">
        <v>90</v>
      </c>
      <c r="FL80" s="28">
        <f>SUM(COUNTIF($J$10:$M$63,FI78),COUNTIF($AP$10:$AS$63,FI78),COUNTIF($BV$10:$BY$63,FI78),COUNTIF($DB$10:$DE$72,FI78),COUNTIF($EH$10:$EK$63,FI78))+FS80</f>
        <v>2</v>
      </c>
      <c r="FM80" s="56">
        <f t="shared" ca="1" si="3"/>
        <v>2</v>
      </c>
      <c r="FN80" s="44"/>
      <c r="FO80" s="35"/>
      <c r="FP80" s="20" t="str">
        <f>FI78</f>
        <v>技家</v>
      </c>
      <c r="FQ80" s="20" t="s">
        <v>56</v>
      </c>
      <c r="FR80" s="20" t="str">
        <f>FI78&amp;"1/2"</f>
        <v>技家1/2</v>
      </c>
      <c r="FS80" s="20">
        <f>SUM(COUNTIF($J$10:$M$63,FR80),COUNTIF($AP$10:$AS$63,FR80),COUNTIF($BV$10:$BY$63,FR80),COUNTIF($DB$10:$DE$72,FR80),COUNTIF($EH$10:$EK$63,FR80))*0.5</f>
        <v>0</v>
      </c>
      <c r="FT80" s="20"/>
      <c r="FU80" s="20"/>
      <c r="FV80" s="20" t="str">
        <f t="shared" ca="1" si="4"/>
        <v>'(2)'!FM80</v>
      </c>
      <c r="FW80" s="20">
        <v>80</v>
      </c>
      <c r="FX80" s="20">
        <f t="shared" ca="1" si="5"/>
        <v>0</v>
      </c>
    </row>
    <row r="81" spans="1:180" ht="7.5" customHeight="1">
      <c r="A81" s="127"/>
      <c r="B81" s="217"/>
      <c r="C81" s="217"/>
      <c r="D81" s="217"/>
      <c r="E81" s="218"/>
      <c r="F81" s="217"/>
      <c r="G81" s="217"/>
      <c r="H81" s="217"/>
      <c r="I81" s="218"/>
      <c r="J81" s="217"/>
      <c r="K81" s="217"/>
      <c r="L81" s="217"/>
      <c r="M81" s="218"/>
      <c r="N81" s="217"/>
      <c r="O81" s="217"/>
      <c r="P81" s="217"/>
      <c r="Q81" s="218"/>
      <c r="R81" s="219"/>
      <c r="S81" s="217"/>
      <c r="T81" s="217"/>
      <c r="U81" s="218"/>
      <c r="V81" s="217"/>
      <c r="W81" s="217"/>
      <c r="X81" s="217"/>
      <c r="Y81" s="218"/>
      <c r="Z81" s="217"/>
      <c r="AA81" s="217"/>
      <c r="AB81" s="217"/>
      <c r="AC81" s="218"/>
      <c r="AD81" s="203"/>
      <c r="AE81" s="203"/>
      <c r="AF81" s="203"/>
      <c r="AG81" s="210"/>
      <c r="AH81" s="217"/>
      <c r="AI81" s="217"/>
      <c r="AJ81" s="217"/>
      <c r="AK81" s="218"/>
      <c r="AL81" s="217"/>
      <c r="AM81" s="217"/>
      <c r="AN81" s="217"/>
      <c r="AO81" s="218"/>
      <c r="AP81" s="217"/>
      <c r="AQ81" s="217"/>
      <c r="AR81" s="217"/>
      <c r="AS81" s="218"/>
      <c r="AT81" s="217"/>
      <c r="AU81" s="217"/>
      <c r="AV81" s="217"/>
      <c r="AW81" s="218"/>
      <c r="AX81" s="219"/>
      <c r="AY81" s="217"/>
      <c r="AZ81" s="217"/>
      <c r="BA81" s="218"/>
      <c r="BB81" s="217"/>
      <c r="BC81" s="217"/>
      <c r="BD81" s="217"/>
      <c r="BE81" s="218"/>
      <c r="BF81" s="217"/>
      <c r="BG81" s="217"/>
      <c r="BH81" s="217"/>
      <c r="BI81" s="218"/>
      <c r="BJ81" s="203"/>
      <c r="BK81" s="203"/>
      <c r="BL81" s="203"/>
      <c r="BM81" s="210"/>
      <c r="BN81" s="217"/>
      <c r="BO81" s="217"/>
      <c r="BP81" s="217"/>
      <c r="BQ81" s="218"/>
      <c r="BR81" s="217"/>
      <c r="BS81" s="217"/>
      <c r="BT81" s="217"/>
      <c r="BU81" s="218"/>
      <c r="BV81" s="219"/>
      <c r="BW81" s="217"/>
      <c r="BX81" s="217"/>
      <c r="BY81" s="218"/>
      <c r="BZ81" s="217"/>
      <c r="CA81" s="217"/>
      <c r="CB81" s="217"/>
      <c r="CC81" s="218"/>
      <c r="CD81" s="217"/>
      <c r="CE81" s="217"/>
      <c r="CF81" s="217"/>
      <c r="CG81" s="218"/>
      <c r="CH81" s="219"/>
      <c r="CI81" s="217"/>
      <c r="CJ81" s="217"/>
      <c r="CK81" s="218"/>
      <c r="CL81" s="217"/>
      <c r="CM81" s="217"/>
      <c r="CN81" s="217"/>
      <c r="CO81" s="218"/>
      <c r="CP81" s="219"/>
      <c r="CQ81" s="217"/>
      <c r="CR81" s="217"/>
      <c r="CS81" s="227"/>
      <c r="CT81" s="217"/>
      <c r="CU81" s="217"/>
      <c r="CV81" s="217"/>
      <c r="CW81" s="218"/>
      <c r="CX81" s="217"/>
      <c r="CY81" s="217"/>
      <c r="CZ81" s="217"/>
      <c r="DA81" s="218"/>
      <c r="DB81" s="219"/>
      <c r="DC81" s="217"/>
      <c r="DD81" s="217"/>
      <c r="DE81" s="218"/>
      <c r="DF81" s="217"/>
      <c r="DG81" s="217"/>
      <c r="DH81" s="217"/>
      <c r="DI81" s="218"/>
      <c r="DJ81" s="217"/>
      <c r="DK81" s="217"/>
      <c r="DL81" s="217"/>
      <c r="DM81" s="218"/>
      <c r="DN81" s="219"/>
      <c r="DO81" s="217"/>
      <c r="DP81" s="217"/>
      <c r="DQ81" s="218"/>
      <c r="DR81" s="217"/>
      <c r="DS81" s="217"/>
      <c r="DT81" s="217"/>
      <c r="DU81" s="218"/>
      <c r="DV81" s="219"/>
      <c r="DW81" s="217"/>
      <c r="DX81" s="217"/>
      <c r="DY81" s="227"/>
      <c r="DZ81" s="217"/>
      <c r="EA81" s="217"/>
      <c r="EB81" s="217"/>
      <c r="EC81" s="218"/>
      <c r="ED81" s="217"/>
      <c r="EE81" s="217"/>
      <c r="EF81" s="217"/>
      <c r="EG81" s="218"/>
      <c r="EH81" s="219"/>
      <c r="EI81" s="217"/>
      <c r="EJ81" s="217"/>
      <c r="EK81" s="218"/>
      <c r="EL81" s="217"/>
      <c r="EM81" s="217"/>
      <c r="EN81" s="217"/>
      <c r="EO81" s="218"/>
      <c r="EP81" s="217"/>
      <c r="EQ81" s="217"/>
      <c r="ER81" s="217"/>
      <c r="ES81" s="218"/>
      <c r="ET81" s="219"/>
      <c r="EU81" s="217"/>
      <c r="EV81" s="217"/>
      <c r="EW81" s="218"/>
      <c r="EX81" s="217"/>
      <c r="EY81" s="217"/>
      <c r="EZ81" s="217"/>
      <c r="FA81" s="218"/>
      <c r="FB81" s="217"/>
      <c r="FC81" s="217"/>
      <c r="FD81" s="217"/>
      <c r="FE81" s="227"/>
      <c r="FF81" s="14"/>
      <c r="FG81" s="155"/>
      <c r="FH81" s="156"/>
      <c r="FI81" s="80"/>
      <c r="FJ81" s="80"/>
      <c r="FK81" s="65" t="s">
        <v>91</v>
      </c>
      <c r="FL81" s="29">
        <f>SUM(COUNTIF($N$10:$Q$63,FI78),COUNTIF($AT$10:$AW$63,FI78),COUNTIF($BZ$10:$CC$63,FI78),COUNTIF($DF$10:$DI$72,FI78),COUNTIF($EL$10:$EO$63,FI78))+FS81</f>
        <v>2</v>
      </c>
      <c r="FM81" s="57">
        <f t="shared" ca="1" si="3"/>
        <v>2</v>
      </c>
      <c r="FN81" s="45"/>
      <c r="FO81" s="36"/>
      <c r="FP81" s="20" t="str">
        <f>FI78</f>
        <v>技家</v>
      </c>
      <c r="FQ81" s="20" t="s">
        <v>57</v>
      </c>
      <c r="FR81" s="20" t="str">
        <f>FI78&amp;"1/2"</f>
        <v>技家1/2</v>
      </c>
      <c r="FS81" s="20">
        <f>SUM(COUNTIF($N$10:$Q$63,FR81),COUNTIF($AT$10:$AW$63,FR81),COUNTIF($BZ$10:$CC$63,FR81),COUNTIF($DF$10:$DI$72,FR81),COUNTIF($EL$10:$EO$63,FR81))*0.5</f>
        <v>0</v>
      </c>
      <c r="FT81" s="14"/>
      <c r="FU81" s="14"/>
      <c r="FV81" s="20" t="str">
        <f t="shared" ca="1" si="4"/>
        <v>'(2)'!FM81</v>
      </c>
      <c r="FW81" s="20">
        <v>81</v>
      </c>
      <c r="FX81" s="20">
        <f t="shared" ca="1" si="5"/>
        <v>0</v>
      </c>
    </row>
    <row r="82" spans="1:180" ht="7.5" customHeight="1">
      <c r="A82" s="93"/>
      <c r="B82" s="228" t="s">
        <v>83</v>
      </c>
      <c r="C82" s="228"/>
      <c r="D82" s="228"/>
      <c r="E82" s="228"/>
      <c r="F82" s="228"/>
      <c r="G82" s="228"/>
      <c r="H82" s="228"/>
      <c r="I82" s="228"/>
      <c r="J82" s="228"/>
      <c r="K82" s="228"/>
      <c r="L82" s="228"/>
      <c r="M82" s="228"/>
      <c r="N82" s="228"/>
      <c r="O82" s="228"/>
      <c r="P82" s="228"/>
      <c r="Q82" s="228"/>
      <c r="R82" s="228"/>
      <c r="S82" s="228"/>
      <c r="T82" s="228"/>
      <c r="U82" s="228"/>
      <c r="V82" s="228"/>
      <c r="W82" s="228"/>
      <c r="X82" s="228"/>
      <c r="Y82" s="228"/>
      <c r="Z82" s="228"/>
      <c r="AA82" s="228"/>
      <c r="AB82" s="228"/>
      <c r="AC82" s="228"/>
      <c r="AD82" s="228"/>
      <c r="AE82" s="228"/>
      <c r="AF82" s="228"/>
      <c r="AG82" s="228"/>
      <c r="AH82" s="228" t="s">
        <v>83</v>
      </c>
      <c r="AI82" s="228"/>
      <c r="AJ82" s="228"/>
      <c r="AK82" s="228"/>
      <c r="AL82" s="228"/>
      <c r="AM82" s="228"/>
      <c r="AN82" s="228"/>
      <c r="AO82" s="228"/>
      <c r="AP82" s="228"/>
      <c r="AQ82" s="228"/>
      <c r="AR82" s="228"/>
      <c r="AS82" s="228"/>
      <c r="AT82" s="228"/>
      <c r="AU82" s="228"/>
      <c r="AV82" s="228"/>
      <c r="AW82" s="228"/>
      <c r="AX82" s="228"/>
      <c r="AY82" s="228"/>
      <c r="AZ82" s="228"/>
      <c r="BA82" s="228"/>
      <c r="BB82" s="228"/>
      <c r="BC82" s="228"/>
      <c r="BD82" s="228"/>
      <c r="BE82" s="228"/>
      <c r="BF82" s="228"/>
      <c r="BG82" s="228"/>
      <c r="BH82" s="228"/>
      <c r="BI82" s="228"/>
      <c r="BJ82" s="228"/>
      <c r="BK82" s="228"/>
      <c r="BL82" s="228"/>
      <c r="BM82" s="228"/>
      <c r="BN82" s="228" t="s">
        <v>83</v>
      </c>
      <c r="BO82" s="228"/>
      <c r="BP82" s="228"/>
      <c r="BQ82" s="228"/>
      <c r="BR82" s="228"/>
      <c r="BS82" s="228"/>
      <c r="BT82" s="228"/>
      <c r="BU82" s="228"/>
      <c r="BV82" s="228"/>
      <c r="BW82" s="228"/>
      <c r="BX82" s="228"/>
      <c r="BY82" s="228"/>
      <c r="BZ82" s="228"/>
      <c r="CA82" s="228"/>
      <c r="CB82" s="228"/>
      <c r="CC82" s="228"/>
      <c r="CD82" s="228"/>
      <c r="CE82" s="228"/>
      <c r="CF82" s="228"/>
      <c r="CG82" s="228"/>
      <c r="CH82" s="228"/>
      <c r="CI82" s="228"/>
      <c r="CJ82" s="228"/>
      <c r="CK82" s="228"/>
      <c r="CL82" s="228"/>
      <c r="CM82" s="228"/>
      <c r="CN82" s="228"/>
      <c r="CO82" s="228"/>
      <c r="CP82" s="228"/>
      <c r="CQ82" s="228"/>
      <c r="CR82" s="228"/>
      <c r="CS82" s="228"/>
      <c r="CT82" s="228" t="s">
        <v>83</v>
      </c>
      <c r="CU82" s="228"/>
      <c r="CV82" s="228"/>
      <c r="CW82" s="228"/>
      <c r="CX82" s="228"/>
      <c r="CY82" s="228"/>
      <c r="CZ82" s="228"/>
      <c r="DA82" s="228"/>
      <c r="DB82" s="228"/>
      <c r="DC82" s="228"/>
      <c r="DD82" s="228"/>
      <c r="DE82" s="228"/>
      <c r="DF82" s="228"/>
      <c r="DG82" s="228"/>
      <c r="DH82" s="228"/>
      <c r="DI82" s="228"/>
      <c r="DJ82" s="228"/>
      <c r="DK82" s="228"/>
      <c r="DL82" s="228"/>
      <c r="DM82" s="228"/>
      <c r="DN82" s="228"/>
      <c r="DO82" s="228"/>
      <c r="DP82" s="228"/>
      <c r="DQ82" s="228"/>
      <c r="DR82" s="228"/>
      <c r="DS82" s="228"/>
      <c r="DT82" s="228"/>
      <c r="DU82" s="228"/>
      <c r="DV82" s="228"/>
      <c r="DW82" s="228"/>
      <c r="DX82" s="228"/>
      <c r="DY82" s="228"/>
      <c r="DZ82" s="228" t="s">
        <v>83</v>
      </c>
      <c r="EA82" s="228"/>
      <c r="EB82" s="228"/>
      <c r="EC82" s="228"/>
      <c r="ED82" s="228"/>
      <c r="EE82" s="228"/>
      <c r="EF82" s="228"/>
      <c r="EG82" s="228"/>
      <c r="EH82" s="228"/>
      <c r="EI82" s="228"/>
      <c r="EJ82" s="228"/>
      <c r="EK82" s="228"/>
      <c r="EL82" s="228"/>
      <c r="EM82" s="228"/>
      <c r="EN82" s="228"/>
      <c r="EO82" s="228"/>
      <c r="EP82" s="228"/>
      <c r="EQ82" s="228"/>
      <c r="ER82" s="228"/>
      <c r="ES82" s="228"/>
      <c r="ET82" s="228"/>
      <c r="EU82" s="228"/>
      <c r="EV82" s="228"/>
      <c r="EW82" s="228"/>
      <c r="EX82" s="228"/>
      <c r="EY82" s="228"/>
      <c r="EZ82" s="228"/>
      <c r="FA82" s="228"/>
      <c r="FB82" s="228"/>
      <c r="FC82" s="228"/>
      <c r="FD82" s="228"/>
      <c r="FE82" s="228"/>
      <c r="FF82" s="14"/>
      <c r="FG82" s="155"/>
      <c r="FH82" s="156"/>
      <c r="FI82" s="80"/>
      <c r="FJ82" s="80"/>
      <c r="FK82" s="65" t="s">
        <v>92</v>
      </c>
      <c r="FL82" s="28">
        <f>SUM(COUNTIF($R$10:$U$63,FI78),COUNTIF($AX$10:$BA$63,FI78),COUNTIF($CD$10:$CG$63,FI78),COUNTIF($DJ$10:$DM$72,FI78),COUNTIF($EP$10:$ES$63,FI78))+FS82</f>
        <v>2</v>
      </c>
      <c r="FM82" s="56">
        <f t="shared" ca="1" si="3"/>
        <v>2</v>
      </c>
      <c r="FN82" s="43"/>
      <c r="FO82" s="9"/>
      <c r="FP82" s="20" t="str">
        <f>FI78</f>
        <v>技家</v>
      </c>
      <c r="FQ82" s="25" t="s">
        <v>58</v>
      </c>
      <c r="FR82" s="20" t="str">
        <f>FI78&amp;"1/2"</f>
        <v>技家1/2</v>
      </c>
      <c r="FS82" s="20">
        <f>SUM(COUNTIF($R$10:$U$63,FR82),COUNTIF($AX$10:$BA$63,FR82),COUNTIF($CD$10:$CG$63,FR82),COUNTIF($DJ$10:$DM$72,FR82),COUNTIF($EP$10:$ES$63,FR82))*0.5</f>
        <v>0</v>
      </c>
      <c r="FT82" s="20"/>
      <c r="FU82" s="20"/>
      <c r="FV82" s="20" t="str">
        <f t="shared" ca="1" si="4"/>
        <v>'(2)'!FM82</v>
      </c>
      <c r="FW82" s="20">
        <v>82</v>
      </c>
      <c r="FX82" s="20">
        <f t="shared" ca="1" si="5"/>
        <v>0</v>
      </c>
    </row>
    <row r="83" spans="1:180" ht="7.5" customHeight="1">
      <c r="A83" s="93"/>
      <c r="B83" s="228"/>
      <c r="C83" s="228"/>
      <c r="D83" s="228"/>
      <c r="E83" s="228"/>
      <c r="F83" s="228"/>
      <c r="G83" s="228"/>
      <c r="H83" s="228"/>
      <c r="I83" s="228"/>
      <c r="J83" s="228"/>
      <c r="K83" s="228"/>
      <c r="L83" s="228"/>
      <c r="M83" s="228"/>
      <c r="N83" s="228"/>
      <c r="O83" s="228"/>
      <c r="P83" s="228"/>
      <c r="Q83" s="228"/>
      <c r="R83" s="228"/>
      <c r="S83" s="228"/>
      <c r="T83" s="228"/>
      <c r="U83" s="228"/>
      <c r="V83" s="228"/>
      <c r="W83" s="228"/>
      <c r="X83" s="228"/>
      <c r="Y83" s="228"/>
      <c r="Z83" s="228"/>
      <c r="AA83" s="228"/>
      <c r="AB83" s="228"/>
      <c r="AC83" s="228"/>
      <c r="AD83" s="228"/>
      <c r="AE83" s="228"/>
      <c r="AF83" s="228"/>
      <c r="AG83" s="228"/>
      <c r="AH83" s="228"/>
      <c r="AI83" s="228"/>
      <c r="AJ83" s="228"/>
      <c r="AK83" s="228"/>
      <c r="AL83" s="228"/>
      <c r="AM83" s="228"/>
      <c r="AN83" s="228"/>
      <c r="AO83" s="228"/>
      <c r="AP83" s="228"/>
      <c r="AQ83" s="228"/>
      <c r="AR83" s="228"/>
      <c r="AS83" s="228"/>
      <c r="AT83" s="228"/>
      <c r="AU83" s="228"/>
      <c r="AV83" s="228"/>
      <c r="AW83" s="228"/>
      <c r="AX83" s="228"/>
      <c r="AY83" s="228"/>
      <c r="AZ83" s="228"/>
      <c r="BA83" s="228"/>
      <c r="BB83" s="228"/>
      <c r="BC83" s="228"/>
      <c r="BD83" s="228"/>
      <c r="BE83" s="228"/>
      <c r="BF83" s="228"/>
      <c r="BG83" s="228"/>
      <c r="BH83" s="228"/>
      <c r="BI83" s="228"/>
      <c r="BJ83" s="228"/>
      <c r="BK83" s="228"/>
      <c r="BL83" s="228"/>
      <c r="BM83" s="228"/>
      <c r="BN83" s="228"/>
      <c r="BO83" s="228"/>
      <c r="BP83" s="228"/>
      <c r="BQ83" s="228"/>
      <c r="BR83" s="228"/>
      <c r="BS83" s="228"/>
      <c r="BT83" s="228"/>
      <c r="BU83" s="228"/>
      <c r="BV83" s="228"/>
      <c r="BW83" s="228"/>
      <c r="BX83" s="228"/>
      <c r="BY83" s="228"/>
      <c r="BZ83" s="228"/>
      <c r="CA83" s="228"/>
      <c r="CB83" s="228"/>
      <c r="CC83" s="228"/>
      <c r="CD83" s="228"/>
      <c r="CE83" s="228"/>
      <c r="CF83" s="228"/>
      <c r="CG83" s="228"/>
      <c r="CH83" s="228"/>
      <c r="CI83" s="228"/>
      <c r="CJ83" s="228"/>
      <c r="CK83" s="228"/>
      <c r="CL83" s="228"/>
      <c r="CM83" s="228"/>
      <c r="CN83" s="228"/>
      <c r="CO83" s="228"/>
      <c r="CP83" s="228"/>
      <c r="CQ83" s="228"/>
      <c r="CR83" s="228"/>
      <c r="CS83" s="228"/>
      <c r="CT83" s="228"/>
      <c r="CU83" s="228"/>
      <c r="CV83" s="228"/>
      <c r="CW83" s="228"/>
      <c r="CX83" s="228"/>
      <c r="CY83" s="228"/>
      <c r="CZ83" s="228"/>
      <c r="DA83" s="228"/>
      <c r="DB83" s="228"/>
      <c r="DC83" s="228"/>
      <c r="DD83" s="228"/>
      <c r="DE83" s="228"/>
      <c r="DF83" s="228"/>
      <c r="DG83" s="228"/>
      <c r="DH83" s="228"/>
      <c r="DI83" s="228"/>
      <c r="DJ83" s="228"/>
      <c r="DK83" s="228"/>
      <c r="DL83" s="228"/>
      <c r="DM83" s="228"/>
      <c r="DN83" s="228"/>
      <c r="DO83" s="228"/>
      <c r="DP83" s="228"/>
      <c r="DQ83" s="228"/>
      <c r="DR83" s="228"/>
      <c r="DS83" s="228"/>
      <c r="DT83" s="228"/>
      <c r="DU83" s="228"/>
      <c r="DV83" s="228"/>
      <c r="DW83" s="228"/>
      <c r="DX83" s="228"/>
      <c r="DY83" s="228"/>
      <c r="DZ83" s="228"/>
      <c r="EA83" s="228"/>
      <c r="EB83" s="228"/>
      <c r="EC83" s="228"/>
      <c r="ED83" s="228"/>
      <c r="EE83" s="228"/>
      <c r="EF83" s="228"/>
      <c r="EG83" s="228"/>
      <c r="EH83" s="228"/>
      <c r="EI83" s="228"/>
      <c r="EJ83" s="228"/>
      <c r="EK83" s="228"/>
      <c r="EL83" s="228"/>
      <c r="EM83" s="228"/>
      <c r="EN83" s="228"/>
      <c r="EO83" s="228"/>
      <c r="EP83" s="228"/>
      <c r="EQ83" s="228"/>
      <c r="ER83" s="228"/>
      <c r="ES83" s="228"/>
      <c r="ET83" s="228"/>
      <c r="EU83" s="228"/>
      <c r="EV83" s="228"/>
      <c r="EW83" s="228"/>
      <c r="EX83" s="228"/>
      <c r="EY83" s="228"/>
      <c r="EZ83" s="228"/>
      <c r="FA83" s="228"/>
      <c r="FB83" s="228"/>
      <c r="FC83" s="228"/>
      <c r="FD83" s="228"/>
      <c r="FE83" s="228"/>
      <c r="FF83" s="14"/>
      <c r="FG83" s="155"/>
      <c r="FH83" s="156"/>
      <c r="FI83" s="80"/>
      <c r="FJ83" s="80"/>
      <c r="FK83" s="65" t="s">
        <v>93</v>
      </c>
      <c r="FL83" s="28">
        <f>SUM(COUNTIF($V$10:$Y$63,FI78),COUNTIF($BB$10:$BE$63,FI78),COUNTIF($CH$10:$CK$63,FI78),COUNTIF($DN$10:$DQ$72,FI78),COUNTIF($ET$10:$EW$63,FI78))+FS83</f>
        <v>2</v>
      </c>
      <c r="FM83" s="56">
        <f t="shared" ca="1" si="3"/>
        <v>2</v>
      </c>
      <c r="FN83" s="44"/>
      <c r="FO83" s="35"/>
      <c r="FP83" s="20" t="str">
        <f>FI78</f>
        <v>技家</v>
      </c>
      <c r="FQ83" s="20" t="s">
        <v>59</v>
      </c>
      <c r="FR83" s="20" t="str">
        <f>FI78&amp;"1/2"</f>
        <v>技家1/2</v>
      </c>
      <c r="FS83" s="20">
        <f>SUM(COUNTIF($V$10:$Y$63,FR83),COUNTIF($BB$10:$BE$63,FR83),COUNTIF($CH$10:$CK$63,FR83),COUNTIF($DN$10:$DQ$72,FR83),COUNTIF($ET$10:$EW$63,FR83))*0.5</f>
        <v>0</v>
      </c>
      <c r="FT83" s="20"/>
      <c r="FU83" s="20"/>
      <c r="FV83" s="20" t="str">
        <f t="shared" ca="1" si="4"/>
        <v>'(2)'!FM83</v>
      </c>
      <c r="FW83" s="20">
        <v>83</v>
      </c>
      <c r="FX83" s="20">
        <f t="shared" ca="1" si="5"/>
        <v>0</v>
      </c>
    </row>
    <row r="84" spans="1:180" ht="7.5" customHeight="1">
      <c r="A84" s="93"/>
      <c r="B84" s="229"/>
      <c r="C84" s="229"/>
      <c r="D84" s="229"/>
      <c r="E84" s="229"/>
      <c r="F84" s="229"/>
      <c r="G84" s="229"/>
      <c r="H84" s="229"/>
      <c r="I84" s="229"/>
      <c r="J84" s="229"/>
      <c r="K84" s="229"/>
      <c r="L84" s="229"/>
      <c r="M84" s="229"/>
      <c r="N84" s="229"/>
      <c r="O84" s="229"/>
      <c r="P84" s="229"/>
      <c r="Q84" s="229"/>
      <c r="R84" s="229"/>
      <c r="S84" s="229"/>
      <c r="T84" s="229"/>
      <c r="U84" s="229"/>
      <c r="V84" s="229"/>
      <c r="W84" s="229"/>
      <c r="X84" s="229"/>
      <c r="Y84" s="229"/>
      <c r="Z84" s="229"/>
      <c r="AA84" s="229"/>
      <c r="AB84" s="229"/>
      <c r="AC84" s="229"/>
      <c r="AD84" s="229"/>
      <c r="AE84" s="229"/>
      <c r="AF84" s="229"/>
      <c r="AG84" s="229"/>
      <c r="AH84" s="229"/>
      <c r="AI84" s="229"/>
      <c r="AJ84" s="229"/>
      <c r="AK84" s="229"/>
      <c r="AL84" s="229"/>
      <c r="AM84" s="229"/>
      <c r="AN84" s="229"/>
      <c r="AO84" s="229"/>
      <c r="AP84" s="229"/>
      <c r="AQ84" s="229"/>
      <c r="AR84" s="229"/>
      <c r="AS84" s="229"/>
      <c r="AT84" s="229"/>
      <c r="AU84" s="229"/>
      <c r="AV84" s="229"/>
      <c r="AW84" s="229"/>
      <c r="AX84" s="229"/>
      <c r="AY84" s="229"/>
      <c r="AZ84" s="229"/>
      <c r="BA84" s="229"/>
      <c r="BB84" s="229"/>
      <c r="BC84" s="229"/>
      <c r="BD84" s="229"/>
      <c r="BE84" s="229"/>
      <c r="BF84" s="229"/>
      <c r="BG84" s="229"/>
      <c r="BH84" s="229"/>
      <c r="BI84" s="229"/>
      <c r="BJ84" s="229"/>
      <c r="BK84" s="229"/>
      <c r="BL84" s="229"/>
      <c r="BM84" s="229"/>
      <c r="BN84" s="229"/>
      <c r="BO84" s="229"/>
      <c r="BP84" s="229"/>
      <c r="BQ84" s="229"/>
      <c r="BR84" s="229"/>
      <c r="BS84" s="229"/>
      <c r="BT84" s="229"/>
      <c r="BU84" s="229"/>
      <c r="BV84" s="229"/>
      <c r="BW84" s="229"/>
      <c r="BX84" s="229"/>
      <c r="BY84" s="229"/>
      <c r="BZ84" s="229"/>
      <c r="CA84" s="229"/>
      <c r="CB84" s="229"/>
      <c r="CC84" s="229"/>
      <c r="CD84" s="229"/>
      <c r="CE84" s="229"/>
      <c r="CF84" s="229"/>
      <c r="CG84" s="229"/>
      <c r="CH84" s="229"/>
      <c r="CI84" s="229"/>
      <c r="CJ84" s="229"/>
      <c r="CK84" s="229"/>
      <c r="CL84" s="229"/>
      <c r="CM84" s="229"/>
      <c r="CN84" s="229"/>
      <c r="CO84" s="229"/>
      <c r="CP84" s="229"/>
      <c r="CQ84" s="229"/>
      <c r="CR84" s="229"/>
      <c r="CS84" s="229"/>
      <c r="CT84" s="229"/>
      <c r="CU84" s="229"/>
      <c r="CV84" s="229"/>
      <c r="CW84" s="229"/>
      <c r="CX84" s="229"/>
      <c r="CY84" s="229"/>
      <c r="CZ84" s="229"/>
      <c r="DA84" s="229"/>
      <c r="DB84" s="229"/>
      <c r="DC84" s="229"/>
      <c r="DD84" s="229"/>
      <c r="DE84" s="229"/>
      <c r="DF84" s="229"/>
      <c r="DG84" s="229"/>
      <c r="DH84" s="229"/>
      <c r="DI84" s="229"/>
      <c r="DJ84" s="229"/>
      <c r="DK84" s="229"/>
      <c r="DL84" s="229"/>
      <c r="DM84" s="229"/>
      <c r="DN84" s="229"/>
      <c r="DO84" s="229"/>
      <c r="DP84" s="229"/>
      <c r="DQ84" s="229"/>
      <c r="DR84" s="229"/>
      <c r="DS84" s="229"/>
      <c r="DT84" s="229"/>
      <c r="DU84" s="229"/>
      <c r="DV84" s="229"/>
      <c r="DW84" s="229"/>
      <c r="DX84" s="229"/>
      <c r="DY84" s="229"/>
      <c r="DZ84" s="229"/>
      <c r="EA84" s="229"/>
      <c r="EB84" s="229"/>
      <c r="EC84" s="229"/>
      <c r="ED84" s="229"/>
      <c r="EE84" s="229"/>
      <c r="EF84" s="229"/>
      <c r="EG84" s="229"/>
      <c r="EH84" s="229"/>
      <c r="EI84" s="229"/>
      <c r="EJ84" s="229"/>
      <c r="EK84" s="229"/>
      <c r="EL84" s="229"/>
      <c r="EM84" s="229"/>
      <c r="EN84" s="229"/>
      <c r="EO84" s="229"/>
      <c r="EP84" s="229"/>
      <c r="EQ84" s="229"/>
      <c r="ER84" s="229"/>
      <c r="ES84" s="229"/>
      <c r="ET84" s="229"/>
      <c r="EU84" s="229"/>
      <c r="EV84" s="229"/>
      <c r="EW84" s="229"/>
      <c r="EX84" s="229"/>
      <c r="EY84" s="229"/>
      <c r="EZ84" s="229"/>
      <c r="FA84" s="229"/>
      <c r="FB84" s="229"/>
      <c r="FC84" s="229"/>
      <c r="FD84" s="229"/>
      <c r="FE84" s="229"/>
      <c r="FF84" s="14"/>
      <c r="FG84" s="155"/>
      <c r="FH84" s="156"/>
      <c r="FI84" s="80"/>
      <c r="FJ84" s="80"/>
      <c r="FK84" s="65" t="s">
        <v>94</v>
      </c>
      <c r="FL84" s="29">
        <f>SUM(COUNTIF($Z$10:$AC$63,FI78),COUNTIF($BF$10:$BI$63,FI78),COUNTIF($CL$10:$CO$63,FI78),COUNTIF($DR$10:$DU$72,FI78),COUNTIF($EX$10:$FA$63,FI78))+FS84</f>
        <v>1</v>
      </c>
      <c r="FM84" s="57">
        <f t="shared" ca="1" si="3"/>
        <v>3</v>
      </c>
      <c r="FN84" s="45"/>
      <c r="FO84" s="36"/>
      <c r="FP84" s="20" t="str">
        <f>FI78</f>
        <v>技家</v>
      </c>
      <c r="FQ84" s="20" t="s">
        <v>60</v>
      </c>
      <c r="FR84" s="20" t="str">
        <f>FI78&amp;"1/2"</f>
        <v>技家1/2</v>
      </c>
      <c r="FS84" s="20">
        <f>SUM(COUNTIF($Z$10:$AC$63,FR84),COUNTIF($BF$10:$BI$63,FR84),COUNTIF($CL$10:$CO$63,FR84),COUNTIF($DR$10:$DU$72,FR84),COUNTIF($EX$10:$FA$63,FR84))*0.5</f>
        <v>0</v>
      </c>
      <c r="FT84" s="14"/>
      <c r="FU84" s="14"/>
      <c r="FV84" s="20" t="str">
        <f t="shared" ca="1" si="4"/>
        <v>'(2)'!FM84</v>
      </c>
      <c r="FW84" s="20">
        <v>84</v>
      </c>
      <c r="FX84" s="20">
        <f t="shared" ca="1" si="5"/>
        <v>2</v>
      </c>
    </row>
    <row r="85" spans="1:180" ht="7.5" customHeight="1">
      <c r="A85" s="93"/>
      <c r="B85" s="229"/>
      <c r="C85" s="229"/>
      <c r="D85" s="229"/>
      <c r="E85" s="229"/>
      <c r="F85" s="229"/>
      <c r="G85" s="229"/>
      <c r="H85" s="229"/>
      <c r="I85" s="229"/>
      <c r="J85" s="229"/>
      <c r="K85" s="229"/>
      <c r="L85" s="229"/>
      <c r="M85" s="229"/>
      <c r="N85" s="229"/>
      <c r="O85" s="229"/>
      <c r="P85" s="229"/>
      <c r="Q85" s="229"/>
      <c r="R85" s="229"/>
      <c r="S85" s="229"/>
      <c r="T85" s="229"/>
      <c r="U85" s="229"/>
      <c r="V85" s="229"/>
      <c r="W85" s="229"/>
      <c r="X85" s="229"/>
      <c r="Y85" s="229"/>
      <c r="Z85" s="229"/>
      <c r="AA85" s="229"/>
      <c r="AB85" s="229"/>
      <c r="AC85" s="229"/>
      <c r="AD85" s="229"/>
      <c r="AE85" s="229"/>
      <c r="AF85" s="229"/>
      <c r="AG85" s="229"/>
      <c r="AH85" s="229"/>
      <c r="AI85" s="229"/>
      <c r="AJ85" s="229"/>
      <c r="AK85" s="229"/>
      <c r="AL85" s="229"/>
      <c r="AM85" s="229"/>
      <c r="AN85" s="229"/>
      <c r="AO85" s="229"/>
      <c r="AP85" s="229"/>
      <c r="AQ85" s="229"/>
      <c r="AR85" s="229"/>
      <c r="AS85" s="229"/>
      <c r="AT85" s="229"/>
      <c r="AU85" s="229"/>
      <c r="AV85" s="229"/>
      <c r="AW85" s="229"/>
      <c r="AX85" s="229"/>
      <c r="AY85" s="229"/>
      <c r="AZ85" s="229"/>
      <c r="BA85" s="229"/>
      <c r="BB85" s="229"/>
      <c r="BC85" s="229"/>
      <c r="BD85" s="229"/>
      <c r="BE85" s="229"/>
      <c r="BF85" s="229"/>
      <c r="BG85" s="229"/>
      <c r="BH85" s="229"/>
      <c r="BI85" s="229"/>
      <c r="BJ85" s="229"/>
      <c r="BK85" s="229"/>
      <c r="BL85" s="229"/>
      <c r="BM85" s="229"/>
      <c r="BN85" s="229"/>
      <c r="BO85" s="229"/>
      <c r="BP85" s="229"/>
      <c r="BQ85" s="229"/>
      <c r="BR85" s="229"/>
      <c r="BS85" s="229"/>
      <c r="BT85" s="229"/>
      <c r="BU85" s="229"/>
      <c r="BV85" s="229"/>
      <c r="BW85" s="229"/>
      <c r="BX85" s="229"/>
      <c r="BY85" s="229"/>
      <c r="BZ85" s="229"/>
      <c r="CA85" s="229"/>
      <c r="CB85" s="229"/>
      <c r="CC85" s="229"/>
      <c r="CD85" s="229"/>
      <c r="CE85" s="229"/>
      <c r="CF85" s="229"/>
      <c r="CG85" s="229"/>
      <c r="CH85" s="229"/>
      <c r="CI85" s="229"/>
      <c r="CJ85" s="229"/>
      <c r="CK85" s="229"/>
      <c r="CL85" s="229"/>
      <c r="CM85" s="229"/>
      <c r="CN85" s="229"/>
      <c r="CO85" s="229"/>
      <c r="CP85" s="229"/>
      <c r="CQ85" s="229"/>
      <c r="CR85" s="229"/>
      <c r="CS85" s="229"/>
      <c r="CT85" s="229"/>
      <c r="CU85" s="229"/>
      <c r="CV85" s="229"/>
      <c r="CW85" s="229"/>
      <c r="CX85" s="229"/>
      <c r="CY85" s="229"/>
      <c r="CZ85" s="229"/>
      <c r="DA85" s="229"/>
      <c r="DB85" s="229"/>
      <c r="DC85" s="229"/>
      <c r="DD85" s="229"/>
      <c r="DE85" s="229"/>
      <c r="DF85" s="229"/>
      <c r="DG85" s="229"/>
      <c r="DH85" s="229"/>
      <c r="DI85" s="229"/>
      <c r="DJ85" s="229"/>
      <c r="DK85" s="229"/>
      <c r="DL85" s="229"/>
      <c r="DM85" s="229"/>
      <c r="DN85" s="229"/>
      <c r="DO85" s="229"/>
      <c r="DP85" s="229"/>
      <c r="DQ85" s="229"/>
      <c r="DR85" s="229"/>
      <c r="DS85" s="229"/>
      <c r="DT85" s="229"/>
      <c r="DU85" s="229"/>
      <c r="DV85" s="229"/>
      <c r="DW85" s="229"/>
      <c r="DX85" s="229"/>
      <c r="DY85" s="229"/>
      <c r="DZ85" s="229"/>
      <c r="EA85" s="229"/>
      <c r="EB85" s="229"/>
      <c r="EC85" s="229"/>
      <c r="ED85" s="229"/>
      <c r="EE85" s="229"/>
      <c r="EF85" s="229"/>
      <c r="EG85" s="229"/>
      <c r="EH85" s="229"/>
      <c r="EI85" s="229"/>
      <c r="EJ85" s="229"/>
      <c r="EK85" s="229"/>
      <c r="EL85" s="229"/>
      <c r="EM85" s="229"/>
      <c r="EN85" s="229"/>
      <c r="EO85" s="229"/>
      <c r="EP85" s="229"/>
      <c r="EQ85" s="229"/>
      <c r="ER85" s="229"/>
      <c r="ES85" s="229"/>
      <c r="ET85" s="229"/>
      <c r="EU85" s="229"/>
      <c r="EV85" s="229"/>
      <c r="EW85" s="229"/>
      <c r="EX85" s="229"/>
      <c r="EY85" s="229"/>
      <c r="EZ85" s="229"/>
      <c r="FA85" s="229"/>
      <c r="FB85" s="229"/>
      <c r="FC85" s="229"/>
      <c r="FD85" s="229"/>
      <c r="FE85" s="229"/>
      <c r="FF85" s="14"/>
      <c r="FG85" s="155"/>
      <c r="FH85" s="156"/>
      <c r="FI85" s="80"/>
      <c r="FJ85" s="80"/>
      <c r="FK85" s="66" t="s">
        <v>95</v>
      </c>
      <c r="FL85" s="30">
        <f>SUM(COUNTIF($AD$10:$AG$63,FI78),COUNTIF($BJ$10:$BM$63,FI78),COUNTIF($CP$10:$CS$63,FI78),COUNTIF($DV$10:$DY$72,FI78),COUNTIF($FB$10:$FE$63,FI78))+FS85</f>
        <v>1</v>
      </c>
      <c r="FM85" s="58">
        <f t="shared" ca="1" si="3"/>
        <v>4</v>
      </c>
      <c r="FN85" s="46"/>
      <c r="FO85" s="26"/>
      <c r="FP85" s="20" t="str">
        <f>FI78</f>
        <v>技家</v>
      </c>
      <c r="FQ85" s="25" t="s">
        <v>61</v>
      </c>
      <c r="FR85" s="20" t="str">
        <f>FI78&amp;"1/2"</f>
        <v>技家1/2</v>
      </c>
      <c r="FS85" s="20">
        <f>SUM(COUNTIF($AD$10:$AG$63,FR85),COUNTIF($BJ$10:$BM$63,FR85),COUNTIF($CP$10:$CS$63,FR85),COUNTIF($DV$10:$DY$72,FR85),COUNTIF($FB$10:$FE$63,FR85))*0.5</f>
        <v>0</v>
      </c>
      <c r="FT85" s="20"/>
      <c r="FU85" s="20"/>
      <c r="FV85" s="20" t="str">
        <f t="shared" ca="1" si="4"/>
        <v>'(2)'!FM85</v>
      </c>
      <c r="FW85" s="20">
        <v>85</v>
      </c>
      <c r="FX85" s="20">
        <f t="shared" ca="1" si="5"/>
        <v>3</v>
      </c>
    </row>
    <row r="86" spans="1:180" ht="7.5" customHeight="1">
      <c r="A86" s="93"/>
      <c r="B86" s="229"/>
      <c r="C86" s="229"/>
      <c r="D86" s="229"/>
      <c r="E86" s="229"/>
      <c r="F86" s="229"/>
      <c r="G86" s="229"/>
      <c r="H86" s="229"/>
      <c r="I86" s="229"/>
      <c r="J86" s="229"/>
      <c r="K86" s="229"/>
      <c r="L86" s="229"/>
      <c r="M86" s="229"/>
      <c r="N86" s="229"/>
      <c r="O86" s="229"/>
      <c r="P86" s="229"/>
      <c r="Q86" s="229"/>
      <c r="R86" s="229"/>
      <c r="S86" s="229"/>
      <c r="T86" s="229"/>
      <c r="U86" s="229"/>
      <c r="V86" s="229"/>
      <c r="W86" s="229"/>
      <c r="X86" s="229"/>
      <c r="Y86" s="229"/>
      <c r="Z86" s="229"/>
      <c r="AA86" s="229"/>
      <c r="AB86" s="229"/>
      <c r="AC86" s="229"/>
      <c r="AD86" s="229"/>
      <c r="AE86" s="229"/>
      <c r="AF86" s="229"/>
      <c r="AG86" s="229"/>
      <c r="AH86" s="229"/>
      <c r="AI86" s="229"/>
      <c r="AJ86" s="229"/>
      <c r="AK86" s="229"/>
      <c r="AL86" s="229"/>
      <c r="AM86" s="229"/>
      <c r="AN86" s="229"/>
      <c r="AO86" s="229"/>
      <c r="AP86" s="229"/>
      <c r="AQ86" s="229"/>
      <c r="AR86" s="229"/>
      <c r="AS86" s="229"/>
      <c r="AT86" s="229"/>
      <c r="AU86" s="229"/>
      <c r="AV86" s="229"/>
      <c r="AW86" s="229"/>
      <c r="AX86" s="229"/>
      <c r="AY86" s="229"/>
      <c r="AZ86" s="229"/>
      <c r="BA86" s="229"/>
      <c r="BB86" s="229"/>
      <c r="BC86" s="229"/>
      <c r="BD86" s="229"/>
      <c r="BE86" s="229"/>
      <c r="BF86" s="229"/>
      <c r="BG86" s="229"/>
      <c r="BH86" s="229"/>
      <c r="BI86" s="229"/>
      <c r="BJ86" s="229"/>
      <c r="BK86" s="229"/>
      <c r="BL86" s="229"/>
      <c r="BM86" s="229"/>
      <c r="BN86" s="229"/>
      <c r="BO86" s="229"/>
      <c r="BP86" s="229"/>
      <c r="BQ86" s="229"/>
      <c r="BR86" s="229"/>
      <c r="BS86" s="229"/>
      <c r="BT86" s="229"/>
      <c r="BU86" s="229"/>
      <c r="BV86" s="229"/>
      <c r="BW86" s="229"/>
      <c r="BX86" s="229"/>
      <c r="BY86" s="229"/>
      <c r="BZ86" s="229"/>
      <c r="CA86" s="229"/>
      <c r="CB86" s="229"/>
      <c r="CC86" s="229"/>
      <c r="CD86" s="229"/>
      <c r="CE86" s="229"/>
      <c r="CF86" s="229"/>
      <c r="CG86" s="229"/>
      <c r="CH86" s="229"/>
      <c r="CI86" s="229"/>
      <c r="CJ86" s="229"/>
      <c r="CK86" s="229"/>
      <c r="CL86" s="229"/>
      <c r="CM86" s="229"/>
      <c r="CN86" s="229"/>
      <c r="CO86" s="229"/>
      <c r="CP86" s="229"/>
      <c r="CQ86" s="229"/>
      <c r="CR86" s="229"/>
      <c r="CS86" s="229"/>
      <c r="CT86" s="229"/>
      <c r="CU86" s="229"/>
      <c r="CV86" s="229"/>
      <c r="CW86" s="229"/>
      <c r="CX86" s="229"/>
      <c r="CY86" s="229"/>
      <c r="CZ86" s="229"/>
      <c r="DA86" s="229"/>
      <c r="DB86" s="229"/>
      <c r="DC86" s="229"/>
      <c r="DD86" s="229"/>
      <c r="DE86" s="229"/>
      <c r="DF86" s="229"/>
      <c r="DG86" s="229"/>
      <c r="DH86" s="229"/>
      <c r="DI86" s="229"/>
      <c r="DJ86" s="229"/>
      <c r="DK86" s="229"/>
      <c r="DL86" s="229"/>
      <c r="DM86" s="229"/>
      <c r="DN86" s="229"/>
      <c r="DO86" s="229"/>
      <c r="DP86" s="229"/>
      <c r="DQ86" s="229"/>
      <c r="DR86" s="229"/>
      <c r="DS86" s="229"/>
      <c r="DT86" s="229"/>
      <c r="DU86" s="229"/>
      <c r="DV86" s="229"/>
      <c r="DW86" s="229"/>
      <c r="DX86" s="229"/>
      <c r="DY86" s="229"/>
      <c r="DZ86" s="229"/>
      <c r="EA86" s="229"/>
      <c r="EB86" s="229"/>
      <c r="EC86" s="229"/>
      <c r="ED86" s="229"/>
      <c r="EE86" s="229"/>
      <c r="EF86" s="229"/>
      <c r="EG86" s="229"/>
      <c r="EH86" s="229"/>
      <c r="EI86" s="229"/>
      <c r="EJ86" s="229"/>
      <c r="EK86" s="229"/>
      <c r="EL86" s="229"/>
      <c r="EM86" s="229"/>
      <c r="EN86" s="229"/>
      <c r="EO86" s="229"/>
      <c r="EP86" s="229"/>
      <c r="EQ86" s="229"/>
      <c r="ER86" s="229"/>
      <c r="ES86" s="229"/>
      <c r="ET86" s="229"/>
      <c r="EU86" s="229"/>
      <c r="EV86" s="229"/>
      <c r="EW86" s="229"/>
      <c r="EX86" s="229"/>
      <c r="EY86" s="229"/>
      <c r="EZ86" s="229"/>
      <c r="FA86" s="229"/>
      <c r="FB86" s="229"/>
      <c r="FC86" s="229"/>
      <c r="FD86" s="229"/>
      <c r="FE86" s="229"/>
      <c r="FF86" s="14"/>
      <c r="FG86" s="155"/>
      <c r="FH86" s="156"/>
      <c r="FI86" s="79" t="s">
        <v>20</v>
      </c>
      <c r="FJ86" s="79"/>
      <c r="FK86" s="64" t="s">
        <v>88</v>
      </c>
      <c r="FL86" s="33">
        <f>SUM(COUNTIF($B$10:$E$63,FI86),COUNTIF($AH$10:$AK$63,FI86),COUNTIF($BN$10:$BQ$63,FI86),COUNTIF($CT$10:$CW$72,FI86),COUNTIF($DZ$10:$EC$63,FI86))+FS86</f>
        <v>1</v>
      </c>
      <c r="FM86" s="61">
        <f t="shared" ca="1" si="3"/>
        <v>1</v>
      </c>
      <c r="FN86" s="51"/>
      <c r="FO86" s="40"/>
      <c r="FP86" s="20" t="str">
        <f>FI86</f>
        <v>体育</v>
      </c>
      <c r="FQ86" s="20" t="s">
        <v>54</v>
      </c>
      <c r="FR86" s="20" t="str">
        <f>FI86&amp;"1/2"</f>
        <v>体育1/2</v>
      </c>
      <c r="FS86" s="20">
        <f>SUM(COUNTIF($B$10:$E$63,FR86),COUNTIF($AH$10:$AK$63,FR86),COUNTIF($BN$10:$BQ$63,FR86),COUNTIF($CT$10:$CW$72,FR86),COUNTIF($DZ$10:$EC$63,FR86))*0.5</f>
        <v>0</v>
      </c>
      <c r="FT86" s="20"/>
      <c r="FU86" s="20"/>
      <c r="FV86" s="20" t="str">
        <f t="shared" ca="1" si="4"/>
        <v>'(2)'!FM86</v>
      </c>
      <c r="FW86" s="20">
        <v>86</v>
      </c>
      <c r="FX86" s="20">
        <f t="shared" ca="1" si="5"/>
        <v>0</v>
      </c>
    </row>
    <row r="87" spans="1:180" ht="7.5" customHeight="1">
      <c r="A87" s="93"/>
      <c r="B87" s="229"/>
      <c r="C87" s="229"/>
      <c r="D87" s="229"/>
      <c r="E87" s="229"/>
      <c r="F87" s="229"/>
      <c r="G87" s="229"/>
      <c r="H87" s="229"/>
      <c r="I87" s="229"/>
      <c r="J87" s="229"/>
      <c r="K87" s="229"/>
      <c r="L87" s="229"/>
      <c r="M87" s="229"/>
      <c r="N87" s="229"/>
      <c r="O87" s="229"/>
      <c r="P87" s="229"/>
      <c r="Q87" s="229"/>
      <c r="R87" s="229"/>
      <c r="S87" s="229"/>
      <c r="T87" s="229"/>
      <c r="U87" s="229"/>
      <c r="V87" s="229"/>
      <c r="W87" s="229"/>
      <c r="X87" s="229"/>
      <c r="Y87" s="229"/>
      <c r="Z87" s="229"/>
      <c r="AA87" s="229"/>
      <c r="AB87" s="229"/>
      <c r="AC87" s="229"/>
      <c r="AD87" s="229"/>
      <c r="AE87" s="229"/>
      <c r="AF87" s="229"/>
      <c r="AG87" s="229"/>
      <c r="AH87" s="229"/>
      <c r="AI87" s="229"/>
      <c r="AJ87" s="229"/>
      <c r="AK87" s="229"/>
      <c r="AL87" s="229"/>
      <c r="AM87" s="229"/>
      <c r="AN87" s="229"/>
      <c r="AO87" s="229"/>
      <c r="AP87" s="229"/>
      <c r="AQ87" s="229"/>
      <c r="AR87" s="229"/>
      <c r="AS87" s="229"/>
      <c r="AT87" s="229"/>
      <c r="AU87" s="229"/>
      <c r="AV87" s="229"/>
      <c r="AW87" s="229"/>
      <c r="AX87" s="229"/>
      <c r="AY87" s="229"/>
      <c r="AZ87" s="229"/>
      <c r="BA87" s="229"/>
      <c r="BB87" s="229"/>
      <c r="BC87" s="229"/>
      <c r="BD87" s="229"/>
      <c r="BE87" s="229"/>
      <c r="BF87" s="229"/>
      <c r="BG87" s="229"/>
      <c r="BH87" s="229"/>
      <c r="BI87" s="229"/>
      <c r="BJ87" s="229"/>
      <c r="BK87" s="229"/>
      <c r="BL87" s="229"/>
      <c r="BM87" s="229"/>
      <c r="BN87" s="229"/>
      <c r="BO87" s="229"/>
      <c r="BP87" s="229"/>
      <c r="BQ87" s="229"/>
      <c r="BR87" s="229"/>
      <c r="BS87" s="229"/>
      <c r="BT87" s="229"/>
      <c r="BU87" s="229"/>
      <c r="BV87" s="229"/>
      <c r="BW87" s="229"/>
      <c r="BX87" s="229"/>
      <c r="BY87" s="229"/>
      <c r="BZ87" s="229"/>
      <c r="CA87" s="229"/>
      <c r="CB87" s="229"/>
      <c r="CC87" s="229"/>
      <c r="CD87" s="229"/>
      <c r="CE87" s="229"/>
      <c r="CF87" s="229"/>
      <c r="CG87" s="229"/>
      <c r="CH87" s="229"/>
      <c r="CI87" s="229"/>
      <c r="CJ87" s="229"/>
      <c r="CK87" s="229"/>
      <c r="CL87" s="229"/>
      <c r="CM87" s="229"/>
      <c r="CN87" s="229"/>
      <c r="CO87" s="229"/>
      <c r="CP87" s="229"/>
      <c r="CQ87" s="229"/>
      <c r="CR87" s="229"/>
      <c r="CS87" s="229"/>
      <c r="CT87" s="229"/>
      <c r="CU87" s="229"/>
      <c r="CV87" s="229"/>
      <c r="CW87" s="229"/>
      <c r="CX87" s="229"/>
      <c r="CY87" s="229"/>
      <c r="CZ87" s="229"/>
      <c r="DA87" s="229"/>
      <c r="DB87" s="229"/>
      <c r="DC87" s="229"/>
      <c r="DD87" s="229"/>
      <c r="DE87" s="229"/>
      <c r="DF87" s="229"/>
      <c r="DG87" s="229"/>
      <c r="DH87" s="229"/>
      <c r="DI87" s="229"/>
      <c r="DJ87" s="229"/>
      <c r="DK87" s="229"/>
      <c r="DL87" s="229"/>
      <c r="DM87" s="229"/>
      <c r="DN87" s="229"/>
      <c r="DO87" s="229"/>
      <c r="DP87" s="229"/>
      <c r="DQ87" s="229"/>
      <c r="DR87" s="229"/>
      <c r="DS87" s="229"/>
      <c r="DT87" s="229"/>
      <c r="DU87" s="229"/>
      <c r="DV87" s="229"/>
      <c r="DW87" s="229"/>
      <c r="DX87" s="229"/>
      <c r="DY87" s="229"/>
      <c r="DZ87" s="229"/>
      <c r="EA87" s="229"/>
      <c r="EB87" s="229"/>
      <c r="EC87" s="229"/>
      <c r="ED87" s="229"/>
      <c r="EE87" s="229"/>
      <c r="EF87" s="229"/>
      <c r="EG87" s="229"/>
      <c r="EH87" s="229"/>
      <c r="EI87" s="229"/>
      <c r="EJ87" s="229"/>
      <c r="EK87" s="229"/>
      <c r="EL87" s="229"/>
      <c r="EM87" s="229"/>
      <c r="EN87" s="229"/>
      <c r="EO87" s="229"/>
      <c r="EP87" s="229"/>
      <c r="EQ87" s="229"/>
      <c r="ER87" s="229"/>
      <c r="ES87" s="229"/>
      <c r="ET87" s="229"/>
      <c r="EU87" s="229"/>
      <c r="EV87" s="229"/>
      <c r="EW87" s="229"/>
      <c r="EX87" s="229"/>
      <c r="EY87" s="229"/>
      <c r="EZ87" s="229"/>
      <c r="FA87" s="229"/>
      <c r="FB87" s="229"/>
      <c r="FC87" s="229"/>
      <c r="FD87" s="229"/>
      <c r="FE87" s="229"/>
      <c r="FF87" s="14"/>
      <c r="FG87" s="155"/>
      <c r="FH87" s="156"/>
      <c r="FI87" s="79"/>
      <c r="FJ87" s="79"/>
      <c r="FK87" s="65" t="s">
        <v>89</v>
      </c>
      <c r="FL87" s="29">
        <f>SUM(COUNTIF($F$10:$I$63,FI86),COUNTIF($AL$10:$AO$63,FI86),COUNTIF($BR$10:$BU$63,FI86),COUNTIF($CX$10:$DA$72,FI86),COUNTIF($ED$10:$EG$63,FI86))+FS87</f>
        <v>2</v>
      </c>
      <c r="FM87" s="57">
        <f t="shared" ca="1" si="3"/>
        <v>4</v>
      </c>
      <c r="FN87" s="45"/>
      <c r="FO87" s="36"/>
      <c r="FP87" s="20" t="str">
        <f>FI86</f>
        <v>体育</v>
      </c>
      <c r="FQ87" s="20" t="s">
        <v>55</v>
      </c>
      <c r="FR87" s="20" t="str">
        <f>FI86&amp;"1/2"</f>
        <v>体育1/2</v>
      </c>
      <c r="FS87" s="20">
        <f>SUM(COUNTIF($F$10:$I$63,FR87),COUNTIF($AL$10:$AO$63,FR87),COUNTIF($BR$10:$BU$63,FR87),COUNTIF($CX$10:$DA$72,FR87),COUNTIF($ED$10:$EG$63,FR87))*0.5</f>
        <v>0</v>
      </c>
      <c r="FT87" s="14"/>
      <c r="FU87" s="14"/>
      <c r="FV87" s="20" t="str">
        <f t="shared" ca="1" si="4"/>
        <v>'(2)'!FM87</v>
      </c>
      <c r="FW87" s="20">
        <v>87</v>
      </c>
      <c r="FX87" s="20">
        <f t="shared" ca="1" si="5"/>
        <v>2</v>
      </c>
    </row>
    <row r="88" spans="1:180" ht="7.5" customHeight="1">
      <c r="A88" s="93"/>
      <c r="B88" s="229"/>
      <c r="C88" s="229"/>
      <c r="D88" s="229"/>
      <c r="E88" s="229"/>
      <c r="F88" s="229"/>
      <c r="G88" s="229"/>
      <c r="H88" s="229"/>
      <c r="I88" s="229"/>
      <c r="J88" s="229"/>
      <c r="K88" s="229"/>
      <c r="L88" s="229"/>
      <c r="M88" s="229"/>
      <c r="N88" s="229"/>
      <c r="O88" s="229"/>
      <c r="P88" s="229"/>
      <c r="Q88" s="229"/>
      <c r="R88" s="229"/>
      <c r="S88" s="229"/>
      <c r="T88" s="229"/>
      <c r="U88" s="229"/>
      <c r="V88" s="229"/>
      <c r="W88" s="229"/>
      <c r="X88" s="229"/>
      <c r="Y88" s="229"/>
      <c r="Z88" s="229"/>
      <c r="AA88" s="229"/>
      <c r="AB88" s="229"/>
      <c r="AC88" s="229"/>
      <c r="AD88" s="229"/>
      <c r="AE88" s="229"/>
      <c r="AF88" s="229"/>
      <c r="AG88" s="229"/>
      <c r="AH88" s="229"/>
      <c r="AI88" s="229"/>
      <c r="AJ88" s="229"/>
      <c r="AK88" s="229"/>
      <c r="AL88" s="229"/>
      <c r="AM88" s="229"/>
      <c r="AN88" s="229"/>
      <c r="AO88" s="229"/>
      <c r="AP88" s="229"/>
      <c r="AQ88" s="229"/>
      <c r="AR88" s="229"/>
      <c r="AS88" s="229"/>
      <c r="AT88" s="229"/>
      <c r="AU88" s="229"/>
      <c r="AV88" s="229"/>
      <c r="AW88" s="229"/>
      <c r="AX88" s="229"/>
      <c r="AY88" s="229"/>
      <c r="AZ88" s="229"/>
      <c r="BA88" s="229"/>
      <c r="BB88" s="229"/>
      <c r="BC88" s="229"/>
      <c r="BD88" s="229"/>
      <c r="BE88" s="229"/>
      <c r="BF88" s="229"/>
      <c r="BG88" s="229"/>
      <c r="BH88" s="229"/>
      <c r="BI88" s="229"/>
      <c r="BJ88" s="229"/>
      <c r="BK88" s="229"/>
      <c r="BL88" s="229"/>
      <c r="BM88" s="229"/>
      <c r="BN88" s="229"/>
      <c r="BO88" s="229"/>
      <c r="BP88" s="229"/>
      <c r="BQ88" s="229"/>
      <c r="BR88" s="229"/>
      <c r="BS88" s="229"/>
      <c r="BT88" s="229"/>
      <c r="BU88" s="229"/>
      <c r="BV88" s="229"/>
      <c r="BW88" s="229"/>
      <c r="BX88" s="229"/>
      <c r="BY88" s="229"/>
      <c r="BZ88" s="229"/>
      <c r="CA88" s="229"/>
      <c r="CB88" s="229"/>
      <c r="CC88" s="229"/>
      <c r="CD88" s="229"/>
      <c r="CE88" s="229"/>
      <c r="CF88" s="229"/>
      <c r="CG88" s="229"/>
      <c r="CH88" s="229"/>
      <c r="CI88" s="229"/>
      <c r="CJ88" s="229"/>
      <c r="CK88" s="229"/>
      <c r="CL88" s="229"/>
      <c r="CM88" s="229"/>
      <c r="CN88" s="229"/>
      <c r="CO88" s="229"/>
      <c r="CP88" s="229"/>
      <c r="CQ88" s="229"/>
      <c r="CR88" s="229"/>
      <c r="CS88" s="229"/>
      <c r="CT88" s="229"/>
      <c r="CU88" s="229"/>
      <c r="CV88" s="229"/>
      <c r="CW88" s="229"/>
      <c r="CX88" s="229"/>
      <c r="CY88" s="229"/>
      <c r="CZ88" s="229"/>
      <c r="DA88" s="229"/>
      <c r="DB88" s="229"/>
      <c r="DC88" s="229"/>
      <c r="DD88" s="229"/>
      <c r="DE88" s="229"/>
      <c r="DF88" s="229"/>
      <c r="DG88" s="229"/>
      <c r="DH88" s="229"/>
      <c r="DI88" s="229"/>
      <c r="DJ88" s="229"/>
      <c r="DK88" s="229"/>
      <c r="DL88" s="229"/>
      <c r="DM88" s="229"/>
      <c r="DN88" s="229"/>
      <c r="DO88" s="229"/>
      <c r="DP88" s="229"/>
      <c r="DQ88" s="229"/>
      <c r="DR88" s="229"/>
      <c r="DS88" s="229"/>
      <c r="DT88" s="229"/>
      <c r="DU88" s="229"/>
      <c r="DV88" s="229"/>
      <c r="DW88" s="229"/>
      <c r="DX88" s="229"/>
      <c r="DY88" s="229"/>
      <c r="DZ88" s="229"/>
      <c r="EA88" s="229"/>
      <c r="EB88" s="229"/>
      <c r="EC88" s="229"/>
      <c r="ED88" s="229"/>
      <c r="EE88" s="229"/>
      <c r="EF88" s="229"/>
      <c r="EG88" s="229"/>
      <c r="EH88" s="229"/>
      <c r="EI88" s="229"/>
      <c r="EJ88" s="229"/>
      <c r="EK88" s="229"/>
      <c r="EL88" s="229"/>
      <c r="EM88" s="229"/>
      <c r="EN88" s="229"/>
      <c r="EO88" s="229"/>
      <c r="EP88" s="229"/>
      <c r="EQ88" s="229"/>
      <c r="ER88" s="229"/>
      <c r="ES88" s="229"/>
      <c r="ET88" s="229"/>
      <c r="EU88" s="229"/>
      <c r="EV88" s="229"/>
      <c r="EW88" s="229"/>
      <c r="EX88" s="229"/>
      <c r="EY88" s="229"/>
      <c r="EZ88" s="229"/>
      <c r="FA88" s="229"/>
      <c r="FB88" s="229"/>
      <c r="FC88" s="229"/>
      <c r="FD88" s="229"/>
      <c r="FE88" s="229"/>
      <c r="FF88" s="14"/>
      <c r="FG88" s="155"/>
      <c r="FH88" s="156"/>
      <c r="FI88" s="79"/>
      <c r="FJ88" s="79"/>
      <c r="FK88" s="65" t="s">
        <v>90</v>
      </c>
      <c r="FL88" s="28">
        <f>SUM(COUNTIF($J$10:$M$63,FI86),COUNTIF($AP$10:$AS$63,FI86),COUNTIF($BV$10:$BY$63,FI86),COUNTIF($DB$10:$DE$72,FI86),COUNTIF($EH$10:$EK$63,FI86))+FS88</f>
        <v>2</v>
      </c>
      <c r="FM88" s="56">
        <f t="shared" ca="1" si="3"/>
        <v>4</v>
      </c>
      <c r="FN88" s="43"/>
      <c r="FO88" s="9"/>
      <c r="FP88" s="20" t="str">
        <f>FI86</f>
        <v>体育</v>
      </c>
      <c r="FQ88" s="25" t="s">
        <v>56</v>
      </c>
      <c r="FR88" s="20" t="str">
        <f>FI86&amp;"1/2"</f>
        <v>体育1/2</v>
      </c>
      <c r="FS88" s="20">
        <f>SUM(COUNTIF($J$10:$M$63,FR88),COUNTIF($AP$10:$AS$63,FR88),COUNTIF($BV$10:$BY$63,FR88),COUNTIF($DB$10:$DE$72,FR88),COUNTIF($EH$10:$EK$63,FR88))*0.5</f>
        <v>0</v>
      </c>
      <c r="FT88" s="20"/>
      <c r="FU88" s="20"/>
      <c r="FV88" s="20" t="str">
        <f t="shared" ca="1" si="4"/>
        <v>'(2)'!FM88</v>
      </c>
      <c r="FW88" s="20">
        <v>88</v>
      </c>
      <c r="FX88" s="20">
        <f t="shared" ca="1" si="5"/>
        <v>2</v>
      </c>
    </row>
    <row r="89" spans="1:180" ht="7.5" customHeight="1">
      <c r="A89" s="93"/>
      <c r="B89" s="229"/>
      <c r="C89" s="229"/>
      <c r="D89" s="229"/>
      <c r="E89" s="229"/>
      <c r="F89" s="229"/>
      <c r="G89" s="229"/>
      <c r="H89" s="229"/>
      <c r="I89" s="229"/>
      <c r="J89" s="229"/>
      <c r="K89" s="229"/>
      <c r="L89" s="229"/>
      <c r="M89" s="229"/>
      <c r="N89" s="229"/>
      <c r="O89" s="229"/>
      <c r="P89" s="229"/>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29"/>
      <c r="BA89" s="229"/>
      <c r="BB89" s="229"/>
      <c r="BC89" s="229"/>
      <c r="BD89" s="229"/>
      <c r="BE89" s="229"/>
      <c r="BF89" s="229"/>
      <c r="BG89" s="229"/>
      <c r="BH89" s="229"/>
      <c r="BI89" s="229"/>
      <c r="BJ89" s="229"/>
      <c r="BK89" s="229"/>
      <c r="BL89" s="229"/>
      <c r="BM89" s="229"/>
      <c r="BN89" s="229"/>
      <c r="BO89" s="229"/>
      <c r="BP89" s="229"/>
      <c r="BQ89" s="229"/>
      <c r="BR89" s="229"/>
      <c r="BS89" s="229"/>
      <c r="BT89" s="229"/>
      <c r="BU89" s="229"/>
      <c r="BV89" s="229"/>
      <c r="BW89" s="229"/>
      <c r="BX89" s="229"/>
      <c r="BY89" s="229"/>
      <c r="BZ89" s="229"/>
      <c r="CA89" s="229"/>
      <c r="CB89" s="229"/>
      <c r="CC89" s="229"/>
      <c r="CD89" s="229"/>
      <c r="CE89" s="229"/>
      <c r="CF89" s="229"/>
      <c r="CG89" s="229"/>
      <c r="CH89" s="229"/>
      <c r="CI89" s="229"/>
      <c r="CJ89" s="229"/>
      <c r="CK89" s="229"/>
      <c r="CL89" s="229"/>
      <c r="CM89" s="229"/>
      <c r="CN89" s="229"/>
      <c r="CO89" s="229"/>
      <c r="CP89" s="229"/>
      <c r="CQ89" s="229"/>
      <c r="CR89" s="229"/>
      <c r="CS89" s="229"/>
      <c r="CT89" s="229"/>
      <c r="CU89" s="229"/>
      <c r="CV89" s="229"/>
      <c r="CW89" s="229"/>
      <c r="CX89" s="229"/>
      <c r="CY89" s="229"/>
      <c r="CZ89" s="229"/>
      <c r="DA89" s="229"/>
      <c r="DB89" s="229"/>
      <c r="DC89" s="229"/>
      <c r="DD89" s="229"/>
      <c r="DE89" s="229"/>
      <c r="DF89" s="229"/>
      <c r="DG89" s="229"/>
      <c r="DH89" s="229"/>
      <c r="DI89" s="229"/>
      <c r="DJ89" s="229"/>
      <c r="DK89" s="229"/>
      <c r="DL89" s="229"/>
      <c r="DM89" s="229"/>
      <c r="DN89" s="229"/>
      <c r="DO89" s="229"/>
      <c r="DP89" s="229"/>
      <c r="DQ89" s="229"/>
      <c r="DR89" s="229"/>
      <c r="DS89" s="229"/>
      <c r="DT89" s="229"/>
      <c r="DU89" s="229"/>
      <c r="DV89" s="229"/>
      <c r="DW89" s="229"/>
      <c r="DX89" s="229"/>
      <c r="DY89" s="229"/>
      <c r="DZ89" s="229"/>
      <c r="EA89" s="229"/>
      <c r="EB89" s="229"/>
      <c r="EC89" s="229"/>
      <c r="ED89" s="229"/>
      <c r="EE89" s="229"/>
      <c r="EF89" s="229"/>
      <c r="EG89" s="229"/>
      <c r="EH89" s="229"/>
      <c r="EI89" s="229"/>
      <c r="EJ89" s="229"/>
      <c r="EK89" s="229"/>
      <c r="EL89" s="229"/>
      <c r="EM89" s="229"/>
      <c r="EN89" s="229"/>
      <c r="EO89" s="229"/>
      <c r="EP89" s="229"/>
      <c r="EQ89" s="229"/>
      <c r="ER89" s="229"/>
      <c r="ES89" s="229"/>
      <c r="ET89" s="229"/>
      <c r="EU89" s="229"/>
      <c r="EV89" s="229"/>
      <c r="EW89" s="229"/>
      <c r="EX89" s="229"/>
      <c r="EY89" s="229"/>
      <c r="EZ89" s="229"/>
      <c r="FA89" s="229"/>
      <c r="FB89" s="229"/>
      <c r="FC89" s="229"/>
      <c r="FD89" s="229"/>
      <c r="FE89" s="229"/>
      <c r="FF89" s="14"/>
      <c r="FG89" s="155"/>
      <c r="FH89" s="156"/>
      <c r="FI89" s="79"/>
      <c r="FJ89" s="79"/>
      <c r="FK89" s="65" t="s">
        <v>91</v>
      </c>
      <c r="FL89" s="28">
        <f>SUM(COUNTIF($N$10:$Q$63,FI86),COUNTIF($AT$10:$AW$63,FI86),COUNTIF($BZ$10:$CC$63,FI86),COUNTIF($DF$10:$DI$72,FI86),COUNTIF($EL$10:$EO$63,FI86))+FS89</f>
        <v>2</v>
      </c>
      <c r="FM89" s="56">
        <f t="shared" ca="1" si="3"/>
        <v>3</v>
      </c>
      <c r="FN89" s="44"/>
      <c r="FO89" s="35"/>
      <c r="FP89" s="20" t="str">
        <f>FI86</f>
        <v>体育</v>
      </c>
      <c r="FQ89" s="20" t="s">
        <v>57</v>
      </c>
      <c r="FR89" s="20" t="str">
        <f>FI86&amp;"1/2"</f>
        <v>体育1/2</v>
      </c>
      <c r="FS89" s="20">
        <f>SUM(COUNTIF($N$10:$Q$63,FR89),COUNTIF($AT$10:$AW$63,FR89),COUNTIF($BZ$10:$CC$63,FR89),COUNTIF($DF$10:$DI$72,FR89),COUNTIF($EL$10:$EO$63,FR89))*0.5</f>
        <v>0</v>
      </c>
      <c r="FT89" s="20"/>
      <c r="FU89" s="20"/>
      <c r="FV89" s="20" t="str">
        <f t="shared" ca="1" si="4"/>
        <v>'(2)'!FM89</v>
      </c>
      <c r="FW89" s="20">
        <v>89</v>
      </c>
      <c r="FX89" s="20">
        <f t="shared" ca="1" si="5"/>
        <v>1</v>
      </c>
    </row>
    <row r="90" spans="1:180" ht="7.5" customHeight="1">
      <c r="A90" s="93"/>
      <c r="B90" s="229"/>
      <c r="C90" s="229"/>
      <c r="D90" s="229"/>
      <c r="E90" s="229"/>
      <c r="F90" s="229"/>
      <c r="G90" s="229"/>
      <c r="H90" s="229"/>
      <c r="I90" s="229"/>
      <c r="J90" s="229"/>
      <c r="K90" s="229"/>
      <c r="L90" s="229"/>
      <c r="M90" s="229"/>
      <c r="N90" s="229"/>
      <c r="O90" s="229"/>
      <c r="P90" s="229"/>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29"/>
      <c r="BA90" s="229"/>
      <c r="BB90" s="229"/>
      <c r="BC90" s="229"/>
      <c r="BD90" s="229"/>
      <c r="BE90" s="229"/>
      <c r="BF90" s="229"/>
      <c r="BG90" s="229"/>
      <c r="BH90" s="229"/>
      <c r="BI90" s="229"/>
      <c r="BJ90" s="229"/>
      <c r="BK90" s="229"/>
      <c r="BL90" s="229"/>
      <c r="BM90" s="229"/>
      <c r="BN90" s="229"/>
      <c r="BO90" s="229"/>
      <c r="BP90" s="229"/>
      <c r="BQ90" s="229"/>
      <c r="BR90" s="229"/>
      <c r="BS90" s="229"/>
      <c r="BT90" s="229"/>
      <c r="BU90" s="229"/>
      <c r="BV90" s="229"/>
      <c r="BW90" s="229"/>
      <c r="BX90" s="229"/>
      <c r="BY90" s="229"/>
      <c r="BZ90" s="229"/>
      <c r="CA90" s="229"/>
      <c r="CB90" s="229"/>
      <c r="CC90" s="229"/>
      <c r="CD90" s="229"/>
      <c r="CE90" s="229"/>
      <c r="CF90" s="229"/>
      <c r="CG90" s="229"/>
      <c r="CH90" s="229"/>
      <c r="CI90" s="229"/>
      <c r="CJ90" s="229"/>
      <c r="CK90" s="229"/>
      <c r="CL90" s="229"/>
      <c r="CM90" s="229"/>
      <c r="CN90" s="229"/>
      <c r="CO90" s="229"/>
      <c r="CP90" s="229"/>
      <c r="CQ90" s="229"/>
      <c r="CR90" s="229"/>
      <c r="CS90" s="229"/>
      <c r="CT90" s="229"/>
      <c r="CU90" s="229"/>
      <c r="CV90" s="229"/>
      <c r="CW90" s="229"/>
      <c r="CX90" s="229"/>
      <c r="CY90" s="229"/>
      <c r="CZ90" s="229"/>
      <c r="DA90" s="229"/>
      <c r="DB90" s="229"/>
      <c r="DC90" s="229"/>
      <c r="DD90" s="229"/>
      <c r="DE90" s="229"/>
      <c r="DF90" s="229"/>
      <c r="DG90" s="229"/>
      <c r="DH90" s="229"/>
      <c r="DI90" s="229"/>
      <c r="DJ90" s="229"/>
      <c r="DK90" s="229"/>
      <c r="DL90" s="229"/>
      <c r="DM90" s="229"/>
      <c r="DN90" s="229"/>
      <c r="DO90" s="229"/>
      <c r="DP90" s="229"/>
      <c r="DQ90" s="229"/>
      <c r="DR90" s="229"/>
      <c r="DS90" s="229"/>
      <c r="DT90" s="229"/>
      <c r="DU90" s="229"/>
      <c r="DV90" s="229"/>
      <c r="DW90" s="229"/>
      <c r="DX90" s="229"/>
      <c r="DY90" s="229"/>
      <c r="DZ90" s="229"/>
      <c r="EA90" s="229"/>
      <c r="EB90" s="229"/>
      <c r="EC90" s="229"/>
      <c r="ED90" s="229"/>
      <c r="EE90" s="229"/>
      <c r="EF90" s="229"/>
      <c r="EG90" s="229"/>
      <c r="EH90" s="229"/>
      <c r="EI90" s="229"/>
      <c r="EJ90" s="229"/>
      <c r="EK90" s="229"/>
      <c r="EL90" s="229"/>
      <c r="EM90" s="229"/>
      <c r="EN90" s="229"/>
      <c r="EO90" s="229"/>
      <c r="EP90" s="229"/>
      <c r="EQ90" s="229"/>
      <c r="ER90" s="229"/>
      <c r="ES90" s="229"/>
      <c r="ET90" s="229"/>
      <c r="EU90" s="229"/>
      <c r="EV90" s="229"/>
      <c r="EW90" s="229"/>
      <c r="EX90" s="229"/>
      <c r="EY90" s="229"/>
      <c r="EZ90" s="229"/>
      <c r="FA90" s="229"/>
      <c r="FB90" s="229"/>
      <c r="FC90" s="229"/>
      <c r="FD90" s="229"/>
      <c r="FE90" s="229"/>
      <c r="FF90" s="14"/>
      <c r="FG90" s="155"/>
      <c r="FH90" s="156"/>
      <c r="FI90" s="79"/>
      <c r="FJ90" s="79"/>
      <c r="FK90" s="65" t="s">
        <v>92</v>
      </c>
      <c r="FL90" s="29">
        <f>SUM(COUNTIF($R$10:$U$63,FI86),COUNTIF($AX$10:$BA$63,FI86),COUNTIF($CD$10:$CG$63,FI86),COUNTIF($DJ$10:$DM$72,FI86),COUNTIF($EP$10:$ES$63,FI86))+FS90</f>
        <v>2</v>
      </c>
      <c r="FM90" s="57">
        <f t="shared" ca="1" si="3"/>
        <v>3</v>
      </c>
      <c r="FN90" s="45"/>
      <c r="FO90" s="36"/>
      <c r="FP90" s="20" t="str">
        <f>FI86</f>
        <v>体育</v>
      </c>
      <c r="FQ90" s="20" t="s">
        <v>58</v>
      </c>
      <c r="FR90" s="20" t="str">
        <f>FI86&amp;"1/2"</f>
        <v>体育1/2</v>
      </c>
      <c r="FS90" s="20">
        <f>SUM(COUNTIF($R$10:$U$63,FR90),COUNTIF($AX$10:$BA$63,FR90),COUNTIF($CD$10:$CG$63,FR90),COUNTIF($DJ$10:$DM$72,FR90),COUNTIF($EP$10:$ES$63,FR90))*0.5</f>
        <v>0</v>
      </c>
      <c r="FT90" s="14"/>
      <c r="FU90" s="14"/>
      <c r="FV90" s="20" t="str">
        <f t="shared" ca="1" si="4"/>
        <v>'(2)'!FM90</v>
      </c>
      <c r="FW90" s="20">
        <v>90</v>
      </c>
      <c r="FX90" s="20">
        <f t="shared" ca="1" si="5"/>
        <v>1</v>
      </c>
    </row>
    <row r="91" spans="1:180" ht="7.5" customHeight="1">
      <c r="A91" s="14"/>
      <c r="B91" s="14"/>
      <c r="C91" s="14"/>
      <c r="D91" s="14"/>
      <c r="E91" s="14"/>
      <c r="F91" s="14"/>
      <c r="G91" s="14"/>
      <c r="H91" s="14"/>
      <c r="I91" s="14"/>
      <c r="J91" s="14"/>
      <c r="K91" s="14"/>
      <c r="L91" s="14"/>
      <c r="M91" s="14"/>
      <c r="N91" s="14"/>
      <c r="O91" s="14"/>
      <c r="P91" s="14"/>
      <c r="Q91" s="14"/>
      <c r="R91" s="14"/>
      <c r="S91" s="14"/>
      <c r="T91" s="14"/>
      <c r="U91" s="14"/>
      <c r="V91" s="14"/>
      <c r="W91" s="14"/>
      <c r="X91" s="14"/>
      <c r="Y91" s="14"/>
      <c r="Z91" s="14"/>
      <c r="AA91" s="14"/>
      <c r="AB91" s="14"/>
      <c r="AC91" s="14"/>
      <c r="AD91" s="14"/>
      <c r="AE91" s="14"/>
      <c r="AF91" s="14"/>
      <c r="AG91" s="14"/>
      <c r="AH91" s="14"/>
      <c r="AI91" s="14"/>
      <c r="AJ91" s="14"/>
      <c r="AK91" s="14"/>
      <c r="AL91" s="14"/>
      <c r="AM91" s="14"/>
      <c r="AN91" s="14"/>
      <c r="AO91" s="14"/>
      <c r="AP91" s="14"/>
      <c r="AQ91" s="14"/>
      <c r="AR91" s="14"/>
      <c r="AS91" s="14"/>
      <c r="AT91" s="14"/>
      <c r="AU91" s="14"/>
      <c r="AV91" s="14"/>
      <c r="AW91" s="14"/>
      <c r="AX91" s="14"/>
      <c r="AY91" s="14"/>
      <c r="AZ91" s="14"/>
      <c r="BA91" s="14"/>
      <c r="BB91" s="14"/>
      <c r="BC91" s="14"/>
      <c r="BD91" s="14"/>
      <c r="BE91" s="14"/>
      <c r="BF91" s="14"/>
      <c r="BG91" s="14"/>
      <c r="BH91" s="14"/>
      <c r="BI91" s="14"/>
      <c r="BJ91" s="14"/>
      <c r="BK91" s="14"/>
      <c r="BL91" s="14"/>
      <c r="BM91" s="14"/>
      <c r="BN91" s="14"/>
      <c r="BO91" s="14"/>
      <c r="BP91" s="14"/>
      <c r="BQ91" s="14"/>
      <c r="BR91" s="14"/>
      <c r="BS91" s="14"/>
      <c r="BT91" s="14"/>
      <c r="BU91" s="14"/>
      <c r="BV91" s="14"/>
      <c r="BW91" s="14"/>
      <c r="BX91" s="14"/>
      <c r="BY91" s="14"/>
      <c r="BZ91" s="14"/>
      <c r="CA91" s="14"/>
      <c r="CB91" s="14"/>
      <c r="CC91" s="14"/>
      <c r="CD91" s="14"/>
      <c r="CE91" s="14"/>
      <c r="CF91" s="14"/>
      <c r="CG91" s="14"/>
      <c r="CH91" s="14"/>
      <c r="CI91" s="14"/>
      <c r="CJ91" s="14"/>
      <c r="CK91" s="14"/>
      <c r="CL91" s="14"/>
      <c r="CM91" s="14"/>
      <c r="CN91" s="14"/>
      <c r="CO91" s="14"/>
      <c r="CP91" s="14"/>
      <c r="CQ91" s="14"/>
      <c r="CR91" s="14"/>
      <c r="CS91" s="14"/>
      <c r="CT91" s="14"/>
      <c r="CU91" s="14"/>
      <c r="CV91" s="14"/>
      <c r="CW91" s="14"/>
      <c r="CX91" s="14"/>
      <c r="CY91" s="14"/>
      <c r="CZ91" s="14"/>
      <c r="DA91" s="14"/>
      <c r="DB91" s="14"/>
      <c r="DC91" s="14"/>
      <c r="DD91" s="14"/>
      <c r="DE91" s="14"/>
      <c r="DF91" s="14"/>
      <c r="DG91" s="14"/>
      <c r="DH91" s="14"/>
      <c r="DI91" s="14"/>
      <c r="DJ91" s="14"/>
      <c r="DK91" s="14"/>
      <c r="DL91" s="14"/>
      <c r="DM91" s="14"/>
      <c r="DN91" s="14"/>
      <c r="DO91" s="14"/>
      <c r="DP91" s="14"/>
      <c r="DQ91" s="14"/>
      <c r="DR91" s="14"/>
      <c r="DS91" s="14"/>
      <c r="DT91" s="14"/>
      <c r="DU91" s="14"/>
      <c r="DV91" s="14"/>
      <c r="DW91" s="14"/>
      <c r="DX91" s="14"/>
      <c r="DY91" s="14"/>
      <c r="DZ91" s="14"/>
      <c r="EA91" s="14"/>
      <c r="EB91" s="14"/>
      <c r="EC91" s="14"/>
      <c r="ED91" s="14"/>
      <c r="EE91" s="14"/>
      <c r="EF91" s="14"/>
      <c r="EG91" s="14"/>
      <c r="EH91" s="14"/>
      <c r="EI91" s="14"/>
      <c r="EJ91" s="14"/>
      <c r="EK91" s="14"/>
      <c r="EL91" s="14"/>
      <c r="EM91" s="14"/>
      <c r="EN91" s="14"/>
      <c r="EO91" s="14"/>
      <c r="EP91" s="14"/>
      <c r="EQ91" s="14"/>
      <c r="ER91" s="14"/>
      <c r="ES91" s="14"/>
      <c r="ET91" s="14"/>
      <c r="EU91" s="14"/>
      <c r="EV91" s="14"/>
      <c r="EW91" s="14"/>
      <c r="EX91" s="14"/>
      <c r="EY91" s="14"/>
      <c r="EZ91" s="14"/>
      <c r="FA91" s="14"/>
      <c r="FB91" s="14"/>
      <c r="FC91" s="14"/>
      <c r="FD91" s="14"/>
      <c r="FE91" s="14"/>
      <c r="FF91" s="14"/>
      <c r="FG91" s="155"/>
      <c r="FH91" s="156"/>
      <c r="FI91" s="79"/>
      <c r="FJ91" s="79"/>
      <c r="FK91" s="65" t="s">
        <v>93</v>
      </c>
      <c r="FL91" s="28">
        <f>SUM(COUNTIF($V$10:$Y$63,FI86),COUNTIF($BB$10:$BE$63,FI86),COUNTIF($CH$10:$CK$63,FI86),COUNTIF($DN$10:$DQ$72,FI86),COUNTIF($ET$10:$EW$63,FI86))+FS91</f>
        <v>2</v>
      </c>
      <c r="FM91" s="56">
        <f t="shared" ca="1" si="3"/>
        <v>4</v>
      </c>
      <c r="FN91" s="43"/>
      <c r="FO91" s="9"/>
      <c r="FP91" s="20" t="str">
        <f>FI86</f>
        <v>体育</v>
      </c>
      <c r="FQ91" s="25" t="s">
        <v>59</v>
      </c>
      <c r="FR91" s="20" t="str">
        <f>FI86&amp;"1/2"</f>
        <v>体育1/2</v>
      </c>
      <c r="FS91" s="20">
        <f>SUM(COUNTIF($V$10:$Y$63,FR91),COUNTIF($BB$10:$BE$63,FR91),COUNTIF($CH$10:$CK$63,FR91),COUNTIF($DN$10:$DQ$72,FR91),COUNTIF($ET$10:$EW$63,FR91))*0.5</f>
        <v>0</v>
      </c>
      <c r="FT91" s="20"/>
      <c r="FU91" s="20"/>
      <c r="FV91" s="20" t="str">
        <f t="shared" ca="1" si="4"/>
        <v>'(2)'!FM91</v>
      </c>
      <c r="FW91" s="20">
        <v>91</v>
      </c>
      <c r="FX91" s="20">
        <f t="shared" ca="1" si="5"/>
        <v>2</v>
      </c>
    </row>
    <row r="92" spans="1:180" ht="7.5" customHeight="1">
      <c r="A92" s="14"/>
      <c r="B92" s="14"/>
      <c r="C92" s="14"/>
      <c r="D92" s="14"/>
      <c r="E92" s="14"/>
      <c r="F92" s="14"/>
      <c r="G92" s="14"/>
      <c r="H92" s="14"/>
      <c r="I92" s="14"/>
      <c r="J92" s="14"/>
      <c r="K92" s="14"/>
      <c r="L92" s="14"/>
      <c r="M92" s="14"/>
      <c r="N92" s="14"/>
      <c r="O92" s="14"/>
      <c r="P92" s="14"/>
      <c r="Q92" s="14"/>
      <c r="R92" s="14"/>
      <c r="S92" s="14"/>
      <c r="T92" s="14"/>
      <c r="U92" s="14"/>
      <c r="V92" s="14"/>
      <c r="W92" s="14"/>
      <c r="X92" s="14"/>
      <c r="Y92" s="14"/>
      <c r="Z92" s="14"/>
      <c r="AA92" s="14"/>
      <c r="AB92" s="14"/>
      <c r="AC92" s="14"/>
      <c r="AD92" s="14"/>
      <c r="AE92" s="14"/>
      <c r="AF92" s="14"/>
      <c r="AG92" s="14"/>
      <c r="AH92" s="14"/>
      <c r="AI92" s="14"/>
      <c r="AJ92" s="14"/>
      <c r="AK92" s="14"/>
      <c r="AL92" s="14"/>
      <c r="AM92" s="14"/>
      <c r="AN92" s="14"/>
      <c r="AO92" s="14"/>
      <c r="AP92" s="14"/>
      <c r="AQ92" s="14"/>
      <c r="AR92" s="14"/>
      <c r="AS92" s="14"/>
      <c r="AT92" s="14"/>
      <c r="AU92" s="14"/>
      <c r="AV92" s="14"/>
      <c r="AW92" s="14"/>
      <c r="AX92" s="14"/>
      <c r="AY92" s="14"/>
      <c r="AZ92" s="14"/>
      <c r="BA92" s="14"/>
      <c r="BB92" s="14"/>
      <c r="BC92" s="14"/>
      <c r="BD92" s="14"/>
      <c r="BE92" s="14"/>
      <c r="BF92" s="14"/>
      <c r="BG92" s="14"/>
      <c r="BH92" s="14"/>
      <c r="BI92" s="14"/>
      <c r="BJ92" s="14"/>
      <c r="BK92" s="14"/>
      <c r="BL92" s="14"/>
      <c r="BM92" s="14"/>
      <c r="BN92" s="14"/>
      <c r="BO92" s="14"/>
      <c r="BP92" s="14"/>
      <c r="BQ92" s="14"/>
      <c r="BR92" s="14"/>
      <c r="BS92" s="14"/>
      <c r="BT92" s="14"/>
      <c r="BU92" s="14"/>
      <c r="BV92" s="14"/>
      <c r="BW92" s="14"/>
      <c r="BX92" s="14"/>
      <c r="BY92" s="14"/>
      <c r="BZ92" s="14"/>
      <c r="CA92" s="14"/>
      <c r="CB92" s="14"/>
      <c r="CC92" s="14"/>
      <c r="CD92" s="14"/>
      <c r="CE92" s="14"/>
      <c r="CF92" s="14"/>
      <c r="CG92" s="14"/>
      <c r="CH92" s="14"/>
      <c r="CI92" s="14"/>
      <c r="CJ92" s="14"/>
      <c r="CK92" s="14"/>
      <c r="CL92" s="14"/>
      <c r="CM92" s="14"/>
      <c r="CN92" s="14"/>
      <c r="CO92" s="14"/>
      <c r="CP92" s="14"/>
      <c r="CQ92" s="14"/>
      <c r="CR92" s="14"/>
      <c r="CS92" s="14"/>
      <c r="CT92" s="14"/>
      <c r="CU92" s="14"/>
      <c r="CV92" s="14"/>
      <c r="CW92" s="14"/>
      <c r="CX92" s="14"/>
      <c r="CY92" s="14"/>
      <c r="CZ92" s="14"/>
      <c r="DA92" s="14"/>
      <c r="DB92" s="14"/>
      <c r="DC92" s="14"/>
      <c r="DD92" s="14"/>
      <c r="DE92" s="14"/>
      <c r="DF92" s="14"/>
      <c r="DG92" s="14"/>
      <c r="DH92" s="14"/>
      <c r="DI92" s="14"/>
      <c r="DJ92" s="14"/>
      <c r="DK92" s="14"/>
      <c r="DL92" s="14"/>
      <c r="DM92" s="14"/>
      <c r="DN92" s="14"/>
      <c r="DO92" s="14"/>
      <c r="DP92" s="14"/>
      <c r="DQ92" s="14"/>
      <c r="DR92" s="14"/>
      <c r="DS92" s="14"/>
      <c r="DT92" s="14"/>
      <c r="DU92" s="14"/>
      <c r="DV92" s="14"/>
      <c r="DW92" s="14"/>
      <c r="DX92" s="14"/>
      <c r="DY92" s="14"/>
      <c r="DZ92" s="14"/>
      <c r="EA92" s="14"/>
      <c r="EB92" s="14"/>
      <c r="EC92" s="14"/>
      <c r="ED92" s="14"/>
      <c r="EE92" s="14"/>
      <c r="EF92" s="14"/>
      <c r="EG92" s="14"/>
      <c r="EH92" s="14"/>
      <c r="EI92" s="14"/>
      <c r="EJ92" s="14"/>
      <c r="EK92" s="14"/>
      <c r="EL92" s="14"/>
      <c r="EM92" s="14"/>
      <c r="EN92" s="14"/>
      <c r="EO92" s="14"/>
      <c r="EP92" s="14"/>
      <c r="EQ92" s="14"/>
      <c r="ER92" s="14"/>
      <c r="ES92" s="14"/>
      <c r="ET92" s="14"/>
      <c r="EU92" s="14"/>
      <c r="EV92" s="14"/>
      <c r="EW92" s="14"/>
      <c r="EX92" s="14"/>
      <c r="EY92" s="14"/>
      <c r="EZ92" s="14"/>
      <c r="FA92" s="14"/>
      <c r="FB92" s="14"/>
      <c r="FC92" s="14"/>
      <c r="FD92" s="14"/>
      <c r="FE92" s="14"/>
      <c r="FF92" s="14"/>
      <c r="FG92" s="155"/>
      <c r="FH92" s="156"/>
      <c r="FI92" s="79"/>
      <c r="FJ92" s="79"/>
      <c r="FK92" s="65" t="s">
        <v>94</v>
      </c>
      <c r="FL92" s="28">
        <f>SUM(COUNTIF($Z$10:$AC$63,FI86),COUNTIF($BF$10:$BI$63,FI86),COUNTIF($CL$10:$CO$63,FI86),COUNTIF($DR$10:$DU$72,FI86),COUNTIF($EX$10:$FA$63,FI86))+FS92</f>
        <v>3</v>
      </c>
      <c r="FM92" s="56">
        <f t="shared" ca="1" si="3"/>
        <v>5</v>
      </c>
      <c r="FN92" s="44"/>
      <c r="FO92" s="35"/>
      <c r="FP92" s="20" t="str">
        <f>FI86</f>
        <v>体育</v>
      </c>
      <c r="FQ92" s="20" t="s">
        <v>60</v>
      </c>
      <c r="FR92" s="20" t="str">
        <f>FI86&amp;"1/2"</f>
        <v>体育1/2</v>
      </c>
      <c r="FS92" s="20">
        <f>SUM(COUNTIF($Z$10:$AC$63,FR92),COUNTIF($BF$10:$BI$63,FR92),COUNTIF($CL$10:$CO$63,FR92),COUNTIF($DR$10:$DU$72,FR92),COUNTIF($EX$10:$FA$63,FR92))*0.5</f>
        <v>0</v>
      </c>
      <c r="FT92" s="20"/>
      <c r="FU92" s="20"/>
      <c r="FV92" s="20" t="str">
        <f t="shared" ca="1" si="4"/>
        <v>'(2)'!FM92</v>
      </c>
      <c r="FW92" s="20">
        <v>92</v>
      </c>
      <c r="FX92" s="20">
        <f t="shared" ca="1" si="5"/>
        <v>2</v>
      </c>
    </row>
    <row r="93" spans="1:180" ht="7.5" customHeight="1">
      <c r="A93" s="14"/>
      <c r="B93" s="14"/>
      <c r="C93" s="14"/>
      <c r="D93" s="14"/>
      <c r="E93" s="14"/>
      <c r="F93" s="14"/>
      <c r="G93" s="14"/>
      <c r="H93" s="14"/>
      <c r="I93" s="14"/>
      <c r="J93" s="14"/>
      <c r="K93" s="14"/>
      <c r="L93" s="14"/>
      <c r="M93" s="14"/>
      <c r="N93" s="14"/>
      <c r="O93" s="14"/>
      <c r="P93" s="14"/>
      <c r="Q93" s="14"/>
      <c r="R93" s="14"/>
      <c r="S93" s="14"/>
      <c r="T93" s="14"/>
      <c r="U93" s="14"/>
      <c r="V93" s="14"/>
      <c r="W93" s="14"/>
      <c r="X93" s="14"/>
      <c r="Y93" s="14"/>
      <c r="Z93" s="14"/>
      <c r="AA93" s="14"/>
      <c r="AB93" s="14"/>
      <c r="AC93" s="14"/>
      <c r="AD93" s="14"/>
      <c r="AE93" s="14"/>
      <c r="AF93" s="14"/>
      <c r="AG93" s="14"/>
      <c r="AH93" s="14"/>
      <c r="AI93" s="14"/>
      <c r="AJ93" s="14"/>
      <c r="AK93" s="14"/>
      <c r="AL93" s="14"/>
      <c r="AM93" s="14"/>
      <c r="AN93" s="14"/>
      <c r="AO93" s="14"/>
      <c r="AP93" s="14"/>
      <c r="AQ93" s="14"/>
      <c r="AR93" s="14"/>
      <c r="AS93" s="14"/>
      <c r="AT93" s="14"/>
      <c r="AU93" s="14"/>
      <c r="AV93" s="14"/>
      <c r="AW93" s="14"/>
      <c r="AX93" s="14"/>
      <c r="AY93" s="14"/>
      <c r="AZ93" s="14"/>
      <c r="BA93" s="14"/>
      <c r="BB93" s="14"/>
      <c r="BC93" s="14"/>
      <c r="BD93" s="14"/>
      <c r="BE93" s="14"/>
      <c r="BF93" s="14"/>
      <c r="BG93" s="14"/>
      <c r="BH93" s="14"/>
      <c r="BI93" s="14"/>
      <c r="BJ93" s="14"/>
      <c r="BK93" s="14"/>
      <c r="BL93" s="14"/>
      <c r="BM93" s="14"/>
      <c r="BN93" s="14"/>
      <c r="BO93" s="14"/>
      <c r="BP93" s="14"/>
      <c r="BQ93" s="14"/>
      <c r="BR93" s="14"/>
      <c r="BS93" s="14"/>
      <c r="BT93" s="14"/>
      <c r="BU93" s="14"/>
      <c r="BV93" s="14"/>
      <c r="BW93" s="14"/>
      <c r="BX93" s="14"/>
      <c r="BY93" s="14"/>
      <c r="BZ93" s="14"/>
      <c r="CA93" s="14"/>
      <c r="CB93" s="14"/>
      <c r="CC93" s="14"/>
      <c r="CD93" s="14"/>
      <c r="CE93" s="14"/>
      <c r="CF93" s="14"/>
      <c r="CG93" s="14"/>
      <c r="CH93" s="14"/>
      <c r="CI93" s="14"/>
      <c r="CJ93" s="14"/>
      <c r="CK93" s="14"/>
      <c r="CL93" s="14"/>
      <c r="CM93" s="14"/>
      <c r="CN93" s="14"/>
      <c r="CO93" s="14"/>
      <c r="CP93" s="14"/>
      <c r="CQ93" s="14"/>
      <c r="CR93" s="14"/>
      <c r="CS93" s="14"/>
      <c r="CT93" s="14"/>
      <c r="CU93" s="14"/>
      <c r="CV93" s="14"/>
      <c r="CW93" s="14"/>
      <c r="CX93" s="14"/>
      <c r="CY93" s="14"/>
      <c r="CZ93" s="14"/>
      <c r="DA93" s="14"/>
      <c r="DB93" s="14"/>
      <c r="DC93" s="14"/>
      <c r="DD93" s="14"/>
      <c r="DE93" s="14"/>
      <c r="DF93" s="14"/>
      <c r="DG93" s="14"/>
      <c r="DH93" s="14"/>
      <c r="DI93" s="14"/>
      <c r="DJ93" s="14"/>
      <c r="DK93" s="14"/>
      <c r="DL93" s="14"/>
      <c r="DM93" s="14"/>
      <c r="DN93" s="14"/>
      <c r="DO93" s="14"/>
      <c r="DP93" s="14"/>
      <c r="DQ93" s="14"/>
      <c r="DR93" s="14"/>
      <c r="DS93" s="14"/>
      <c r="DT93" s="14"/>
      <c r="DU93" s="14"/>
      <c r="DV93" s="14"/>
      <c r="DW93" s="14"/>
      <c r="DX93" s="14"/>
      <c r="DY93" s="14"/>
      <c r="DZ93" s="14"/>
      <c r="EA93" s="14"/>
      <c r="EB93" s="14"/>
      <c r="EC93" s="14"/>
      <c r="ED93" s="14"/>
      <c r="EE93" s="14"/>
      <c r="EF93" s="14"/>
      <c r="EG93" s="14"/>
      <c r="EH93" s="14"/>
      <c r="EI93" s="14"/>
      <c r="EJ93" s="14"/>
      <c r="EK93" s="14"/>
      <c r="EL93" s="14"/>
      <c r="EM93" s="14"/>
      <c r="EN93" s="14"/>
      <c r="EO93" s="14"/>
      <c r="EP93" s="14"/>
      <c r="EQ93" s="14"/>
      <c r="ER93" s="14"/>
      <c r="ES93" s="14"/>
      <c r="ET93" s="14"/>
      <c r="EU93" s="14"/>
      <c r="EV93" s="14"/>
      <c r="EW93" s="14"/>
      <c r="EX93" s="14"/>
      <c r="EY93" s="14"/>
      <c r="EZ93" s="14"/>
      <c r="FA93" s="14"/>
      <c r="FB93" s="14"/>
      <c r="FC93" s="14"/>
      <c r="FD93" s="14"/>
      <c r="FE93" s="14"/>
      <c r="FF93" s="14"/>
      <c r="FG93" s="155"/>
      <c r="FH93" s="156"/>
      <c r="FI93" s="79"/>
      <c r="FJ93" s="79"/>
      <c r="FK93" s="66" t="s">
        <v>95</v>
      </c>
      <c r="FL93" s="34">
        <f>SUM(COUNTIF($AD$10:$AG$63,FI86),COUNTIF($BJ$10:$BM$63,FI86),COUNTIF($CP$10:$CS$63,FI86),COUNTIF($DV$10:$DY$72,FI86),COUNTIF($FB$10:$FE$63,FI86))+FS93</f>
        <v>3</v>
      </c>
      <c r="FM93" s="62">
        <f t="shared" ca="1" si="3"/>
        <v>5</v>
      </c>
      <c r="FN93" s="52"/>
      <c r="FO93" s="41"/>
      <c r="FP93" s="20" t="str">
        <f>FI86</f>
        <v>体育</v>
      </c>
      <c r="FQ93" s="20" t="s">
        <v>61</v>
      </c>
      <c r="FR93" s="20" t="str">
        <f>FI86&amp;"1/2"</f>
        <v>体育1/2</v>
      </c>
      <c r="FS93" s="20">
        <f>SUM(COUNTIF($AD$10:$AG$63,FR93),COUNTIF($BJ$10:$BM$63,FR93),COUNTIF($CP$10:$CS$63,FR93),COUNTIF($DV$10:$DY$72,FR93),COUNTIF($FB$10:$FE$63,FR93))*0.5</f>
        <v>0</v>
      </c>
      <c r="FT93" s="14"/>
      <c r="FU93" s="14"/>
      <c r="FV93" s="20" t="str">
        <f t="shared" ca="1" si="4"/>
        <v>'(2)'!FM93</v>
      </c>
      <c r="FW93" s="20">
        <v>93</v>
      </c>
      <c r="FX93" s="20">
        <f t="shared" ca="1" si="5"/>
        <v>2</v>
      </c>
    </row>
    <row r="94" spans="1:180" ht="7.5" customHeight="1" thickBot="1">
      <c r="A94" s="14"/>
      <c r="B94" s="14"/>
      <c r="C94" s="14"/>
      <c r="D94" s="14"/>
      <c r="E94" s="14"/>
      <c r="F94" s="14"/>
      <c r="G94" s="14"/>
      <c r="H94" s="14"/>
      <c r="I94" s="14"/>
      <c r="J94" s="14"/>
      <c r="K94" s="14"/>
      <c r="L94" s="14"/>
      <c r="M94" s="14"/>
      <c r="N94" s="14"/>
      <c r="O94" s="14"/>
      <c r="P94" s="14"/>
      <c r="Q94" s="14"/>
      <c r="R94" s="14"/>
      <c r="S94" s="14"/>
      <c r="T94" s="14"/>
      <c r="U94" s="14"/>
      <c r="V94" s="14"/>
      <c r="W94" s="14"/>
      <c r="X94" s="14"/>
      <c r="Y94" s="14"/>
      <c r="Z94" s="14"/>
      <c r="AA94" s="14"/>
      <c r="AB94" s="14"/>
      <c r="AC94" s="14"/>
      <c r="AD94" s="14"/>
      <c r="AE94" s="14"/>
      <c r="AF94" s="14"/>
      <c r="AG94" s="14"/>
      <c r="AH94" s="14"/>
      <c r="AI94" s="14"/>
      <c r="AJ94" s="14"/>
      <c r="AK94" s="14"/>
      <c r="AL94" s="14"/>
      <c r="AM94" s="14"/>
      <c r="AN94" s="14"/>
      <c r="AO94" s="14"/>
      <c r="AP94" s="14"/>
      <c r="AQ94" s="14"/>
      <c r="AR94" s="14"/>
      <c r="AS94" s="14"/>
      <c r="AT94" s="14"/>
      <c r="AU94" s="14"/>
      <c r="AV94" s="14"/>
      <c r="AW94" s="14"/>
      <c r="AX94" s="14"/>
      <c r="AY94" s="14"/>
      <c r="AZ94" s="14"/>
      <c r="BA94" s="14"/>
      <c r="BB94" s="14"/>
      <c r="BC94" s="14"/>
      <c r="BD94" s="14"/>
      <c r="BE94" s="14"/>
      <c r="BF94" s="14"/>
      <c r="BG94" s="14"/>
      <c r="BH94" s="14"/>
      <c r="BI94" s="14"/>
      <c r="BJ94" s="14"/>
      <c r="BK94" s="14"/>
      <c r="BL94" s="14"/>
      <c r="BM94" s="14"/>
      <c r="BN94" s="14"/>
      <c r="BO94" s="14"/>
      <c r="BP94" s="14"/>
      <c r="BQ94" s="14"/>
      <c r="BR94" s="14"/>
      <c r="BS94" s="14"/>
      <c r="BT94" s="14"/>
      <c r="BU94" s="14"/>
      <c r="BV94" s="14"/>
      <c r="BW94" s="14"/>
      <c r="BX94" s="14"/>
      <c r="BY94" s="14"/>
      <c r="BZ94" s="14"/>
      <c r="CA94" s="14"/>
      <c r="CB94" s="14"/>
      <c r="CC94" s="14"/>
      <c r="CD94" s="14"/>
      <c r="CE94" s="14"/>
      <c r="CF94" s="14"/>
      <c r="CG94" s="14"/>
      <c r="CH94" s="14"/>
      <c r="CI94" s="14"/>
      <c r="CJ94" s="14"/>
      <c r="CK94" s="14"/>
      <c r="CL94" s="14"/>
      <c r="CM94" s="14"/>
      <c r="CN94" s="14"/>
      <c r="CO94" s="14"/>
      <c r="CP94" s="14"/>
      <c r="CQ94" s="14"/>
      <c r="CR94" s="14"/>
      <c r="CS94" s="14"/>
      <c r="CT94" s="14"/>
      <c r="CU94" s="14"/>
      <c r="CV94" s="14"/>
      <c r="CW94" s="14"/>
      <c r="CX94" s="14"/>
      <c r="CY94" s="14"/>
      <c r="CZ94" s="14"/>
      <c r="DA94" s="14"/>
      <c r="DB94" s="14"/>
      <c r="DC94" s="14"/>
      <c r="DD94" s="14"/>
      <c r="DE94" s="14"/>
      <c r="DF94" s="14"/>
      <c r="DG94" s="14"/>
      <c r="DH94" s="14"/>
      <c r="DI94" s="14"/>
      <c r="DJ94" s="14"/>
      <c r="DK94" s="14"/>
      <c r="DL94" s="14"/>
      <c r="DM94" s="14"/>
      <c r="DN94" s="14"/>
      <c r="DO94" s="14"/>
      <c r="DP94" s="14"/>
      <c r="DQ94" s="14"/>
      <c r="DR94" s="14"/>
      <c r="DS94" s="14"/>
      <c r="DT94" s="14"/>
      <c r="DU94" s="14"/>
      <c r="DV94" s="14"/>
      <c r="DW94" s="14"/>
      <c r="DX94" s="14"/>
      <c r="DY94" s="14"/>
      <c r="DZ94" s="14"/>
      <c r="EA94" s="14"/>
      <c r="EB94" s="14"/>
      <c r="EC94" s="14"/>
      <c r="ED94" s="14"/>
      <c r="EE94" s="14"/>
      <c r="EF94" s="14"/>
      <c r="EG94" s="14"/>
      <c r="EH94" s="14"/>
      <c r="EI94" s="14"/>
      <c r="EJ94" s="14"/>
      <c r="EK94" s="14"/>
      <c r="EL94" s="14"/>
      <c r="EM94" s="14"/>
      <c r="EN94" s="14"/>
      <c r="EO94" s="14"/>
      <c r="EP94" s="14"/>
      <c r="EQ94" s="14"/>
      <c r="ER94" s="14"/>
      <c r="ES94" s="14"/>
      <c r="ET94" s="14"/>
      <c r="EU94" s="14"/>
      <c r="EV94" s="14"/>
      <c r="EW94" s="14"/>
      <c r="EX94" s="14"/>
      <c r="EY94" s="14"/>
      <c r="EZ94" s="14"/>
      <c r="FA94" s="14"/>
      <c r="FB94" s="14"/>
      <c r="FC94" s="14"/>
      <c r="FD94" s="14"/>
      <c r="FE94" s="14"/>
      <c r="FF94" s="14"/>
      <c r="FG94" s="155"/>
      <c r="FH94" s="156"/>
      <c r="FI94" s="84" t="s">
        <v>74</v>
      </c>
      <c r="FJ94" s="79" t="s">
        <v>7</v>
      </c>
      <c r="FK94" s="64" t="s">
        <v>88</v>
      </c>
      <c r="FL94" s="33">
        <f>SUM(COUNTIF($B$10:$E$63,FJ94),COUNTIF($AH$10:$AK$63,FJ94),COUNTIF($BN$10:$BQ$63,FJ94),COUNTIF($CT$10:$CW$72,FJ94),COUNTIF($DZ$10:$EC$63,FJ94))+FS94</f>
        <v>0</v>
      </c>
      <c r="FM94" s="61">
        <f t="shared" ca="1" si="3"/>
        <v>0</v>
      </c>
      <c r="FN94" s="49"/>
      <c r="FO94" s="10"/>
      <c r="FP94" s="20" t="str">
        <f>FJ94</f>
        <v>保健</v>
      </c>
      <c r="FQ94" s="25" t="s">
        <v>54</v>
      </c>
      <c r="FR94" s="20" t="str">
        <f>FJ94&amp;"1/2"</f>
        <v>保健1/2</v>
      </c>
      <c r="FS94" s="20">
        <f>SUM(COUNTIF($B$10:$E$63,FR94),COUNTIF($AH$10:$AK$63,FR94),COUNTIF($BN$10:$BQ$63,FR94),COUNTIF($CT$10:$CW$72,FR94),COUNTIF($DZ$10:$EC$63,FR94))*0.5</f>
        <v>0</v>
      </c>
      <c r="FT94" s="20"/>
      <c r="FU94" s="20"/>
      <c r="FV94" s="20" t="str">
        <f t="shared" ca="1" si="4"/>
        <v>'(2)'!FM94</v>
      </c>
      <c r="FW94" s="20">
        <v>94</v>
      </c>
      <c r="FX94" s="20">
        <f t="shared" ca="1" si="5"/>
        <v>0</v>
      </c>
    </row>
    <row r="95" spans="1:180" ht="7.5" customHeight="1" thickBot="1">
      <c r="A95" s="67" t="s">
        <v>15</v>
      </c>
      <c r="B95" s="68" t="s">
        <v>11</v>
      </c>
      <c r="C95" s="68" t="s">
        <v>11</v>
      </c>
      <c r="D95" s="68" t="s">
        <v>11</v>
      </c>
      <c r="E95" s="68" t="s">
        <v>11</v>
      </c>
      <c r="F95" s="68" t="s">
        <v>11</v>
      </c>
      <c r="G95" s="68" t="s">
        <v>117</v>
      </c>
      <c r="H95" s="68" t="s">
        <v>117</v>
      </c>
      <c r="FF95" s="14"/>
      <c r="FG95" s="155"/>
      <c r="FH95" s="156"/>
      <c r="FI95" s="84"/>
      <c r="FJ95" s="79"/>
      <c r="FK95" s="65" t="s">
        <v>89</v>
      </c>
      <c r="FL95" s="28">
        <f>SUM(COUNTIF($F$10:$I$63,FJ94),COUNTIF($AL$10:$AO$63,FJ94),COUNTIF($BR$10:$BU$63,FJ94),COUNTIF($CX$10:$DA$72,FJ94),COUNTIF($ED$10:$EG$63,FJ94))+FS95</f>
        <v>0</v>
      </c>
      <c r="FM95" s="56">
        <f t="shared" ca="1" si="3"/>
        <v>0</v>
      </c>
      <c r="FN95" s="44"/>
      <c r="FO95" s="35"/>
      <c r="FP95" s="20" t="str">
        <f>FJ94</f>
        <v>保健</v>
      </c>
      <c r="FQ95" s="20" t="s">
        <v>55</v>
      </c>
      <c r="FR95" s="20" t="str">
        <f>FJ94&amp;"1/2"</f>
        <v>保健1/2</v>
      </c>
      <c r="FS95" s="20">
        <f>SUM(COUNTIF($F$10:$I$63,FR95),COUNTIF($AL$10:$AO$63,FR95),COUNTIF($BR$10:$BU$63,FR95),COUNTIF($CX$10:$DA$72,FR95),COUNTIF($ED$10:$EG$63,FR95))*0.5</f>
        <v>0</v>
      </c>
      <c r="FT95" s="20"/>
      <c r="FU95" s="20"/>
      <c r="FV95" s="20" t="str">
        <f t="shared" ca="1" si="4"/>
        <v>'(2)'!FM95</v>
      </c>
      <c r="FW95" s="20">
        <v>95</v>
      </c>
      <c r="FX95" s="20">
        <f t="shared" ca="1" si="5"/>
        <v>0</v>
      </c>
    </row>
    <row r="96" spans="1:180" ht="7.5" customHeight="1" thickBot="1">
      <c r="A96" s="69" t="s">
        <v>119</v>
      </c>
      <c r="B96" s="70" t="s">
        <v>9</v>
      </c>
      <c r="C96" s="70" t="s">
        <v>9</v>
      </c>
      <c r="D96" s="70" t="s">
        <v>9</v>
      </c>
      <c r="E96" s="70" t="s">
        <v>9</v>
      </c>
      <c r="F96" s="70" t="s">
        <v>9</v>
      </c>
      <c r="G96" s="70" t="s">
        <v>116</v>
      </c>
      <c r="H96" s="70" t="s">
        <v>116</v>
      </c>
      <c r="FF96" s="14"/>
      <c r="FG96" s="155"/>
      <c r="FH96" s="156"/>
      <c r="FI96" s="84"/>
      <c r="FJ96" s="79"/>
      <c r="FK96" s="65" t="s">
        <v>90</v>
      </c>
      <c r="FL96" s="29">
        <f>SUM(COUNTIF($J$10:$M$63,FJ94),COUNTIF($AP$10:$AS$63,FJ94),COUNTIF($BV$10:$BY$63,FJ94),COUNTIF($DB$10:$DE$72,FJ94),COUNTIF($EH$10:$EK$63,FJ94))+FS96</f>
        <v>0</v>
      </c>
      <c r="FM96" s="57">
        <f t="shared" ca="1" si="3"/>
        <v>0</v>
      </c>
      <c r="FN96" s="45"/>
      <c r="FO96" s="36"/>
      <c r="FP96" s="20" t="str">
        <f>FJ94</f>
        <v>保健</v>
      </c>
      <c r="FQ96" s="20" t="s">
        <v>56</v>
      </c>
      <c r="FR96" s="20" t="str">
        <f>FJ94&amp;"1/2"</f>
        <v>保健1/2</v>
      </c>
      <c r="FS96" s="20">
        <f>SUM(COUNTIF($J$10:$M$63,FR96),COUNTIF($AP$10:$AS$63,FR96),COUNTIF($BV$10:$BY$63,FR96),COUNTIF($DB$10:$DE$72,FR96),COUNTIF($EH$10:$EK$63,FR96))*0.5</f>
        <v>0</v>
      </c>
      <c r="FT96" s="14"/>
      <c r="FU96" s="14"/>
      <c r="FV96" s="20" t="str">
        <f t="shared" ca="1" si="4"/>
        <v>'(2)'!FM96</v>
      </c>
      <c r="FW96" s="20">
        <v>96</v>
      </c>
      <c r="FX96" s="20">
        <f t="shared" ca="1" si="5"/>
        <v>0</v>
      </c>
    </row>
    <row r="97" spans="1:180" ht="7.5" customHeight="1" thickBot="1">
      <c r="A97" s="69" t="s">
        <v>9</v>
      </c>
      <c r="B97" s="70" t="s">
        <v>118</v>
      </c>
      <c r="C97" s="70" t="s">
        <v>118</v>
      </c>
      <c r="D97" s="70" t="s">
        <v>13</v>
      </c>
      <c r="E97" s="70" t="s">
        <v>13</v>
      </c>
      <c r="F97" s="70" t="s">
        <v>117</v>
      </c>
      <c r="G97" s="70" t="s">
        <v>9</v>
      </c>
      <c r="H97" s="70" t="s">
        <v>9</v>
      </c>
      <c r="FF97" s="14"/>
      <c r="FG97" s="155"/>
      <c r="FH97" s="156"/>
      <c r="FI97" s="84"/>
      <c r="FJ97" s="79"/>
      <c r="FK97" s="65" t="s">
        <v>91</v>
      </c>
      <c r="FL97" s="28">
        <f>SUM(COUNTIF($N$10:$Q$63,FJ94),COUNTIF($AT$10:$AW$63,FJ94),COUNTIF($BZ$10:$CC$63,FJ94),COUNTIF($DF$10:$DI$72,FJ94),COUNTIF($EL$10:$EO$63,FJ94))+FS97</f>
        <v>0</v>
      </c>
      <c r="FM97" s="56">
        <f t="shared" ca="1" si="3"/>
        <v>0</v>
      </c>
      <c r="FN97" s="43"/>
      <c r="FO97" s="9"/>
      <c r="FP97" s="20" t="str">
        <f>FJ94</f>
        <v>保健</v>
      </c>
      <c r="FQ97" s="25" t="s">
        <v>57</v>
      </c>
      <c r="FR97" s="20" t="str">
        <f>FJ94&amp;"1/2"</f>
        <v>保健1/2</v>
      </c>
      <c r="FS97" s="20">
        <f>SUM(COUNTIF($N$10:$Q$63,FR97),COUNTIF($AT$10:$AW$63,FR97),COUNTIF($BZ$10:$CC$63,FR97),COUNTIF($DF$10:$DI$72,FR97),COUNTIF($EL$10:$EO$63,FR97))*0.5</f>
        <v>0</v>
      </c>
      <c r="FT97" s="20"/>
      <c r="FU97" s="20"/>
      <c r="FV97" s="20" t="str">
        <f t="shared" ca="1" si="4"/>
        <v>'(2)'!FM97</v>
      </c>
      <c r="FW97" s="20">
        <v>97</v>
      </c>
      <c r="FX97" s="20">
        <f t="shared" ca="1" si="5"/>
        <v>0</v>
      </c>
    </row>
    <row r="98" spans="1:180" ht="7.5" customHeight="1" thickBot="1">
      <c r="A98" s="69" t="s">
        <v>13</v>
      </c>
      <c r="B98" s="70" t="s">
        <v>20</v>
      </c>
      <c r="C98" s="70" t="s">
        <v>20</v>
      </c>
      <c r="D98" s="70" t="s">
        <v>118</v>
      </c>
      <c r="E98" s="70" t="s">
        <v>118</v>
      </c>
      <c r="F98" s="70" t="s">
        <v>13</v>
      </c>
      <c r="G98" s="70" t="s">
        <v>115</v>
      </c>
      <c r="H98" s="70" t="s">
        <v>115</v>
      </c>
      <c r="FF98" s="14"/>
      <c r="FG98" s="155"/>
      <c r="FH98" s="156"/>
      <c r="FI98" s="84"/>
      <c r="FJ98" s="79"/>
      <c r="FK98" s="65" t="s">
        <v>92</v>
      </c>
      <c r="FL98" s="28">
        <f>SUM(COUNTIF($R$10:$U$63,FJ94),COUNTIF($AX$10:$BA$63,FJ94),COUNTIF($CD$10:$CG$63,FJ94),COUNTIF($DJ$10:$DM$72,FJ94),COUNTIF($EP$10:$ES$63,FJ94))+FS98</f>
        <v>0</v>
      </c>
      <c r="FM98" s="56">
        <f t="shared" ca="1" si="3"/>
        <v>0</v>
      </c>
      <c r="FN98" s="44"/>
      <c r="FO98" s="35"/>
      <c r="FP98" s="20" t="str">
        <f>FJ94</f>
        <v>保健</v>
      </c>
      <c r="FQ98" s="20" t="s">
        <v>58</v>
      </c>
      <c r="FR98" s="20" t="str">
        <f>FJ94&amp;"1/2"</f>
        <v>保健1/2</v>
      </c>
      <c r="FS98" s="20">
        <f>SUM(COUNTIF($R$10:$U$63,FR98),COUNTIF($AX$10:$BA$63,FR98),COUNTIF($CD$10:$CG$63,FR98),COUNTIF($DJ$10:$DM$72,FR98),COUNTIF($EP$10:$ES$63,FR98))*0.5</f>
        <v>0</v>
      </c>
      <c r="FT98" s="20"/>
      <c r="FU98" s="20"/>
      <c r="FV98" s="20" t="str">
        <f t="shared" ca="1" si="4"/>
        <v>'(2)'!FM98</v>
      </c>
      <c r="FW98" s="20">
        <v>98</v>
      </c>
      <c r="FX98" s="20">
        <f t="shared" ca="1" si="5"/>
        <v>0</v>
      </c>
    </row>
    <row r="99" spans="1:180" ht="7.5" customHeight="1" thickBot="1">
      <c r="A99" s="69" t="s">
        <v>111</v>
      </c>
      <c r="B99" s="70" t="s">
        <v>3</v>
      </c>
      <c r="C99" s="70" t="s">
        <v>3</v>
      </c>
      <c r="D99" s="70" t="s">
        <v>3</v>
      </c>
      <c r="E99" s="70" t="s">
        <v>3</v>
      </c>
      <c r="F99" s="70" t="s">
        <v>21</v>
      </c>
      <c r="G99" s="70" t="s">
        <v>21</v>
      </c>
      <c r="H99" s="70" t="s">
        <v>21</v>
      </c>
      <c r="FF99" s="14"/>
      <c r="FG99" s="155"/>
      <c r="FH99" s="156"/>
      <c r="FI99" s="84"/>
      <c r="FJ99" s="79"/>
      <c r="FK99" s="65" t="s">
        <v>93</v>
      </c>
      <c r="FL99" s="29">
        <f>SUM(COUNTIF($V$10:$Y$63,FJ94),COUNTIF($BB$10:$BE$63,FJ94),COUNTIF($CH$10:$CK$63,FJ94),COUNTIF($DN$10:$DQ$72,FJ94),COUNTIF($ET$10:$EW$63,FJ94))+FS99</f>
        <v>0</v>
      </c>
      <c r="FM99" s="57">
        <f t="shared" ca="1" si="3"/>
        <v>0</v>
      </c>
      <c r="FN99" s="45"/>
      <c r="FO99" s="36"/>
      <c r="FP99" s="20" t="str">
        <f>FJ94</f>
        <v>保健</v>
      </c>
      <c r="FQ99" s="20" t="s">
        <v>59</v>
      </c>
      <c r="FR99" s="20" t="str">
        <f>FJ94&amp;"1/2"</f>
        <v>保健1/2</v>
      </c>
      <c r="FS99" s="20">
        <f>SUM(COUNTIF($V$10:$Y$63,FR99),COUNTIF($BB$10:$BE$63,FR99),COUNTIF($CH$10:$CK$63,FR99),COUNTIF($DN$10:$DQ$72,FR99),COUNTIF($ET$10:$EW$63,FR99))*0.5</f>
        <v>0</v>
      </c>
      <c r="FT99" s="14"/>
      <c r="FU99" s="14"/>
      <c r="FV99" s="20" t="str">
        <f t="shared" ca="1" si="4"/>
        <v>'(2)'!FM99</v>
      </c>
      <c r="FW99" s="20">
        <v>99</v>
      </c>
      <c r="FX99" s="20">
        <f t="shared" ca="1" si="5"/>
        <v>0</v>
      </c>
    </row>
    <row r="100" spans="1:180" ht="7.5" customHeight="1" thickBot="1">
      <c r="A100" s="69" t="s">
        <v>111</v>
      </c>
      <c r="B100" s="70" t="s">
        <v>111</v>
      </c>
      <c r="C100" s="70" t="s">
        <v>111</v>
      </c>
      <c r="D100" s="70" t="s">
        <v>111</v>
      </c>
      <c r="E100" s="70" t="s">
        <v>111</v>
      </c>
      <c r="F100" s="70" t="s">
        <v>111</v>
      </c>
      <c r="G100" s="70" t="s">
        <v>111</v>
      </c>
      <c r="H100" s="70" t="s">
        <v>111</v>
      </c>
      <c r="FF100" s="14"/>
      <c r="FG100" s="155"/>
      <c r="FH100" s="156"/>
      <c r="FI100" s="84"/>
      <c r="FJ100" s="79"/>
      <c r="FK100" s="65" t="s">
        <v>94</v>
      </c>
      <c r="FL100" s="28">
        <f>SUM(COUNTIF($Z$10:$AC$63,FJ94),COUNTIF($BF$10:$BI$63,FJ94),COUNTIF($CL$10:$CO$63,FJ94),COUNTIF($DR$10:$DU$72,FJ94),COUNTIF($EX$10:$FA$63,FJ94))+FS100</f>
        <v>0</v>
      </c>
      <c r="FM100" s="56">
        <f t="shared" ca="1" si="3"/>
        <v>0</v>
      </c>
      <c r="FN100" s="43"/>
      <c r="FO100" s="9"/>
      <c r="FP100" s="20" t="str">
        <f>FJ94</f>
        <v>保健</v>
      </c>
      <c r="FQ100" s="25" t="s">
        <v>60</v>
      </c>
      <c r="FR100" s="20" t="str">
        <f>FJ94&amp;"1/2"</f>
        <v>保健1/2</v>
      </c>
      <c r="FS100" s="20">
        <f>SUM(COUNTIF($Z$10:$AC$63,FR100),COUNTIF($BF$10:$BI$63,FR100),COUNTIF($CL$10:$CO$63,FR100),COUNTIF($DR$10:$DU$72,FR100),COUNTIF($EX$10:$FA$63,FR100))*0.5</f>
        <v>0</v>
      </c>
      <c r="FT100" s="20"/>
      <c r="FU100" s="20"/>
      <c r="FV100" s="20" t="str">
        <f t="shared" ca="1" si="4"/>
        <v>'(2)'!FM100</v>
      </c>
      <c r="FW100" s="20">
        <v>100</v>
      </c>
      <c r="FX100" s="20">
        <f t="shared" ca="1" si="5"/>
        <v>0</v>
      </c>
    </row>
    <row r="101" spans="1:180" ht="7.5" customHeight="1" thickBot="1">
      <c r="A101" s="76" t="s">
        <v>21</v>
      </c>
      <c r="B101" s="68" t="s">
        <v>114</v>
      </c>
      <c r="C101" s="68" t="s">
        <v>114</v>
      </c>
      <c r="D101" s="68" t="s">
        <v>13</v>
      </c>
      <c r="E101" s="68" t="s">
        <v>13</v>
      </c>
      <c r="F101" s="68" t="s">
        <v>114</v>
      </c>
      <c r="G101" s="68" t="s">
        <v>24</v>
      </c>
      <c r="H101" s="68" t="s">
        <v>24</v>
      </c>
      <c r="FF101" s="14"/>
      <c r="FG101" s="155"/>
      <c r="FH101" s="156"/>
      <c r="FI101" s="85"/>
      <c r="FJ101" s="79"/>
      <c r="FK101" s="66" t="s">
        <v>95</v>
      </c>
      <c r="FL101" s="30">
        <f>SUM(COUNTIF($AD$10:$AG$63,FJ94),COUNTIF($BJ$10:$BM$63,FJ94),COUNTIF($CP$10:$CS$63,FJ94),COUNTIF($DV$10:$DY$72,FJ94),COUNTIF($FB$10:$FE$63,FJ94))+FS101</f>
        <v>0</v>
      </c>
      <c r="FM101" s="58">
        <f t="shared" ca="1" si="3"/>
        <v>0</v>
      </c>
      <c r="FN101" s="50"/>
      <c r="FO101" s="39"/>
      <c r="FP101" s="20" t="str">
        <f>FJ94</f>
        <v>保健</v>
      </c>
      <c r="FQ101" s="20" t="s">
        <v>61</v>
      </c>
      <c r="FR101" s="20" t="str">
        <f>FJ94&amp;"1/2"</f>
        <v>保健1/2</v>
      </c>
      <c r="FS101" s="20">
        <f>SUM(COUNTIF($AD$10:$AG$63,FR101),COUNTIF($BJ$10:$BM$63,FR101),COUNTIF($CP$10:$CS$63,FR101),COUNTIF($DV$10:$DY$72,FR101),COUNTIF($FB$10:$FE$63,FR101))*0.5</f>
        <v>0</v>
      </c>
      <c r="FT101" s="20"/>
      <c r="FU101" s="20"/>
      <c r="FV101" s="20" t="str">
        <f t="shared" ca="1" si="4"/>
        <v>'(2)'!FM101</v>
      </c>
      <c r="FW101" s="20">
        <v>101</v>
      </c>
      <c r="FX101" s="20">
        <f t="shared" ca="1" si="5"/>
        <v>0</v>
      </c>
    </row>
    <row r="102" spans="1:180" ht="7.5" customHeight="1" thickBot="1">
      <c r="A102" s="75" t="s">
        <v>21</v>
      </c>
      <c r="B102" s="70" t="s">
        <v>114</v>
      </c>
      <c r="C102" s="70" t="s">
        <v>114</v>
      </c>
      <c r="D102" s="70" t="s">
        <v>20</v>
      </c>
      <c r="E102" s="70" t="s">
        <v>20</v>
      </c>
      <c r="F102" s="70" t="s">
        <v>114</v>
      </c>
      <c r="G102" s="70" t="s">
        <v>13</v>
      </c>
      <c r="H102" s="70" t="s">
        <v>13</v>
      </c>
      <c r="FF102" s="14"/>
      <c r="FG102" s="155"/>
      <c r="FH102" s="156"/>
      <c r="FI102" s="80" t="s">
        <v>21</v>
      </c>
      <c r="FJ102" s="80"/>
      <c r="FK102" s="64" t="s">
        <v>88</v>
      </c>
      <c r="FL102" s="27">
        <f>SUM(COUNTIF($B$10:$E$63,FI102),COUNTIF($AH$10:$AK$63,FI102),COUNTIF($BN$10:$BQ$63,FI102),COUNTIF($CT$10:$CW$72,FI102),COUNTIF($DZ$10:$EC$63,FI102))+FS102</f>
        <v>5</v>
      </c>
      <c r="FM102" s="55">
        <f t="shared" ca="1" si="3"/>
        <v>5</v>
      </c>
      <c r="FN102" s="42"/>
      <c r="FO102" s="8"/>
      <c r="FP102" s="20" t="str">
        <f>FI102</f>
        <v>英語</v>
      </c>
      <c r="FQ102" s="20" t="s">
        <v>54</v>
      </c>
      <c r="FR102" s="20" t="str">
        <f>FI102&amp;"1/2"</f>
        <v>英語1/2</v>
      </c>
      <c r="FS102" s="20">
        <f>SUM(COUNTIF($B$10:$E$63,FR102),COUNTIF($AH$10:$AK$63,FR102),COUNTIF($BN$10:$BQ$63,FR102),COUNTIF($CT$10:$CW$72,FR102),COUNTIF($DZ$10:$EC$63,FR102))*0.5</f>
        <v>0</v>
      </c>
      <c r="FT102" s="14"/>
      <c r="FU102" s="14"/>
      <c r="FV102" s="20" t="str">
        <f t="shared" ca="1" si="4"/>
        <v>'(2)'!FM102</v>
      </c>
      <c r="FW102" s="20">
        <v>102</v>
      </c>
      <c r="FX102" s="20">
        <f t="shared" ca="1" si="5"/>
        <v>0</v>
      </c>
    </row>
    <row r="103" spans="1:180" ht="7.5" customHeight="1" thickBot="1">
      <c r="A103" s="69" t="s">
        <v>9</v>
      </c>
      <c r="B103" s="70" t="s">
        <v>9</v>
      </c>
      <c r="C103" s="70" t="s">
        <v>9</v>
      </c>
      <c r="D103" s="70" t="s">
        <v>9</v>
      </c>
      <c r="E103" s="70" t="s">
        <v>9</v>
      </c>
      <c r="F103" s="70" t="s">
        <v>9</v>
      </c>
      <c r="G103" s="70" t="s">
        <v>117</v>
      </c>
      <c r="H103" s="70" t="s">
        <v>117</v>
      </c>
      <c r="FF103" s="14"/>
      <c r="FG103" s="155"/>
      <c r="FH103" s="156"/>
      <c r="FI103" s="80"/>
      <c r="FJ103" s="80"/>
      <c r="FK103" s="65" t="s">
        <v>89</v>
      </c>
      <c r="FL103" s="28">
        <f>SUM(COUNTIF($F$10:$I$63,FI102),COUNTIF($AL$10:$AO$63,FI102),COUNTIF($BR$10:$BU$63,FI102),COUNTIF($CX$10:$DA$72,FI102),COUNTIF($ED$10:$EG$63,FI102))+FS103</f>
        <v>2</v>
      </c>
      <c r="FM103" s="56">
        <f t="shared" ca="1" si="3"/>
        <v>5</v>
      </c>
      <c r="FN103" s="43"/>
      <c r="FO103" s="9"/>
      <c r="FP103" s="20" t="str">
        <f>FI102</f>
        <v>英語</v>
      </c>
      <c r="FQ103" s="25" t="s">
        <v>55</v>
      </c>
      <c r="FR103" s="20" t="str">
        <f>FI102&amp;"1/2"</f>
        <v>英語1/2</v>
      </c>
      <c r="FS103" s="20">
        <f>SUM(COUNTIF($F$10:$I$63,FR103),COUNTIF($AL$10:$AO$63,FR103),COUNTIF($BR$10:$BU$63,FR103),COUNTIF($CX$10:$DA$72,FR103),COUNTIF($ED$10:$EG$63,FR103))*0.5</f>
        <v>0</v>
      </c>
      <c r="FT103" s="20"/>
      <c r="FU103" s="20"/>
      <c r="FV103" s="20" t="str">
        <f t="shared" ca="1" si="4"/>
        <v>'(2)'!FM103</v>
      </c>
      <c r="FW103" s="20">
        <v>103</v>
      </c>
      <c r="FX103" s="20">
        <f t="shared" ca="1" si="5"/>
        <v>3</v>
      </c>
    </row>
    <row r="104" spans="1:180" ht="7.5" customHeight="1" thickBot="1">
      <c r="A104" s="69" t="s">
        <v>119</v>
      </c>
      <c r="B104" s="70" t="s">
        <v>21</v>
      </c>
      <c r="C104" s="70" t="s">
        <v>21</v>
      </c>
      <c r="D104" s="70" t="s">
        <v>21</v>
      </c>
      <c r="E104" s="70" t="s">
        <v>21</v>
      </c>
      <c r="F104" s="70" t="s">
        <v>111</v>
      </c>
      <c r="G104" s="70" t="s">
        <v>21</v>
      </c>
      <c r="H104" s="70" t="s">
        <v>21</v>
      </c>
      <c r="FF104" s="14"/>
      <c r="FG104" s="155"/>
      <c r="FH104" s="156"/>
      <c r="FI104" s="80"/>
      <c r="FJ104" s="80"/>
      <c r="FK104" s="65" t="s">
        <v>90</v>
      </c>
      <c r="FL104" s="28">
        <f>SUM(COUNTIF($J$10:$M$63,FI102),COUNTIF($AP$10:$AS$63,FI102),COUNTIF($BV$10:$BY$63,FI102),COUNTIF($DB$10:$DE$72,FI102),COUNTIF($EH$10:$EK$63,FI102))+FS104</f>
        <v>2</v>
      </c>
      <c r="FM104" s="56">
        <f t="shared" ca="1" si="3"/>
        <v>5</v>
      </c>
      <c r="FN104" s="44"/>
      <c r="FO104" s="35"/>
      <c r="FP104" s="20" t="str">
        <f>FI102</f>
        <v>英語</v>
      </c>
      <c r="FQ104" s="20" t="s">
        <v>56</v>
      </c>
      <c r="FR104" s="20" t="str">
        <f>FI102&amp;"1/2"</f>
        <v>英語1/2</v>
      </c>
      <c r="FS104" s="20">
        <f>SUM(COUNTIF($J$10:$M$63,FR104),COUNTIF($AP$10:$AS$63,FR104),COUNTIF($BV$10:$BY$63,FR104),COUNTIF($DB$10:$DE$72,FR104),COUNTIF($EH$10:$EK$63,FR104))*0.5</f>
        <v>0</v>
      </c>
      <c r="FT104" s="20"/>
      <c r="FU104" s="20"/>
      <c r="FV104" s="20" t="str">
        <f t="shared" ca="1" si="4"/>
        <v>'(2)'!FM104</v>
      </c>
      <c r="FW104" s="20">
        <v>104</v>
      </c>
      <c r="FX104" s="20">
        <f t="shared" ca="1" si="5"/>
        <v>3</v>
      </c>
    </row>
    <row r="105" spans="1:180" ht="7.5" customHeight="1" thickBot="1">
      <c r="A105" s="69" t="s">
        <v>21</v>
      </c>
      <c r="B105" s="70" t="s">
        <v>11</v>
      </c>
      <c r="C105" s="70" t="s">
        <v>11</v>
      </c>
      <c r="D105" s="70" t="s">
        <v>114</v>
      </c>
      <c r="E105" s="70" t="s">
        <v>114</v>
      </c>
      <c r="F105" s="70" t="s">
        <v>21</v>
      </c>
      <c r="G105" s="70" t="s">
        <v>11</v>
      </c>
      <c r="H105" s="70" t="s">
        <v>11</v>
      </c>
      <c r="FF105" s="14"/>
      <c r="FG105" s="155"/>
      <c r="FH105" s="156"/>
      <c r="FI105" s="80"/>
      <c r="FJ105" s="80"/>
      <c r="FK105" s="65" t="s">
        <v>91</v>
      </c>
      <c r="FL105" s="29">
        <f>SUM(COUNTIF($N$10:$Q$63,FI102),COUNTIF($AT$10:$AW$63,FI102),COUNTIF($BZ$10:$CC$63,FI102),COUNTIF($DF$10:$DI$72,FI102),COUNTIF($EL$10:$EO$63,FI102))+FS105</f>
        <v>3</v>
      </c>
      <c r="FM105" s="57">
        <f t="shared" ca="1" si="3"/>
        <v>7</v>
      </c>
      <c r="FN105" s="45"/>
      <c r="FO105" s="36"/>
      <c r="FP105" s="20" t="str">
        <f>FI102</f>
        <v>英語</v>
      </c>
      <c r="FQ105" s="20" t="s">
        <v>57</v>
      </c>
      <c r="FR105" s="20" t="str">
        <f>FI102&amp;"1/2"</f>
        <v>英語1/2</v>
      </c>
      <c r="FS105" s="20">
        <f>SUM(COUNTIF($N$10:$Q$63,FR105),COUNTIF($AT$10:$AW$63,FR105),COUNTIF($BZ$10:$CC$63,FR105),COUNTIF($DF$10:$DI$72,FR105),COUNTIF($EL$10:$EO$63,FR105))*0.5</f>
        <v>0</v>
      </c>
      <c r="FT105" s="14"/>
      <c r="FU105" s="14"/>
      <c r="FV105" s="20" t="str">
        <f t="shared" ca="1" si="4"/>
        <v>'(2)'!FM105</v>
      </c>
      <c r="FW105" s="20">
        <v>105</v>
      </c>
      <c r="FX105" s="20">
        <f t="shared" ca="1" si="5"/>
        <v>4</v>
      </c>
    </row>
    <row r="106" spans="1:180" ht="7.5" customHeight="1" thickBot="1">
      <c r="A106" s="69" t="s">
        <v>3</v>
      </c>
      <c r="B106" s="70" t="s">
        <v>116</v>
      </c>
      <c r="C106" s="70" t="s">
        <v>116</v>
      </c>
      <c r="D106" s="70" t="s">
        <v>114</v>
      </c>
      <c r="E106" s="70" t="s">
        <v>114</v>
      </c>
      <c r="F106" s="70" t="s">
        <v>3</v>
      </c>
      <c r="G106" s="70" t="s">
        <v>9</v>
      </c>
      <c r="H106" s="70" t="s">
        <v>9</v>
      </c>
      <c r="FF106" s="14"/>
      <c r="FG106" s="155"/>
      <c r="FH106" s="156"/>
      <c r="FI106" s="80"/>
      <c r="FJ106" s="80"/>
      <c r="FK106" s="65" t="s">
        <v>92</v>
      </c>
      <c r="FL106" s="28">
        <f>SUM(COUNTIF($R$10:$U$63,FI102),COUNTIF($AX$10:$BA$63,FI102),COUNTIF($CD$10:$CG$63,FI102),COUNTIF($DJ$10:$DM$72,FI102),COUNTIF($EP$10:$ES$63,FI102))+FS106</f>
        <v>3</v>
      </c>
      <c r="FM106" s="56">
        <f t="shared" ca="1" si="3"/>
        <v>7</v>
      </c>
      <c r="FN106" s="43"/>
      <c r="FO106" s="9"/>
      <c r="FP106" s="20" t="str">
        <f>FI102</f>
        <v>英語</v>
      </c>
      <c r="FQ106" s="25" t="s">
        <v>58</v>
      </c>
      <c r="FR106" s="20" t="str">
        <f>FI102&amp;"1/2"</f>
        <v>英語1/2</v>
      </c>
      <c r="FS106" s="20">
        <f>SUM(COUNTIF($R$10:$U$63,FR106),COUNTIF($AX$10:$BA$63,FR106),COUNTIF($CD$10:$CG$63,FR106),COUNTIF($DJ$10:$DM$72,FR106),COUNTIF($EP$10:$ES$63,FR106))*0.5</f>
        <v>0</v>
      </c>
      <c r="FT106" s="20"/>
      <c r="FU106" s="20"/>
      <c r="FV106" s="20" t="str">
        <f t="shared" ca="1" si="4"/>
        <v>'(2)'!FM106</v>
      </c>
      <c r="FW106" s="20">
        <v>106</v>
      </c>
      <c r="FX106" s="20">
        <f t="shared" ca="1" si="5"/>
        <v>4</v>
      </c>
    </row>
    <row r="107" spans="1:180" ht="7.5" customHeight="1" thickBot="1">
      <c r="A107" s="67" t="s">
        <v>9</v>
      </c>
      <c r="B107" s="68" t="s">
        <v>111</v>
      </c>
      <c r="C107" s="68" t="s">
        <v>111</v>
      </c>
      <c r="D107" s="68" t="s">
        <v>111</v>
      </c>
      <c r="E107" s="68" t="s">
        <v>111</v>
      </c>
      <c r="F107" s="68" t="s">
        <v>113</v>
      </c>
      <c r="G107" s="68" t="s">
        <v>113</v>
      </c>
      <c r="H107" s="68" t="s">
        <v>113</v>
      </c>
      <c r="FF107" s="14"/>
      <c r="FG107" s="155"/>
      <c r="FH107" s="156"/>
      <c r="FI107" s="80"/>
      <c r="FJ107" s="80"/>
      <c r="FK107" s="65" t="s">
        <v>93</v>
      </c>
      <c r="FL107" s="28">
        <f>SUM(COUNTIF($V$10:$Y$63,FI102),COUNTIF($BB$10:$BE$63,FI102),COUNTIF($CH$10:$CK$63,FI102),COUNTIF($DN$10:$DQ$72,FI102),COUNTIF($ET$10:$EW$63,FI102))+FS107</f>
        <v>3</v>
      </c>
      <c r="FM107" s="56">
        <f t="shared" ca="1" si="3"/>
        <v>7</v>
      </c>
      <c r="FN107" s="44"/>
      <c r="FO107" s="35"/>
      <c r="FP107" s="20" t="str">
        <f>FI102</f>
        <v>英語</v>
      </c>
      <c r="FQ107" s="20" t="s">
        <v>59</v>
      </c>
      <c r="FR107" s="20" t="str">
        <f>FI102&amp;"1/2"</f>
        <v>英語1/2</v>
      </c>
      <c r="FS107" s="20">
        <f>SUM(COUNTIF($V$10:$Y$63,FR107),COUNTIF($BB$10:$BE$63,FR107),COUNTIF($CH$10:$CK$63,FR107),COUNTIF($DN$10:$DQ$72,FR107),COUNTIF($ET$10:$EW$63,FR107))*0.5</f>
        <v>0</v>
      </c>
      <c r="FT107" s="20"/>
      <c r="FU107" s="20"/>
      <c r="FV107" s="20" t="str">
        <f t="shared" ca="1" si="4"/>
        <v>'(2)'!FM107</v>
      </c>
      <c r="FW107" s="20">
        <v>107</v>
      </c>
      <c r="FX107" s="20">
        <f t="shared" ca="1" si="5"/>
        <v>4</v>
      </c>
    </row>
    <row r="108" spans="1:180" ht="7.5" customHeight="1" thickBot="1">
      <c r="A108" s="69" t="s">
        <v>15</v>
      </c>
      <c r="B108" s="70" t="s">
        <v>111</v>
      </c>
      <c r="C108" s="70" t="s">
        <v>111</v>
      </c>
      <c r="D108" s="70" t="s">
        <v>111</v>
      </c>
      <c r="E108" s="70" t="s">
        <v>111</v>
      </c>
      <c r="F108" s="70" t="s">
        <v>113</v>
      </c>
      <c r="G108" s="70" t="s">
        <v>113</v>
      </c>
      <c r="H108" s="70" t="s">
        <v>113</v>
      </c>
      <c r="FF108" s="14"/>
      <c r="FG108" s="155"/>
      <c r="FH108" s="156"/>
      <c r="FI108" s="80"/>
      <c r="FJ108" s="80"/>
      <c r="FK108" s="65" t="s">
        <v>94</v>
      </c>
      <c r="FL108" s="29">
        <f>SUM(COUNTIF($Z$10:$AC$63,FI102),COUNTIF($BF$10:$BI$63,FI102),COUNTIF($CL$10:$CO$63,FI102),COUNTIF($DR$10:$DU$72,FI102),COUNTIF($EX$10:$FA$63,FI102))+FS108</f>
        <v>3</v>
      </c>
      <c r="FM108" s="57">
        <f t="shared" ca="1" si="3"/>
        <v>7</v>
      </c>
      <c r="FN108" s="45"/>
      <c r="FO108" s="36"/>
      <c r="FP108" s="20" t="str">
        <f>FI102</f>
        <v>英語</v>
      </c>
      <c r="FQ108" s="20" t="s">
        <v>60</v>
      </c>
      <c r="FR108" s="20" t="str">
        <f>FI102&amp;"1/2"</f>
        <v>英語1/2</v>
      </c>
      <c r="FS108" s="20">
        <f>SUM(COUNTIF($Z$10:$AC$63,FR108),COUNTIF($BF$10:$BI$63,FR108),COUNTIF($CL$10:$CO$63,FR108),COUNTIF($DR$10:$DU$72,FR108),COUNTIF($EX$10:$FA$63,FR108))*0.5</f>
        <v>0</v>
      </c>
      <c r="FT108" s="14"/>
      <c r="FU108" s="14"/>
      <c r="FV108" s="20" t="str">
        <f t="shared" ca="1" si="4"/>
        <v>'(2)'!FM108</v>
      </c>
      <c r="FW108" s="20">
        <v>108</v>
      </c>
      <c r="FX108" s="20">
        <f t="shared" ca="1" si="5"/>
        <v>4</v>
      </c>
    </row>
    <row r="109" spans="1:180" ht="7.5" customHeight="1" thickBot="1">
      <c r="A109" s="69" t="s">
        <v>120</v>
      </c>
      <c r="B109" s="70" t="s">
        <v>118</v>
      </c>
      <c r="C109" s="70" t="s">
        <v>118</v>
      </c>
      <c r="D109" s="70" t="s">
        <v>118</v>
      </c>
      <c r="E109" s="70" t="s">
        <v>118</v>
      </c>
      <c r="F109" s="70" t="s">
        <v>118</v>
      </c>
      <c r="G109" s="70" t="s">
        <v>118</v>
      </c>
      <c r="H109" s="70" t="s">
        <v>118</v>
      </c>
      <c r="FF109" s="14"/>
      <c r="FG109" s="157"/>
      <c r="FH109" s="158"/>
      <c r="FI109" s="81"/>
      <c r="FJ109" s="81"/>
      <c r="FK109" s="66" t="s">
        <v>95</v>
      </c>
      <c r="FL109" s="30">
        <f>SUM(COUNTIF($AD$10:$AG$63,FI102),COUNTIF($BJ$10:$BM$63,FI102),COUNTIF($CP$10:$CS$63,FI102),COUNTIF($DV$10:$DY$72,FI102),COUNTIF($FB$10:$FE$63,FI102))+FS109</f>
        <v>3</v>
      </c>
      <c r="FM109" s="58">
        <f t="shared" ca="1" si="3"/>
        <v>7</v>
      </c>
      <c r="FN109" s="46"/>
      <c r="FO109" s="26"/>
      <c r="FP109" s="20" t="str">
        <f>FI102</f>
        <v>英語</v>
      </c>
      <c r="FQ109" s="25" t="s">
        <v>61</v>
      </c>
      <c r="FR109" s="20" t="str">
        <f>FI102&amp;"1/2"</f>
        <v>英語1/2</v>
      </c>
      <c r="FS109" s="20">
        <f>SUM(COUNTIF($AD$10:$AG$63,FR109),COUNTIF($BJ$10:$BM$63,FR109),COUNTIF($CP$10:$CS$63,FR109),COUNTIF($DV$10:$DY$72,FR109),COUNTIF($FB$10:$FE$63,FR109))*0.5</f>
        <v>0</v>
      </c>
      <c r="FT109" s="20"/>
      <c r="FU109" s="20"/>
      <c r="FV109" s="20" t="str">
        <f t="shared" ca="1" si="4"/>
        <v>'(2)'!FM109</v>
      </c>
      <c r="FW109" s="20">
        <v>109</v>
      </c>
      <c r="FX109" s="20">
        <f t="shared" ca="1" si="5"/>
        <v>4</v>
      </c>
    </row>
    <row r="110" spans="1:180" ht="7.5" customHeight="1" thickBot="1">
      <c r="A110" s="69" t="s">
        <v>120</v>
      </c>
      <c r="B110" s="70" t="s">
        <v>118</v>
      </c>
      <c r="C110" s="70" t="s">
        <v>118</v>
      </c>
      <c r="D110" s="70" t="s">
        <v>118</v>
      </c>
      <c r="E110" s="70" t="s">
        <v>118</v>
      </c>
      <c r="F110" s="70" t="s">
        <v>118</v>
      </c>
      <c r="G110" s="70" t="s">
        <v>118</v>
      </c>
      <c r="H110" s="70" t="s">
        <v>118</v>
      </c>
      <c r="FF110" s="14"/>
      <c r="FG110" s="79" t="s">
        <v>23</v>
      </c>
      <c r="FH110" s="79"/>
      <c r="FI110" s="79"/>
      <c r="FJ110" s="79"/>
      <c r="FK110" s="64" t="s">
        <v>88</v>
      </c>
      <c r="FL110" s="33">
        <f>SUM(COUNTIF($B$10:$E$63,FG110),COUNTIF($AH$10:$AK$63,FG110),COUNTIF($BN$10:$BQ$63,FG110),COUNTIF($CT$10:$CW$72,FG110),COUNTIF($DZ$10:$EC$63,FG110))+FS110</f>
        <v>2</v>
      </c>
      <c r="FM110" s="56">
        <f t="shared" ca="1" si="3"/>
        <v>8</v>
      </c>
      <c r="FN110" s="43"/>
      <c r="FO110" s="9"/>
      <c r="FP110" s="20" t="str">
        <f>FG110</f>
        <v>総合</v>
      </c>
      <c r="FQ110" s="25" t="s">
        <v>54</v>
      </c>
      <c r="FR110" s="20" t="str">
        <f>FG110&amp;"1/2"</f>
        <v>総合1/2</v>
      </c>
      <c r="FS110" s="20">
        <f>SUM(COUNTIF($B$10:$E$63,FR110),COUNTIF($AH$10:$AK$63,FR110),COUNTIF($BN$10:$BQ$63,FR110),COUNTIF($CT$10:$CW$72,FR110),COUNTIF($DZ$10:$EC$63,FR110))*0.5</f>
        <v>0</v>
      </c>
      <c r="FT110" s="20"/>
      <c r="FU110" s="20"/>
      <c r="FV110" s="20" t="str">
        <f t="shared" ca="1" si="4"/>
        <v>'(2)'!FM110</v>
      </c>
      <c r="FW110" s="20">
        <v>110</v>
      </c>
      <c r="FX110" s="20">
        <f t="shared" ca="1" si="5"/>
        <v>6</v>
      </c>
    </row>
    <row r="111" spans="1:180" ht="7.5" customHeight="1" thickBot="1">
      <c r="A111" s="69" t="s">
        <v>120</v>
      </c>
      <c r="B111" s="70" t="s">
        <v>111</v>
      </c>
      <c r="C111" s="70" t="s">
        <v>111</v>
      </c>
      <c r="D111" s="70" t="s">
        <v>111</v>
      </c>
      <c r="E111" s="70" t="s">
        <v>111</v>
      </c>
      <c r="F111" s="70" t="s">
        <v>113</v>
      </c>
      <c r="G111" s="70" t="s">
        <v>113</v>
      </c>
      <c r="H111" s="70" t="s">
        <v>113</v>
      </c>
      <c r="FF111" s="14"/>
      <c r="FG111" s="79"/>
      <c r="FH111" s="79"/>
      <c r="FI111" s="79"/>
      <c r="FJ111" s="79"/>
      <c r="FK111" s="65" t="s">
        <v>89</v>
      </c>
      <c r="FL111" s="29">
        <f>SUM(COUNTIF($F$10:$I$63,FG110),COUNTIF($AL$10:$AO$63,FG110),COUNTIF($BR$10:$BU$63,FG110),COUNTIF($CX$10:$DA$72,FG110),COUNTIF($ED$10:$EG$63,FG110))+FS111</f>
        <v>5</v>
      </c>
      <c r="FM111" s="56">
        <f t="shared" ca="1" si="3"/>
        <v>11</v>
      </c>
      <c r="FN111" s="44"/>
      <c r="FO111" s="35"/>
      <c r="FP111" s="20" t="str">
        <f>FG110</f>
        <v>総合</v>
      </c>
      <c r="FQ111" s="20" t="s">
        <v>55</v>
      </c>
      <c r="FR111" s="20" t="str">
        <f>FG110&amp;"1/2"</f>
        <v>総合1/2</v>
      </c>
      <c r="FS111" s="20">
        <f>SUM(COUNTIF($F$10:$I$63,FR111),COUNTIF($AL$10:$AO$63,FR111),COUNTIF($BR$10:$BU$63,FR111),COUNTIF($CX$10:$DA$72,FR111),COUNTIF($ED$10:$EG$63,FR111))*0.5</f>
        <v>0</v>
      </c>
      <c r="FT111" s="20"/>
      <c r="FU111" s="20"/>
      <c r="FV111" s="20" t="str">
        <f t="shared" ca="1" si="4"/>
        <v>'(2)'!FM111</v>
      </c>
      <c r="FW111" s="20">
        <v>111</v>
      </c>
      <c r="FX111" s="20">
        <f t="shared" ca="1" si="5"/>
        <v>6</v>
      </c>
    </row>
    <row r="112" spans="1:180" ht="7.5" customHeight="1" thickBot="1">
      <c r="A112" s="69" t="s">
        <v>121</v>
      </c>
      <c r="B112" s="70" t="s">
        <v>111</v>
      </c>
      <c r="C112" s="70" t="s">
        <v>111</v>
      </c>
      <c r="D112" s="70" t="s">
        <v>111</v>
      </c>
      <c r="E112" s="70" t="s">
        <v>111</v>
      </c>
      <c r="F112" s="70" t="s">
        <v>113</v>
      </c>
      <c r="G112" s="70" t="s">
        <v>113</v>
      </c>
      <c r="H112" s="70" t="s">
        <v>113</v>
      </c>
      <c r="FF112" s="14"/>
      <c r="FG112" s="79"/>
      <c r="FH112" s="79"/>
      <c r="FI112" s="79"/>
      <c r="FJ112" s="79"/>
      <c r="FK112" s="65" t="s">
        <v>90</v>
      </c>
      <c r="FL112" s="28">
        <f>SUM(COUNTIF($J$10:$M$63,FG110),COUNTIF($AP$10:$AS$63,FG110),COUNTIF($BV$10:$BY$63,FG110),COUNTIF($DB$10:$DE$72,FG110),COUNTIF($EH$10:$EK$63,FG110))+FS112</f>
        <v>5</v>
      </c>
      <c r="FM112" s="57">
        <f t="shared" ca="1" si="3"/>
        <v>11</v>
      </c>
      <c r="FN112" s="45"/>
      <c r="FO112" s="36"/>
      <c r="FP112" s="20" t="str">
        <f>FG110</f>
        <v>総合</v>
      </c>
      <c r="FQ112" s="20" t="s">
        <v>56</v>
      </c>
      <c r="FR112" s="20" t="str">
        <f>FG110&amp;"1/2"</f>
        <v>総合1/2</v>
      </c>
      <c r="FS112" s="20">
        <f>SUM(COUNTIF($J$10:$M$63,FR112),COUNTIF($AP$10:$AS$63,FR112),COUNTIF($BV$10:$BY$63,FR112),COUNTIF($DB$10:$DE$72,FR112),COUNTIF($EH$10:$EK$63,FR112))*0.5</f>
        <v>0</v>
      </c>
      <c r="FT112" s="14"/>
      <c r="FU112" s="14"/>
      <c r="FV112" s="20" t="str">
        <f t="shared" ca="1" si="4"/>
        <v>'(2)'!FM112</v>
      </c>
      <c r="FW112" s="20">
        <v>112</v>
      </c>
      <c r="FX112" s="20">
        <f t="shared" ca="1" si="5"/>
        <v>6</v>
      </c>
    </row>
    <row r="113" spans="1:180" ht="7.5" customHeight="1" thickBot="1">
      <c r="A113" s="76" t="s">
        <v>3</v>
      </c>
      <c r="B113" s="68" t="s">
        <v>11</v>
      </c>
      <c r="C113" s="68" t="s">
        <v>11</v>
      </c>
      <c r="D113" s="68" t="s">
        <v>11</v>
      </c>
      <c r="E113" s="68" t="s">
        <v>11</v>
      </c>
      <c r="F113" s="68" t="s">
        <v>11</v>
      </c>
      <c r="G113" s="68" t="s">
        <v>11</v>
      </c>
      <c r="H113" s="68" t="s">
        <v>11</v>
      </c>
      <c r="FF113" s="14"/>
      <c r="FG113" s="79"/>
      <c r="FH113" s="79"/>
      <c r="FI113" s="79"/>
      <c r="FJ113" s="79"/>
      <c r="FK113" s="65" t="s">
        <v>91</v>
      </c>
      <c r="FL113" s="28">
        <f>SUM(COUNTIF($N$10:$Q$63,FG110),COUNTIF($AT$10:$AW$63,FG110),COUNTIF($BZ$10:$CC$63,FG110),COUNTIF($DF$10:$DI$72,FG110),COUNTIF($EL$10:$EO$63,FG110))+FS113</f>
        <v>5</v>
      </c>
      <c r="FM113" s="56">
        <f t="shared" ca="1" si="3"/>
        <v>11</v>
      </c>
      <c r="FN113" s="43"/>
      <c r="FO113" s="9"/>
      <c r="FP113" s="20" t="str">
        <f>FG110</f>
        <v>総合</v>
      </c>
      <c r="FQ113" s="25" t="s">
        <v>57</v>
      </c>
      <c r="FR113" s="20" t="str">
        <f>FG110&amp;"1/2"</f>
        <v>総合1/2</v>
      </c>
      <c r="FS113" s="20">
        <f>SUM(COUNTIF($N$10:$Q$63,FR113),COUNTIF($AT$10:$AW$63,FR113),COUNTIF($BZ$10:$CC$63,FR113),COUNTIF($DF$10:$DI$72,FR113),COUNTIF($EL$10:$EO$63,FR113))*0.5</f>
        <v>0</v>
      </c>
      <c r="FT113" s="20"/>
      <c r="FU113" s="20"/>
      <c r="FV113" s="20" t="str">
        <f t="shared" ca="1" si="4"/>
        <v>'(2)'!FM113</v>
      </c>
      <c r="FW113" s="20">
        <v>113</v>
      </c>
      <c r="FX113" s="20">
        <f t="shared" ca="1" si="5"/>
        <v>6</v>
      </c>
    </row>
    <row r="114" spans="1:180" ht="7.5" customHeight="1" thickBot="1">
      <c r="A114" s="75" t="s">
        <v>11</v>
      </c>
      <c r="B114" s="70" t="s">
        <v>24</v>
      </c>
      <c r="C114" s="70" t="s">
        <v>24</v>
      </c>
      <c r="D114" s="70" t="s">
        <v>24</v>
      </c>
      <c r="E114" s="70" t="s">
        <v>24</v>
      </c>
      <c r="F114" s="70" t="s">
        <v>24</v>
      </c>
      <c r="G114" s="72" t="s">
        <v>114</v>
      </c>
      <c r="H114" s="72" t="s">
        <v>114</v>
      </c>
      <c r="FF114" s="14"/>
      <c r="FG114" s="79"/>
      <c r="FH114" s="79"/>
      <c r="FI114" s="79"/>
      <c r="FJ114" s="79"/>
      <c r="FK114" s="65" t="s">
        <v>92</v>
      </c>
      <c r="FL114" s="29">
        <f>SUM(COUNTIF($R$10:$U$63,FG110),COUNTIF($AX$10:$BA$63,FG110),COUNTIF($CD$10:$CG$63,FG110),COUNTIF($DJ$10:$DM$72,FG110),COUNTIF($EP$10:$ES$63,FG110))+FS114</f>
        <v>5</v>
      </c>
      <c r="FM114" s="56">
        <f t="shared" ca="1" si="3"/>
        <v>11</v>
      </c>
      <c r="FN114" s="44"/>
      <c r="FO114" s="35"/>
      <c r="FP114" s="20" t="str">
        <f>FG110</f>
        <v>総合</v>
      </c>
      <c r="FQ114" s="20" t="s">
        <v>58</v>
      </c>
      <c r="FR114" s="20" t="str">
        <f>FG110&amp;"1/2"</f>
        <v>総合1/2</v>
      </c>
      <c r="FS114" s="20">
        <f>SUM(COUNTIF($R$10:$U$63,FR114),COUNTIF($AX$10:$BA$63,FR114),COUNTIF($CD$10:$CG$63,FR114),COUNTIF($DJ$10:$DM$72,FR114),COUNTIF($EP$10:$ES$63,FR114))*0.5</f>
        <v>0</v>
      </c>
      <c r="FT114" s="20"/>
      <c r="FU114" s="20"/>
      <c r="FV114" s="20" t="str">
        <f t="shared" ca="1" si="4"/>
        <v>'(2)'!FM114</v>
      </c>
      <c r="FW114" s="20">
        <v>114</v>
      </c>
      <c r="FX114" s="20">
        <f t="shared" ca="1" si="5"/>
        <v>6</v>
      </c>
    </row>
    <row r="115" spans="1:180" ht="7.5" customHeight="1" thickBot="1">
      <c r="A115" s="69" t="s">
        <v>21</v>
      </c>
      <c r="B115" s="70" t="s">
        <v>21</v>
      </c>
      <c r="C115" s="70" t="s">
        <v>21</v>
      </c>
      <c r="D115" s="70" t="s">
        <v>21</v>
      </c>
      <c r="E115" s="70" t="s">
        <v>21</v>
      </c>
      <c r="F115" s="70" t="s">
        <v>13</v>
      </c>
      <c r="G115" s="70" t="s">
        <v>116</v>
      </c>
      <c r="H115" s="70" t="s">
        <v>116</v>
      </c>
      <c r="FF115" s="14"/>
      <c r="FG115" s="79"/>
      <c r="FH115" s="79"/>
      <c r="FI115" s="79"/>
      <c r="FJ115" s="79"/>
      <c r="FK115" s="65" t="s">
        <v>93</v>
      </c>
      <c r="FL115" s="28">
        <f>SUM(COUNTIF($V$10:$Y$63,FG110),COUNTIF($BB$10:$BE$63,FG110),COUNTIF($CH$10:$CK$63,FG110),COUNTIF($DN$10:$DQ$72,FG110),COUNTIF($ET$10:$EW$63,FG110))+FS115</f>
        <v>2</v>
      </c>
      <c r="FM115" s="57">
        <f t="shared" ca="1" si="3"/>
        <v>3</v>
      </c>
      <c r="FN115" s="45"/>
      <c r="FO115" s="36"/>
      <c r="FP115" s="20" t="str">
        <f>FG110</f>
        <v>総合</v>
      </c>
      <c r="FQ115" s="20" t="s">
        <v>59</v>
      </c>
      <c r="FR115" s="20" t="str">
        <f>FG110&amp;"1/2"</f>
        <v>総合1/2</v>
      </c>
      <c r="FS115" s="20">
        <f>SUM(COUNTIF($V$10:$Y$63,FR115),COUNTIF($BB$10:$BE$63,FR115),COUNTIF($CH$10:$CK$63,FR115),COUNTIF($DN$10:$DQ$72,FR115),COUNTIF($ET$10:$EW$63,FR115))*0.5</f>
        <v>0</v>
      </c>
      <c r="FT115" s="14"/>
      <c r="FU115" s="14"/>
      <c r="FV115" s="20" t="str">
        <f t="shared" ca="1" si="4"/>
        <v>'(2)'!FM115</v>
      </c>
      <c r="FW115" s="20">
        <v>115</v>
      </c>
      <c r="FX115" s="20">
        <f t="shared" ca="1" si="5"/>
        <v>1</v>
      </c>
    </row>
    <row r="116" spans="1:180" ht="7.5" customHeight="1" thickBot="1">
      <c r="A116" s="69" t="s">
        <v>3</v>
      </c>
      <c r="B116" s="70" t="s">
        <v>13</v>
      </c>
      <c r="C116" s="70" t="s">
        <v>13</v>
      </c>
      <c r="D116" s="70" t="s">
        <v>115</v>
      </c>
      <c r="E116" s="70" t="s">
        <v>115</v>
      </c>
      <c r="F116" s="70" t="s">
        <v>3</v>
      </c>
      <c r="G116" s="70" t="s">
        <v>116</v>
      </c>
      <c r="H116" s="70" t="s">
        <v>116</v>
      </c>
      <c r="FF116" s="14"/>
      <c r="FG116" s="79"/>
      <c r="FH116" s="79"/>
      <c r="FI116" s="79"/>
      <c r="FJ116" s="79"/>
      <c r="FK116" s="65" t="s">
        <v>94</v>
      </c>
      <c r="FL116" s="28">
        <f>SUM(COUNTIF($Z$10:$AC$63,FG110),COUNTIF($BF$10:$BI$63,FG110),COUNTIF($CL$10:$CO$63,FG110),COUNTIF($DR$10:$DU$72,FG110),COUNTIF($EX$10:$FA$63,FG110))+FS116</f>
        <v>1</v>
      </c>
      <c r="FM116" s="56">
        <f t="shared" ca="1" si="3"/>
        <v>2</v>
      </c>
      <c r="FN116" s="43"/>
      <c r="FO116" s="9"/>
      <c r="FP116" s="20" t="str">
        <f>FG110</f>
        <v>総合</v>
      </c>
      <c r="FQ116" s="25" t="s">
        <v>60</v>
      </c>
      <c r="FR116" s="20" t="str">
        <f>FG110&amp;"1/2"</f>
        <v>総合1/2</v>
      </c>
      <c r="FS116" s="20">
        <f>SUM(COUNTIF($Z$10:$AC$63,FR116),COUNTIF($BF$10:$BI$63,FR116),COUNTIF($CL$10:$CO$63,FR116),COUNTIF($DR$10:$DU$72,FR116),COUNTIF($EX$10:$FA$63,FR116))*0.5</f>
        <v>0</v>
      </c>
      <c r="FT116" s="20"/>
      <c r="FU116" s="20"/>
      <c r="FV116" s="20" t="str">
        <f t="shared" ca="1" si="4"/>
        <v>'(2)'!FM116</v>
      </c>
      <c r="FW116" s="20">
        <v>116</v>
      </c>
      <c r="FX116" s="20">
        <f t="shared" ca="1" si="5"/>
        <v>1</v>
      </c>
    </row>
    <row r="117" spans="1:180" ht="7.5" customHeight="1" thickBot="1">
      <c r="A117" s="69" t="s">
        <v>117</v>
      </c>
      <c r="B117" s="70" t="s">
        <v>116</v>
      </c>
      <c r="C117" s="70" t="s">
        <v>116</v>
      </c>
      <c r="D117" s="70" t="s">
        <v>15</v>
      </c>
      <c r="E117" s="70" t="s">
        <v>15</v>
      </c>
      <c r="F117" s="70" t="s">
        <v>21</v>
      </c>
      <c r="G117" s="70" t="s">
        <v>21</v>
      </c>
      <c r="H117" s="70" t="s">
        <v>21</v>
      </c>
      <c r="FF117" s="14"/>
      <c r="FG117" s="79"/>
      <c r="FH117" s="79"/>
      <c r="FI117" s="79"/>
      <c r="FJ117" s="79"/>
      <c r="FK117" s="66" t="s">
        <v>95</v>
      </c>
      <c r="FL117" s="34">
        <f>SUM(COUNTIF($AD$10:$AG$63,FG110),COUNTIF($BJ$10:$BM$63,FG110),COUNTIF($CP$10:$CS$63,FG110),COUNTIF($DV$10:$DY$72,FG110),COUNTIF($FB$10:$FE$63,FG110))+FS117</f>
        <v>1</v>
      </c>
      <c r="FM117" s="58">
        <f t="shared" ca="1" si="3"/>
        <v>2</v>
      </c>
      <c r="FN117" s="50"/>
      <c r="FO117" s="39"/>
      <c r="FP117" s="20" t="str">
        <f>FG110</f>
        <v>総合</v>
      </c>
      <c r="FQ117" s="20" t="s">
        <v>61</v>
      </c>
      <c r="FR117" s="20" t="str">
        <f>FG110&amp;"1/2"</f>
        <v>総合1/2</v>
      </c>
      <c r="FS117" s="20">
        <f>SUM(COUNTIF($AD$10:$AG$63,FR117),COUNTIF($BJ$10:$BM$63,FR117),COUNTIF($CP$10:$CS$63,FR117),COUNTIF($DV$10:$DY$72,FR117),COUNTIF($FB$10:$FE$63,FR117))*0.5</f>
        <v>0</v>
      </c>
      <c r="FT117" s="20"/>
      <c r="FU117" s="20"/>
      <c r="FV117" s="20" t="str">
        <f t="shared" ca="1" si="4"/>
        <v>'(2)'!FM117</v>
      </c>
      <c r="FW117" s="20">
        <v>117</v>
      </c>
      <c r="FX117" s="20">
        <f t="shared" ca="1" si="5"/>
        <v>1</v>
      </c>
    </row>
    <row r="118" spans="1:180" ht="7.5" customHeight="1" thickBot="1">
      <c r="A118" s="69" t="s">
        <v>118</v>
      </c>
      <c r="B118" s="70" t="s">
        <v>115</v>
      </c>
      <c r="C118" s="70" t="s">
        <v>115</v>
      </c>
      <c r="D118" s="70" t="s">
        <v>13</v>
      </c>
      <c r="E118" s="70" t="s">
        <v>13</v>
      </c>
      <c r="F118" s="70" t="s">
        <v>116</v>
      </c>
      <c r="G118" s="70" t="s">
        <v>3</v>
      </c>
      <c r="H118" s="70" t="s">
        <v>3</v>
      </c>
      <c r="FF118" s="14"/>
      <c r="FG118" s="79" t="s">
        <v>24</v>
      </c>
      <c r="FH118" s="79"/>
      <c r="FI118" s="79"/>
      <c r="FJ118" s="79"/>
      <c r="FK118" s="64" t="s">
        <v>88</v>
      </c>
      <c r="FL118" s="33">
        <f>SUM(COUNTIF($B$10:$E$63,FG118),COUNTIF($AH$10:$AK$63,FG118),COUNTIF($BN$10:$BQ$63,FG118),COUNTIF($CT$10:$CW$72,FG118),COUNTIF($DZ$10:$EC$63,FG118))+FS118</f>
        <v>0</v>
      </c>
      <c r="FM118" s="61">
        <f ca="1">IFERROR(FL118,0)+IFERROR(FX118,0)</f>
        <v>0</v>
      </c>
      <c r="FN118" s="51"/>
      <c r="FO118" s="40"/>
      <c r="FP118" s="20" t="str">
        <f>FG118</f>
        <v>道徳</v>
      </c>
      <c r="FQ118" s="20" t="s">
        <v>54</v>
      </c>
      <c r="FR118" s="20" t="str">
        <f>FG118&amp;"1/2"</f>
        <v>道徳1/2</v>
      </c>
      <c r="FS118" s="20">
        <f>SUM(COUNTIF($B$10:$E$63,FR118),COUNTIF($AH$10:$AK$63,FR118),COUNTIF($BN$10:$BQ$63,FR118),COUNTIF($CT$10:$CW$72,FR118),COUNTIF($DZ$10:$EC$63,FR118))*0.5</f>
        <v>0</v>
      </c>
      <c r="FT118" s="20"/>
      <c r="FU118" s="20"/>
      <c r="FV118" s="20" t="str">
        <f t="shared" ca="1" si="4"/>
        <v>'(2)'!FM118</v>
      </c>
      <c r="FW118" s="20">
        <v>118</v>
      </c>
      <c r="FX118" s="20">
        <f t="shared" ca="1" si="5"/>
        <v>0</v>
      </c>
    </row>
    <row r="119" spans="1:180" ht="7.5" customHeight="1" thickBot="1">
      <c r="A119" s="67" t="s">
        <v>15</v>
      </c>
      <c r="B119" s="68" t="s">
        <v>13</v>
      </c>
      <c r="C119" s="68" t="s">
        <v>13</v>
      </c>
      <c r="D119" s="68" t="s">
        <v>15</v>
      </c>
      <c r="E119" s="68" t="s">
        <v>15</v>
      </c>
      <c r="F119" s="68" t="s">
        <v>115</v>
      </c>
      <c r="G119" s="68" t="s">
        <v>118</v>
      </c>
      <c r="H119" s="68" t="s">
        <v>118</v>
      </c>
      <c r="FF119" s="14"/>
      <c r="FG119" s="79"/>
      <c r="FH119" s="79"/>
      <c r="FI119" s="79"/>
      <c r="FJ119" s="79"/>
      <c r="FK119" s="65" t="s">
        <v>89</v>
      </c>
      <c r="FL119" s="29">
        <f>SUM(COUNTIF($F$10:$I$63,FG118),COUNTIF($AL$10:$AO$63,FG118),COUNTIF($BR$10:$BU$63,FG118),COUNTIF($CX$10:$DA$72,FG118),COUNTIF($ED$10:$EG$63,FG118))+FS119</f>
        <v>1</v>
      </c>
      <c r="FM119" s="57">
        <f t="shared" ca="1" si="3"/>
        <v>3</v>
      </c>
      <c r="FN119" s="45"/>
      <c r="FO119" s="36"/>
      <c r="FP119" s="20" t="str">
        <f>FG118</f>
        <v>道徳</v>
      </c>
      <c r="FQ119" s="20" t="s">
        <v>55</v>
      </c>
      <c r="FR119" s="20" t="str">
        <f>FG118&amp;"1/2"</f>
        <v>道徳1/2</v>
      </c>
      <c r="FS119" s="20">
        <f>SUM(COUNTIF($F$10:$I$63,FR119),COUNTIF($AL$10:$AO$63,FR119),COUNTIF($BR$10:$BU$63,FR119),COUNTIF($CX$10:$DA$72,FR119),COUNTIF($ED$10:$EG$63,FR119))*0.5</f>
        <v>0</v>
      </c>
      <c r="FT119" s="14"/>
      <c r="FU119" s="14"/>
      <c r="FV119" s="20" t="str">
        <f t="shared" ca="1" si="4"/>
        <v>'(2)'!FM119</v>
      </c>
      <c r="FW119" s="20">
        <v>119</v>
      </c>
      <c r="FX119" s="20">
        <f ca="1">IFERROR(INDIRECT(FV119),0)</f>
        <v>2</v>
      </c>
    </row>
    <row r="120" spans="1:180" ht="7.5" customHeight="1" thickBot="1">
      <c r="A120" s="69" t="s">
        <v>21</v>
      </c>
      <c r="B120" s="70" t="s">
        <v>116</v>
      </c>
      <c r="C120" s="70" t="s">
        <v>116</v>
      </c>
      <c r="D120" s="70" t="s">
        <v>21</v>
      </c>
      <c r="E120" s="70" t="s">
        <v>21</v>
      </c>
      <c r="F120" s="70" t="s">
        <v>117</v>
      </c>
      <c r="G120" s="70" t="s">
        <v>13</v>
      </c>
      <c r="H120" s="70" t="s">
        <v>13</v>
      </c>
      <c r="FF120" s="14"/>
      <c r="FG120" s="79"/>
      <c r="FH120" s="79"/>
      <c r="FI120" s="79"/>
      <c r="FJ120" s="79"/>
      <c r="FK120" s="65" t="s">
        <v>90</v>
      </c>
      <c r="FL120" s="28">
        <f>SUM(COUNTIF($J$10:$M$63,FG118),COUNTIF($AP$10:$AS$63,FG118),COUNTIF($BV$10:$BY$63,FG118),COUNTIF($DB$10:$DE$72,FG118),COUNTIF($EH$10:$EK$63,FG118))+FS120</f>
        <v>1</v>
      </c>
      <c r="FM120" s="56">
        <f t="shared" ca="1" si="3"/>
        <v>3</v>
      </c>
      <c r="FN120" s="43"/>
      <c r="FO120" s="9"/>
      <c r="FP120" s="20" t="str">
        <f>FG118</f>
        <v>道徳</v>
      </c>
      <c r="FQ120" s="25" t="s">
        <v>56</v>
      </c>
      <c r="FR120" s="20" t="str">
        <f>FG118&amp;"1/2"</f>
        <v>道徳1/2</v>
      </c>
      <c r="FS120" s="20">
        <f>SUM(COUNTIF($J$10:$M$63,FR120),COUNTIF($AP$10:$AS$63,FR120),COUNTIF($BV$10:$BY$63,FR120),COUNTIF($DB$10:$DE$72,FR120),COUNTIF($EH$10:$EK$63,FR120))*0.5</f>
        <v>0</v>
      </c>
      <c r="FT120" s="20"/>
      <c r="FU120" s="20"/>
      <c r="FV120" s="20" t="str">
        <f t="shared" ca="1" si="4"/>
        <v>'(2)'!FM120</v>
      </c>
      <c r="FW120" s="20">
        <v>120</v>
      </c>
      <c r="FX120" s="20">
        <f t="shared" ca="1" si="5"/>
        <v>2</v>
      </c>
    </row>
    <row r="121" spans="1:180" ht="7.5" customHeight="1" thickBot="1">
      <c r="A121" s="69" t="s">
        <v>119</v>
      </c>
      <c r="B121" s="70" t="s">
        <v>20</v>
      </c>
      <c r="C121" s="70" t="s">
        <v>20</v>
      </c>
      <c r="D121" s="70" t="s">
        <v>20</v>
      </c>
      <c r="E121" s="70" t="s">
        <v>20</v>
      </c>
      <c r="F121" s="70" t="s">
        <v>13</v>
      </c>
      <c r="G121" s="70" t="s">
        <v>20</v>
      </c>
      <c r="H121" s="70" t="s">
        <v>117</v>
      </c>
      <c r="FF121" s="14"/>
      <c r="FG121" s="79"/>
      <c r="FH121" s="79"/>
      <c r="FI121" s="79"/>
      <c r="FJ121" s="79"/>
      <c r="FK121" s="65" t="s">
        <v>91</v>
      </c>
      <c r="FL121" s="28">
        <f>SUM(COUNTIF($N$10:$Q$63,FG118),COUNTIF($AT$10:$AW$63,FG118),COUNTIF($BZ$10:$CC$63,FG118),COUNTIF($DF$10:$DI$72,FG118),COUNTIF($EL$10:$EO$63,FG118))+FS121</f>
        <v>1</v>
      </c>
      <c r="FM121" s="56">
        <f t="shared" ca="1" si="3"/>
        <v>3</v>
      </c>
      <c r="FN121" s="44"/>
      <c r="FO121" s="35"/>
      <c r="FP121" s="20" t="str">
        <f>FG118</f>
        <v>道徳</v>
      </c>
      <c r="FQ121" s="20" t="s">
        <v>57</v>
      </c>
      <c r="FR121" s="20" t="str">
        <f>FG118&amp;"1/2"</f>
        <v>道徳1/2</v>
      </c>
      <c r="FS121" s="20">
        <f>SUM(COUNTIF($N$10:$Q$63,FR121),COUNTIF($AT$10:$AW$63,FR121),COUNTIF($BZ$10:$CC$63,FR121),COUNTIF($DF$10:$DI$72,FR121),COUNTIF($EL$10:$EO$63,FR121))*0.5</f>
        <v>0</v>
      </c>
      <c r="FT121" s="20"/>
      <c r="FU121" s="20"/>
      <c r="FV121" s="20" t="str">
        <f t="shared" ca="1" si="4"/>
        <v>'(2)'!FM121</v>
      </c>
      <c r="FW121" s="20">
        <v>121</v>
      </c>
      <c r="FX121" s="20">
        <f t="shared" ca="1" si="5"/>
        <v>2</v>
      </c>
    </row>
    <row r="122" spans="1:180" ht="7.5" customHeight="1" thickBot="1">
      <c r="A122" s="69" t="s">
        <v>115</v>
      </c>
      <c r="B122" s="70" t="s">
        <v>3</v>
      </c>
      <c r="C122" s="70" t="s">
        <v>3</v>
      </c>
      <c r="D122" s="70" t="s">
        <v>3</v>
      </c>
      <c r="E122" s="70" t="s">
        <v>3</v>
      </c>
      <c r="F122" s="70" t="s">
        <v>116</v>
      </c>
      <c r="G122" s="70" t="s">
        <v>3</v>
      </c>
      <c r="H122" s="70" t="s">
        <v>3</v>
      </c>
      <c r="FF122" s="14"/>
      <c r="FG122" s="79"/>
      <c r="FH122" s="79"/>
      <c r="FI122" s="79"/>
      <c r="FJ122" s="79"/>
      <c r="FK122" s="65" t="s">
        <v>92</v>
      </c>
      <c r="FL122" s="29">
        <f>SUM(COUNTIF($R$10:$U$63,FG118),COUNTIF($AX$10:$BA$63,FG118),COUNTIF($CD$10:$CG$63,FG118),COUNTIF($DJ$10:$DM$72,FG118),COUNTIF($EP$10:$ES$63,FG118))+FS122</f>
        <v>1</v>
      </c>
      <c r="FM122" s="57">
        <f t="shared" ca="1" si="3"/>
        <v>3</v>
      </c>
      <c r="FN122" s="45"/>
      <c r="FO122" s="36"/>
      <c r="FP122" s="20" t="str">
        <f>FG118</f>
        <v>道徳</v>
      </c>
      <c r="FQ122" s="20" t="s">
        <v>58</v>
      </c>
      <c r="FR122" s="20" t="str">
        <f>FG118&amp;"1/2"</f>
        <v>道徳1/2</v>
      </c>
      <c r="FS122" s="20">
        <f>SUM(COUNTIF($R$10:$U$63,FR122),COUNTIF($AX$10:$BA$63,FR122),COUNTIF($CD$10:$CG$63,FR122),COUNTIF($DJ$10:$DM$72,FR122),COUNTIF($EP$10:$ES$63,FR122))*0.5</f>
        <v>0</v>
      </c>
      <c r="FT122" s="14"/>
      <c r="FU122" s="14"/>
      <c r="FV122" s="20" t="str">
        <f t="shared" ca="1" si="4"/>
        <v>'(2)'!FM122</v>
      </c>
      <c r="FW122" s="20">
        <v>122</v>
      </c>
      <c r="FX122" s="20">
        <f t="shared" ca="1" si="5"/>
        <v>2</v>
      </c>
    </row>
    <row r="123" spans="1:180" ht="7.5" customHeight="1" thickBot="1">
      <c r="A123" s="69" t="s">
        <v>25</v>
      </c>
      <c r="B123" s="70" t="s">
        <v>25</v>
      </c>
      <c r="C123" s="70" t="s">
        <v>25</v>
      </c>
      <c r="D123" s="70" t="s">
        <v>25</v>
      </c>
      <c r="E123" s="70" t="s">
        <v>25</v>
      </c>
      <c r="F123" s="70" t="s">
        <v>25</v>
      </c>
      <c r="G123" s="70" t="s">
        <v>25</v>
      </c>
      <c r="H123" s="70" t="s">
        <v>25</v>
      </c>
      <c r="FF123" s="14"/>
      <c r="FG123" s="79"/>
      <c r="FH123" s="79"/>
      <c r="FI123" s="79"/>
      <c r="FJ123" s="79"/>
      <c r="FK123" s="65" t="s">
        <v>93</v>
      </c>
      <c r="FL123" s="28">
        <f>SUM(COUNTIF($V$10:$Y$63,FG118),COUNTIF($BB$10:$BE$63,FG118),COUNTIF($CH$10:$CK$63,FG118),COUNTIF($DN$10:$DQ$72,FG118),COUNTIF($ET$10:$EW$63,FG118))+FS123</f>
        <v>1</v>
      </c>
      <c r="FM123" s="56">
        <f t="shared" ca="1" si="3"/>
        <v>3</v>
      </c>
      <c r="FN123" s="43"/>
      <c r="FO123" s="9"/>
      <c r="FP123" s="20" t="str">
        <f>FG118</f>
        <v>道徳</v>
      </c>
      <c r="FQ123" s="25" t="s">
        <v>59</v>
      </c>
      <c r="FR123" s="20" t="str">
        <f>FG118&amp;"1/2"</f>
        <v>道徳1/2</v>
      </c>
      <c r="FS123" s="20">
        <f>SUM(COUNTIF($V$10:$Y$63,FR123),COUNTIF($BB$10:$BE$63,FR123),COUNTIF($CH$10:$CK$63,FR123),COUNTIF($DN$10:$DQ$72,FR123),COUNTIF($ET$10:$EW$63,FR123))*0.5</f>
        <v>0</v>
      </c>
      <c r="FT123" s="20"/>
      <c r="FU123" s="20"/>
      <c r="FV123" s="20" t="str">
        <f t="shared" ca="1" si="4"/>
        <v>'(2)'!FM123</v>
      </c>
      <c r="FW123" s="20">
        <v>123</v>
      </c>
      <c r="FX123" s="20">
        <f t="shared" ca="1" si="5"/>
        <v>2</v>
      </c>
    </row>
    <row r="124" spans="1:180" ht="7.5" customHeight="1">
      <c r="FF124" s="14"/>
      <c r="FG124" s="79"/>
      <c r="FH124" s="79"/>
      <c r="FI124" s="79"/>
      <c r="FJ124" s="79"/>
      <c r="FK124" s="65" t="s">
        <v>94</v>
      </c>
      <c r="FL124" s="28">
        <f>SUM(COUNTIF($Z$10:$AC$63,FG118),COUNTIF($BF$10:$BI$63,FG118),COUNTIF($CL$10:$CO$63,FG118),COUNTIF($DR$10:$DU$72,FG118),COUNTIF($EX$10:$FA$63,FG118))+FS124</f>
        <v>1</v>
      </c>
      <c r="FM124" s="56">
        <f t="shared" ca="1" si="3"/>
        <v>1</v>
      </c>
      <c r="FN124" s="44"/>
      <c r="FO124" s="35"/>
      <c r="FP124" s="20" t="str">
        <f>FG118</f>
        <v>道徳</v>
      </c>
      <c r="FQ124" s="20" t="s">
        <v>60</v>
      </c>
      <c r="FR124" s="20" t="str">
        <f>FG118&amp;"1/2"</f>
        <v>道徳1/2</v>
      </c>
      <c r="FS124" s="20">
        <f>SUM(COUNTIF($Z$10:$AC$63,FR124),COUNTIF($BF$10:$BI$63,FR124),COUNTIF($CL$10:$CO$63,FR124),COUNTIF($DR$10:$DU$72,FR124),COUNTIF($EX$10:$FA$63,FR124))*0.5</f>
        <v>0</v>
      </c>
      <c r="FT124" s="20"/>
      <c r="FU124" s="20"/>
      <c r="FV124" s="20" t="str">
        <f t="shared" ca="1" si="4"/>
        <v>'(2)'!FM124</v>
      </c>
      <c r="FW124" s="20">
        <v>124</v>
      </c>
      <c r="FX124" s="20">
        <f t="shared" ca="1" si="5"/>
        <v>0</v>
      </c>
    </row>
    <row r="125" spans="1:180" ht="7.5" customHeight="1">
      <c r="FF125" s="14"/>
      <c r="FG125" s="79"/>
      <c r="FH125" s="79"/>
      <c r="FI125" s="79"/>
      <c r="FJ125" s="79"/>
      <c r="FK125" s="66" t="s">
        <v>95</v>
      </c>
      <c r="FL125" s="34">
        <f>SUM(COUNTIF($AD$10:$AG$63,FG118),COUNTIF($BJ$10:$BM$63,FG118),COUNTIF($CP$10:$CS$63,FG118),COUNTIF($DV$10:$DY$72,FG118),COUNTIF($FB$10:$FE$63,FG118))+FS125</f>
        <v>1</v>
      </c>
      <c r="FM125" s="62">
        <f t="shared" ca="1" si="3"/>
        <v>1</v>
      </c>
      <c r="FN125" s="52"/>
      <c r="FO125" s="41"/>
      <c r="FP125" s="20" t="str">
        <f>FG118</f>
        <v>道徳</v>
      </c>
      <c r="FQ125" s="20" t="s">
        <v>61</v>
      </c>
      <c r="FR125" s="20" t="str">
        <f>FG118&amp;"1/2"</f>
        <v>道徳1/2</v>
      </c>
      <c r="FS125" s="20">
        <f>SUM(COUNTIF($AD$10:$AG$63,FR125),COUNTIF($BJ$10:$BM$63,FR125),COUNTIF($CP$10:$CS$63,FR125),COUNTIF($DV$10:$DY$72,FR125),COUNTIF($FB$10:$FE$63,FR125))*0.5</f>
        <v>0</v>
      </c>
      <c r="FT125" s="14"/>
      <c r="FU125" s="14"/>
      <c r="FV125" s="20" t="str">
        <f t="shared" ca="1" si="4"/>
        <v>'(2)'!FM125</v>
      </c>
      <c r="FW125" s="20">
        <v>125</v>
      </c>
      <c r="FX125" s="20">
        <f t="shared" ca="1" si="5"/>
        <v>0</v>
      </c>
    </row>
    <row r="126" spans="1:180" ht="7.5" customHeight="1">
      <c r="FF126" s="14"/>
      <c r="FG126" s="79" t="s">
        <v>84</v>
      </c>
      <c r="FH126" s="79"/>
      <c r="FI126" s="79" t="s">
        <v>25</v>
      </c>
      <c r="FJ126" s="79"/>
      <c r="FK126" s="64" t="s">
        <v>88</v>
      </c>
      <c r="FL126" s="33">
        <f>SUM(COUNTIF($B$10:$E$63,FI126),COUNTIF($AH$10:$AK$63,FI126),COUNTIF($BN$10:$BQ$63,FI126),COUNTIF($CT$10:$CW$72,FI126),COUNTIF($DZ$10:$EC$63,FI126))+FS126</f>
        <v>1</v>
      </c>
      <c r="FM126" s="61">
        <f t="shared" ca="1" si="3"/>
        <v>11</v>
      </c>
      <c r="FN126" s="49"/>
      <c r="FO126" s="10"/>
      <c r="FP126" s="20" t="str">
        <f>FI126</f>
        <v>学活</v>
      </c>
      <c r="FQ126" s="25" t="s">
        <v>54</v>
      </c>
      <c r="FR126" s="20" t="str">
        <f>FI126&amp;"1/2"</f>
        <v>学活1/2</v>
      </c>
      <c r="FS126" s="20">
        <f>SUM(COUNTIF($B$10:$E$63,FR126),COUNTIF($AH$10:$AK$63,FR126),COUNTIF($BN$10:$BQ$63,FR126),COUNTIF($CT$10:$CW$72,FR126),COUNTIF($DZ$10:$EC$63,FR126))*0.5</f>
        <v>0</v>
      </c>
      <c r="FT126" s="20"/>
      <c r="FU126" s="20"/>
      <c r="FV126" s="20" t="str">
        <f t="shared" ca="1" si="4"/>
        <v>'(2)'!FM126</v>
      </c>
      <c r="FW126" s="20">
        <v>126</v>
      </c>
      <c r="FX126" s="20">
        <f t="shared" ca="1" si="5"/>
        <v>10</v>
      </c>
    </row>
    <row r="127" spans="1:180" ht="7.5" customHeight="1">
      <c r="FF127" s="14"/>
      <c r="FG127" s="79"/>
      <c r="FH127" s="79"/>
      <c r="FI127" s="79"/>
      <c r="FJ127" s="79"/>
      <c r="FK127" s="65" t="s">
        <v>89</v>
      </c>
      <c r="FL127" s="28">
        <f>SUM(COUNTIF($F$10:$I$63,FI126),COUNTIF($AL$10:$AO$63,FI126),COUNTIF($BR$10:$BU$63,FI126),COUNTIF($CX$10:$DA$72,FI126),COUNTIF($ED$10:$EG$63,FI126))+FS127</f>
        <v>1</v>
      </c>
      <c r="FM127" s="56">
        <f t="shared" ca="1" si="3"/>
        <v>7</v>
      </c>
      <c r="FN127" s="44"/>
      <c r="FO127" s="35"/>
      <c r="FP127" s="20" t="str">
        <f>FI126</f>
        <v>学活</v>
      </c>
      <c r="FQ127" s="20" t="s">
        <v>55</v>
      </c>
      <c r="FR127" s="20" t="str">
        <f>FI126&amp;"1/2"</f>
        <v>学活1/2</v>
      </c>
      <c r="FS127" s="20">
        <f>SUM(COUNTIF($F$10:$I$63,FR127),COUNTIF($AL$10:$AO$63,FR127),COUNTIF($BR$10:$BU$63,FR127),COUNTIF($CX$10:$DA$72,FR127),COUNTIF($ED$10:$EG$63,FR127))*0.5</f>
        <v>0</v>
      </c>
      <c r="FT127" s="20"/>
      <c r="FU127" s="20"/>
      <c r="FV127" s="20" t="str">
        <f t="shared" ca="1" si="4"/>
        <v>'(2)'!FM127</v>
      </c>
      <c r="FW127" s="20">
        <v>127</v>
      </c>
      <c r="FX127" s="20">
        <f t="shared" ca="1" si="5"/>
        <v>6</v>
      </c>
    </row>
    <row r="128" spans="1:180" ht="7.5" customHeight="1">
      <c r="FF128" s="14"/>
      <c r="FG128" s="79"/>
      <c r="FH128" s="79"/>
      <c r="FI128" s="79"/>
      <c r="FJ128" s="79"/>
      <c r="FK128" s="65" t="s">
        <v>90</v>
      </c>
      <c r="FL128" s="29">
        <f>SUM(COUNTIF($J$10:$M$63,FI126),COUNTIF($AP$10:$AS$63,FI126),COUNTIF($BV$10:$BY$63,FI126),COUNTIF($DB$10:$DE$72,FI126),COUNTIF($EH$10:$EK$63,FI126))+FS128</f>
        <v>1</v>
      </c>
      <c r="FM128" s="57">
        <f t="shared" ca="1" si="3"/>
        <v>7</v>
      </c>
      <c r="FN128" s="45"/>
      <c r="FO128" s="36"/>
      <c r="FP128" s="20" t="str">
        <f>FI126</f>
        <v>学活</v>
      </c>
      <c r="FQ128" s="20" t="s">
        <v>56</v>
      </c>
      <c r="FR128" s="20" t="str">
        <f>FI126&amp;"1/2"</f>
        <v>学活1/2</v>
      </c>
      <c r="FS128" s="20">
        <f>SUM(COUNTIF($J$10:$M$63,FR128),COUNTIF($AP$10:$AS$63,FR128),COUNTIF($BV$10:$BY$63,FR128),COUNTIF($DB$10:$DE$72,FR128),COUNTIF($EH$10:$EK$63,FR128))*0.5</f>
        <v>0</v>
      </c>
      <c r="FT128" s="14"/>
      <c r="FU128" s="14"/>
      <c r="FV128" s="20" t="str">
        <f t="shared" ca="1" si="4"/>
        <v>'(2)'!FM128</v>
      </c>
      <c r="FW128" s="20">
        <v>128</v>
      </c>
      <c r="FX128" s="20">
        <f t="shared" ca="1" si="5"/>
        <v>6</v>
      </c>
    </row>
    <row r="129" spans="162:180" ht="7.5" customHeight="1">
      <c r="FF129" s="14"/>
      <c r="FG129" s="79"/>
      <c r="FH129" s="79"/>
      <c r="FI129" s="79"/>
      <c r="FJ129" s="79"/>
      <c r="FK129" s="65" t="s">
        <v>91</v>
      </c>
      <c r="FL129" s="28">
        <f>SUM(COUNTIF($N$10:$Q$63,FI126),COUNTIF($AT$10:$AW$63,FI126),COUNTIF($BZ$10:$CC$63,FI126),COUNTIF($DF$10:$DI$72,FI126),COUNTIF($EL$10:$EO$63,FI126))+FS129</f>
        <v>1</v>
      </c>
      <c r="FM129" s="56">
        <f t="shared" ca="1" si="3"/>
        <v>7</v>
      </c>
      <c r="FN129" s="43"/>
      <c r="FO129" s="9"/>
      <c r="FP129" s="20" t="str">
        <f>FI126</f>
        <v>学活</v>
      </c>
      <c r="FQ129" s="25" t="s">
        <v>57</v>
      </c>
      <c r="FR129" s="20" t="str">
        <f>FI126&amp;"1/2"</f>
        <v>学活1/2</v>
      </c>
      <c r="FS129" s="20">
        <f>SUM(COUNTIF($N$10:$Q$63,FR129),COUNTIF($AT$10:$AW$63,FR129),COUNTIF($BZ$10:$CC$63,FR129),COUNTIF($DF$10:$DI$72,FR129),COUNTIF($EL$10:$EO$63,FR129))*0.5</f>
        <v>0</v>
      </c>
      <c r="FT129" s="20"/>
      <c r="FU129" s="20"/>
      <c r="FV129" s="20" t="str">
        <f t="shared" ca="1" si="4"/>
        <v>'(2)'!FM129</v>
      </c>
      <c r="FW129" s="20">
        <v>129</v>
      </c>
      <c r="FX129" s="20">
        <f t="shared" ca="1" si="5"/>
        <v>6</v>
      </c>
    </row>
    <row r="130" spans="162:180" ht="7.5" customHeight="1">
      <c r="FF130" s="14"/>
      <c r="FG130" s="79"/>
      <c r="FH130" s="79"/>
      <c r="FI130" s="79"/>
      <c r="FJ130" s="79"/>
      <c r="FK130" s="65" t="s">
        <v>92</v>
      </c>
      <c r="FL130" s="28">
        <f>SUM(COUNTIF($R$10:$U$63,FI126),COUNTIF($AX$10:$BA$63,FI126),COUNTIF($CD$10:$CG$63,FI126),COUNTIF($DJ$10:$DM$72,FI126),COUNTIF($EP$10:$ES$63,FI126))+FS130</f>
        <v>1</v>
      </c>
      <c r="FM130" s="56">
        <f t="shared" ca="1" si="3"/>
        <v>7</v>
      </c>
      <c r="FN130" s="44"/>
      <c r="FO130" s="35"/>
      <c r="FP130" s="20" t="str">
        <f>FI126</f>
        <v>学活</v>
      </c>
      <c r="FQ130" s="20" t="s">
        <v>58</v>
      </c>
      <c r="FR130" s="20" t="str">
        <f>FI126&amp;"1/2"</f>
        <v>学活1/2</v>
      </c>
      <c r="FS130" s="20">
        <f>SUM(COUNTIF($R$10:$U$63,FR130),COUNTIF($AX$10:$BA$63,FR130),COUNTIF($CD$10:$CG$63,FR130),COUNTIF($DJ$10:$DM$72,FR130),COUNTIF($EP$10:$ES$63,FR130))*0.5</f>
        <v>0</v>
      </c>
      <c r="FT130" s="20"/>
      <c r="FU130" s="20"/>
      <c r="FV130" s="20" t="str">
        <f t="shared" ca="1" si="4"/>
        <v>'(2)'!FM130</v>
      </c>
      <c r="FW130" s="20">
        <v>130</v>
      </c>
      <c r="FX130" s="20">
        <f t="shared" ca="1" si="5"/>
        <v>6</v>
      </c>
    </row>
    <row r="131" spans="162:180" ht="7.5" customHeight="1">
      <c r="FF131" s="14"/>
      <c r="FG131" s="79"/>
      <c r="FH131" s="79"/>
      <c r="FI131" s="79"/>
      <c r="FJ131" s="79"/>
      <c r="FK131" s="65" t="s">
        <v>93</v>
      </c>
      <c r="FL131" s="29">
        <f>SUM(COUNTIF($V$10:$Y$63,FI126),COUNTIF($BB$10:$BE$63,FI126),COUNTIF($CH$10:$CK$63,FI126),COUNTIF($DN$10:$DQ$72,FI126),COUNTIF($ET$10:$EW$63,FI126))+FS131</f>
        <v>1</v>
      </c>
      <c r="FM131" s="57">
        <f t="shared" ca="1" si="3"/>
        <v>9</v>
      </c>
      <c r="FN131" s="45"/>
      <c r="FO131" s="36"/>
      <c r="FP131" s="20" t="str">
        <f>FI126</f>
        <v>学活</v>
      </c>
      <c r="FQ131" s="20" t="s">
        <v>59</v>
      </c>
      <c r="FR131" s="20" t="str">
        <f>FI126&amp;"1/2"</f>
        <v>学活1/2</v>
      </c>
      <c r="FS131" s="20">
        <f>SUM(COUNTIF($V$10:$Y$63,FR131),COUNTIF($BB$10:$BE$63,FR131),COUNTIF($CH$10:$CK$63,FR131),COUNTIF($DN$10:$DQ$72,FR131),COUNTIF($ET$10:$EW$63,FR131))*0.5</f>
        <v>0</v>
      </c>
      <c r="FT131" s="14"/>
      <c r="FU131" s="14"/>
      <c r="FV131" s="20" t="str">
        <f t="shared" ca="1" si="4"/>
        <v>'(2)'!FM131</v>
      </c>
      <c r="FW131" s="20">
        <v>131</v>
      </c>
      <c r="FX131" s="20">
        <f t="shared" ca="1" si="5"/>
        <v>8</v>
      </c>
    </row>
    <row r="132" spans="162:180" ht="7.5" customHeight="1">
      <c r="FF132" s="14"/>
      <c r="FG132" s="79"/>
      <c r="FH132" s="79"/>
      <c r="FI132" s="79"/>
      <c r="FJ132" s="79"/>
      <c r="FK132" s="65" t="s">
        <v>94</v>
      </c>
      <c r="FL132" s="28">
        <f>SUM(COUNTIF($Z$10:$AC$63,FI126),COUNTIF($BF$10:$BI$63,FI126),COUNTIF($CL$10:$CO$63,FI126),COUNTIF($DR$10:$DU$72,FI126),COUNTIF($EX$10:$FA$63,FI126))+FS132</f>
        <v>1</v>
      </c>
      <c r="FM132" s="56">
        <f t="shared" ca="1" si="3"/>
        <v>9</v>
      </c>
      <c r="FN132" s="43"/>
      <c r="FO132" s="9"/>
      <c r="FP132" s="20" t="str">
        <f>FI126</f>
        <v>学活</v>
      </c>
      <c r="FQ132" s="25" t="s">
        <v>60</v>
      </c>
      <c r="FR132" s="20" t="str">
        <f>FI126&amp;"1/2"</f>
        <v>学活1/2</v>
      </c>
      <c r="FS132" s="20">
        <f>SUM(COUNTIF($Z$10:$AC$63,FR132),COUNTIF($BF$10:$BI$63,FR132),COUNTIF($CL$10:$CO$63,FR132),COUNTIF($DR$10:$DU$72,FR132),COUNTIF($EX$10:$FA$63,FR132))*0.5</f>
        <v>0</v>
      </c>
      <c r="FT132" s="20"/>
      <c r="FU132" s="20"/>
      <c r="FV132" s="20" t="str">
        <f t="shared" ca="1" si="4"/>
        <v>'(2)'!FM132</v>
      </c>
      <c r="FW132" s="20">
        <v>132</v>
      </c>
      <c r="FX132" s="20">
        <f t="shared" ca="1" si="5"/>
        <v>8</v>
      </c>
    </row>
    <row r="133" spans="162:180" ht="7.5" customHeight="1">
      <c r="FF133" s="14"/>
      <c r="FG133" s="82"/>
      <c r="FH133" s="82"/>
      <c r="FI133" s="79"/>
      <c r="FJ133" s="79"/>
      <c r="FK133" s="66" t="s">
        <v>95</v>
      </c>
      <c r="FL133" s="30">
        <f>SUM(COUNTIF($AD$10:$AG$63,FI126),COUNTIF($BJ$10:$BM$63,FI126),COUNTIF($CP$10:$CS$63,FI126),COUNTIF($DV$10:$DY$72,FI126),COUNTIF($FB$10:$FE$63,FI126))+FS133</f>
        <v>1</v>
      </c>
      <c r="FM133" s="58">
        <f t="shared" ca="1" si="3"/>
        <v>9</v>
      </c>
      <c r="FN133" s="50"/>
      <c r="FO133" s="39"/>
      <c r="FP133" s="20" t="str">
        <f>FI126</f>
        <v>学活</v>
      </c>
      <c r="FQ133" s="20" t="s">
        <v>61</v>
      </c>
      <c r="FR133" s="20" t="str">
        <f>FI126&amp;"1/2"</f>
        <v>学活1/2</v>
      </c>
      <c r="FS133" s="20">
        <f>SUM(COUNTIF($AD$10:$AG$63,FR133),COUNTIF($BJ$10:$BM$63,FR133),COUNTIF($CP$10:$CS$63,FR133),COUNTIF($DV$10:$DY$72,FR133),COUNTIF($FB$10:$FE$63,FR133))*0.5</f>
        <v>0</v>
      </c>
      <c r="FT133" s="20"/>
      <c r="FU133" s="20"/>
      <c r="FV133" s="20" t="str">
        <f t="shared" ca="1" si="4"/>
        <v>'(2)'!FM133</v>
      </c>
      <c r="FW133" s="20">
        <v>133</v>
      </c>
      <c r="FX133" s="20">
        <f t="shared" ca="1" si="5"/>
        <v>8</v>
      </c>
    </row>
    <row r="134" spans="162:180" ht="7.5" customHeight="1">
      <c r="FF134" s="14"/>
      <c r="FG134" s="77" t="s">
        <v>85</v>
      </c>
      <c r="FH134" s="77"/>
      <c r="FI134" s="77"/>
      <c r="FJ134" s="77"/>
      <c r="FK134" s="64" t="s">
        <v>88</v>
      </c>
      <c r="FL134" s="27">
        <f>FL6+FL30+FL38+FL46+FL54+FL62+FL70+FL78+FL86+FL102+FL110+FL118+FL126</f>
        <v>25</v>
      </c>
      <c r="FM134" s="55">
        <f ca="1">IFERROR(FL134,0)+IFERROR(FX134,0)</f>
        <v>50</v>
      </c>
      <c r="FN134" s="42"/>
      <c r="FO134" s="8"/>
      <c r="FP134" s="20"/>
      <c r="FQ134" s="20"/>
      <c r="FR134" s="20"/>
      <c r="FS134" s="20"/>
      <c r="FT134" s="14"/>
      <c r="FU134" s="14"/>
      <c r="FV134" s="20" t="str">
        <f t="shared" ref="FV134:FV157" ca="1" si="6">"'("&amp;$FU$16&amp;")'!"&amp;"FM"&amp;FW134</f>
        <v>'(2)'!FM134</v>
      </c>
      <c r="FW134" s="20">
        <v>134</v>
      </c>
      <c r="FX134" s="20">
        <f t="shared" ref="FX134:FX157" ca="1" si="7">IFERROR(INDIRECT(FV134),0)</f>
        <v>25</v>
      </c>
    </row>
    <row r="135" spans="162:180" ht="7.5" customHeight="1">
      <c r="FF135" s="14"/>
      <c r="FG135" s="77"/>
      <c r="FH135" s="77"/>
      <c r="FI135" s="77"/>
      <c r="FJ135" s="77"/>
      <c r="FK135" s="65" t="s">
        <v>89</v>
      </c>
      <c r="FL135" s="28">
        <f t="shared" ref="FL134:FL141" si="8">FL7+FL31+FL39+FL47+FL55+FL63+FL71+FL79+FL87+FL103+FL111+FL119+FL127</f>
        <v>29</v>
      </c>
      <c r="FM135" s="56">
        <f t="shared" ref="FM134:FM157" ca="1" si="9">IFERROR(FL135,0)+IFERROR(FX135,0)</f>
        <v>67</v>
      </c>
      <c r="FN135" s="43"/>
      <c r="FO135" s="9"/>
      <c r="FP135" s="20"/>
      <c r="FQ135" s="25"/>
      <c r="FR135" s="20"/>
      <c r="FS135" s="20"/>
      <c r="FT135" s="20"/>
      <c r="FU135" s="20"/>
      <c r="FV135" s="20" t="str">
        <f t="shared" ca="1" si="6"/>
        <v>'(2)'!FM135</v>
      </c>
      <c r="FW135" s="20">
        <v>135</v>
      </c>
      <c r="FX135" s="20">
        <f t="shared" ca="1" si="7"/>
        <v>38</v>
      </c>
    </row>
    <row r="136" spans="162:180" ht="7.5" customHeight="1">
      <c r="FF136" s="14"/>
      <c r="FG136" s="77"/>
      <c r="FH136" s="77"/>
      <c r="FI136" s="77"/>
      <c r="FJ136" s="77"/>
      <c r="FK136" s="65" t="s">
        <v>90</v>
      </c>
      <c r="FL136" s="28">
        <f t="shared" si="8"/>
        <v>29</v>
      </c>
      <c r="FM136" s="56">
        <f t="shared" ca="1" si="9"/>
        <v>67</v>
      </c>
      <c r="FN136" s="44"/>
      <c r="FO136" s="35"/>
      <c r="FP136" s="20"/>
      <c r="FQ136" s="20"/>
      <c r="FR136" s="20"/>
      <c r="FS136" s="20"/>
      <c r="FT136" s="20"/>
      <c r="FU136" s="20"/>
      <c r="FV136" s="20" t="str">
        <f t="shared" ca="1" si="6"/>
        <v>'(2)'!FM136</v>
      </c>
      <c r="FW136" s="20">
        <v>136</v>
      </c>
      <c r="FX136" s="20">
        <f t="shared" ca="1" si="7"/>
        <v>38</v>
      </c>
    </row>
    <row r="137" spans="162:180" ht="7.5" customHeight="1">
      <c r="FF137" s="14"/>
      <c r="FG137" s="77"/>
      <c r="FH137" s="77"/>
      <c r="FI137" s="77"/>
      <c r="FJ137" s="77"/>
      <c r="FK137" s="65" t="s">
        <v>91</v>
      </c>
      <c r="FL137" s="29">
        <f t="shared" si="8"/>
        <v>29</v>
      </c>
      <c r="FM137" s="57">
        <f t="shared" ca="1" si="9"/>
        <v>67</v>
      </c>
      <c r="FN137" s="45"/>
      <c r="FO137" s="36"/>
      <c r="FP137" s="20"/>
      <c r="FQ137" s="20"/>
      <c r="FR137" s="20"/>
      <c r="FS137" s="20"/>
      <c r="FT137" s="14"/>
      <c r="FU137" s="14"/>
      <c r="FV137" s="20" t="str">
        <f t="shared" ca="1" si="6"/>
        <v>'(2)'!FM137</v>
      </c>
      <c r="FW137" s="20">
        <v>137</v>
      </c>
      <c r="FX137" s="20">
        <f t="shared" ca="1" si="7"/>
        <v>38</v>
      </c>
    </row>
    <row r="138" spans="162:180" ht="7.5" customHeight="1">
      <c r="FF138" s="14"/>
      <c r="FG138" s="77"/>
      <c r="FH138" s="77"/>
      <c r="FI138" s="77"/>
      <c r="FJ138" s="77"/>
      <c r="FK138" s="65" t="s">
        <v>92</v>
      </c>
      <c r="FL138" s="28">
        <f t="shared" si="8"/>
        <v>29</v>
      </c>
      <c r="FM138" s="56">
        <f t="shared" ca="1" si="9"/>
        <v>67</v>
      </c>
      <c r="FN138" s="43"/>
      <c r="FO138" s="9"/>
      <c r="FP138" s="20"/>
      <c r="FQ138" s="25"/>
      <c r="FR138" s="20"/>
      <c r="FS138" s="20"/>
      <c r="FT138" s="20"/>
      <c r="FU138" s="20"/>
      <c r="FV138" s="20" t="str">
        <f t="shared" ca="1" si="6"/>
        <v>'(2)'!FM138</v>
      </c>
      <c r="FW138" s="20">
        <v>138</v>
      </c>
      <c r="FX138" s="20">
        <f t="shared" ca="1" si="7"/>
        <v>38</v>
      </c>
    </row>
    <row r="139" spans="162:180" ht="7.5" customHeight="1">
      <c r="FF139" s="14"/>
      <c r="FG139" s="77"/>
      <c r="FH139" s="77"/>
      <c r="FI139" s="77"/>
      <c r="FJ139" s="77"/>
      <c r="FK139" s="65" t="s">
        <v>93</v>
      </c>
      <c r="FL139" s="28">
        <f t="shared" si="8"/>
        <v>25</v>
      </c>
      <c r="FM139" s="56">
        <f t="shared" ca="1" si="9"/>
        <v>60</v>
      </c>
      <c r="FN139" s="44"/>
      <c r="FO139" s="35"/>
      <c r="FP139" s="20"/>
      <c r="FQ139" s="20"/>
      <c r="FR139" s="20"/>
      <c r="FS139" s="20"/>
      <c r="FT139" s="20"/>
      <c r="FU139" s="20"/>
      <c r="FV139" s="20" t="str">
        <f t="shared" ca="1" si="6"/>
        <v>'(2)'!FM139</v>
      </c>
      <c r="FW139" s="20">
        <v>139</v>
      </c>
      <c r="FX139" s="20">
        <f t="shared" ca="1" si="7"/>
        <v>35</v>
      </c>
    </row>
    <row r="140" spans="162:180" ht="7.5" customHeight="1">
      <c r="FF140" s="14"/>
      <c r="FG140" s="77"/>
      <c r="FH140" s="77"/>
      <c r="FI140" s="77"/>
      <c r="FJ140" s="77"/>
      <c r="FK140" s="65" t="s">
        <v>94</v>
      </c>
      <c r="FL140" s="29">
        <f t="shared" si="8"/>
        <v>25</v>
      </c>
      <c r="FM140" s="57">
        <f t="shared" ca="1" si="9"/>
        <v>59</v>
      </c>
      <c r="FN140" s="45"/>
      <c r="FO140" s="36"/>
      <c r="FP140" s="20"/>
      <c r="FQ140" s="20"/>
      <c r="FR140" s="20"/>
      <c r="FS140" s="20"/>
      <c r="FT140" s="14"/>
      <c r="FU140" s="14"/>
      <c r="FV140" s="20" t="str">
        <f t="shared" ca="1" si="6"/>
        <v>'(2)'!FM140</v>
      </c>
      <c r="FW140" s="20">
        <v>140</v>
      </c>
      <c r="FX140" s="20">
        <f t="shared" ca="1" si="7"/>
        <v>34</v>
      </c>
    </row>
    <row r="141" spans="162:180" ht="7.5" customHeight="1">
      <c r="FF141" s="14"/>
      <c r="FG141" s="77"/>
      <c r="FH141" s="77"/>
      <c r="FI141" s="77"/>
      <c r="FJ141" s="77"/>
      <c r="FK141" s="66" t="s">
        <v>95</v>
      </c>
      <c r="FL141" s="30">
        <f t="shared" si="8"/>
        <v>25</v>
      </c>
      <c r="FM141" s="58">
        <f t="shared" ca="1" si="9"/>
        <v>60</v>
      </c>
      <c r="FN141" s="46"/>
      <c r="FO141" s="26"/>
      <c r="FP141" s="20"/>
      <c r="FQ141" s="25"/>
      <c r="FR141" s="20"/>
      <c r="FS141" s="20"/>
      <c r="FT141" s="20"/>
      <c r="FU141" s="20"/>
      <c r="FV141" s="20" t="str">
        <f t="shared" ca="1" si="6"/>
        <v>'(2)'!FM141</v>
      </c>
      <c r="FW141" s="20">
        <v>141</v>
      </c>
      <c r="FX141" s="20">
        <f t="shared" ca="1" si="7"/>
        <v>35</v>
      </c>
    </row>
    <row r="142" spans="162:180" ht="7.5" customHeight="1">
      <c r="FF142" s="14"/>
      <c r="FG142" s="77" t="s">
        <v>29</v>
      </c>
      <c r="FH142" s="77"/>
      <c r="FI142" s="77"/>
      <c r="FJ142" s="77"/>
      <c r="FK142" s="64" t="s">
        <v>88</v>
      </c>
      <c r="FL142" s="27">
        <f>SUM(COUNTIF($B$10:$E$63,FG142),COUNTIF($AH$10:$AK$63,FG142),COUNTIF($BN$10:$BQ$63,FG142),COUNTIF($CT$10:$CW$72,FG142),COUNTIF($DZ$10:$EC$63,FG142))+FS142</f>
        <v>0</v>
      </c>
      <c r="FM142" s="55">
        <f t="shared" ca="1" si="9"/>
        <v>0</v>
      </c>
      <c r="FN142" s="42"/>
      <c r="FO142" s="8"/>
      <c r="FP142" s="20" t="str">
        <f>FG142</f>
        <v>行事</v>
      </c>
      <c r="FQ142" s="20" t="s">
        <v>54</v>
      </c>
      <c r="FR142" s="20" t="str">
        <f>FG142&amp;"1/2"</f>
        <v>行事1/2</v>
      </c>
      <c r="FS142" s="20">
        <f>SUM(COUNTIF($B$10:$E$63,FR142),COUNTIF($AH$10:$AK$63,FR142),COUNTIF($BN$10:$BQ$63,FR142),COUNTIF($CT$10:$CW$72,FR142),COUNTIF($DZ$10:$EC$63,FR142))*0.5</f>
        <v>0</v>
      </c>
      <c r="FT142" s="14"/>
      <c r="FU142" s="14"/>
      <c r="FV142" s="20" t="str">
        <f t="shared" ca="1" si="6"/>
        <v>'(2)'!FM142</v>
      </c>
      <c r="FW142" s="20">
        <v>142</v>
      </c>
      <c r="FX142" s="20">
        <f t="shared" ca="1" si="7"/>
        <v>0</v>
      </c>
    </row>
    <row r="143" spans="162:180" ht="7.5" customHeight="1">
      <c r="FF143" s="14"/>
      <c r="FG143" s="77"/>
      <c r="FH143" s="77"/>
      <c r="FI143" s="77"/>
      <c r="FJ143" s="77"/>
      <c r="FK143" s="65" t="s">
        <v>89</v>
      </c>
      <c r="FL143" s="28">
        <f>SUM(COUNTIF($F$10:$I$63,FG142),COUNTIF($AL$10:$AO$63,FG142),COUNTIF($BR$10:$BU$63,FG142),COUNTIF($CX$10:$DA$72,FG142),COUNTIF($ED$10:$EG$63,FG142))+FS143</f>
        <v>0</v>
      </c>
      <c r="FM143" s="56">
        <f t="shared" ca="1" si="9"/>
        <v>0</v>
      </c>
      <c r="FN143" s="43"/>
      <c r="FO143" s="9"/>
      <c r="FP143" s="20" t="str">
        <f>FG142</f>
        <v>行事</v>
      </c>
      <c r="FQ143" s="25" t="s">
        <v>55</v>
      </c>
      <c r="FR143" s="20" t="str">
        <f>FG142&amp;"1/2"</f>
        <v>行事1/2</v>
      </c>
      <c r="FS143" s="20">
        <f>SUM(COUNTIF($F$10:$I$63,FR143),COUNTIF($AL$10:$AO$63,FR143),COUNTIF($BR$10:$BU$63,FR143),COUNTIF($CX$10:$DA$72,FR143),COUNTIF($ED$10:$EG$63,FR143))*0.5</f>
        <v>0</v>
      </c>
      <c r="FT143" s="20"/>
      <c r="FU143" s="20"/>
      <c r="FV143" s="20" t="str">
        <f t="shared" ca="1" si="6"/>
        <v>'(2)'!FM143</v>
      </c>
      <c r="FW143" s="20">
        <v>143</v>
      </c>
      <c r="FX143" s="20">
        <f t="shared" ca="1" si="7"/>
        <v>0</v>
      </c>
    </row>
    <row r="144" spans="162:180" ht="7.5" customHeight="1">
      <c r="FF144" s="14"/>
      <c r="FG144" s="77"/>
      <c r="FH144" s="77"/>
      <c r="FI144" s="77"/>
      <c r="FJ144" s="77"/>
      <c r="FK144" s="65" t="s">
        <v>90</v>
      </c>
      <c r="FL144" s="28">
        <f>SUM(COUNTIF($J$10:$M$63,FG142),COUNTIF($AP$10:$AS$63,FG142),COUNTIF($BV$10:$BY$63,FG142),COUNTIF($DB$10:$DE$72,FG142),COUNTIF($EH$10:$EK$63,FG142))+FS144</f>
        <v>0</v>
      </c>
      <c r="FM144" s="56">
        <f t="shared" ca="1" si="9"/>
        <v>0</v>
      </c>
      <c r="FN144" s="44"/>
      <c r="FO144" s="35"/>
      <c r="FP144" s="20" t="str">
        <f>FG142</f>
        <v>行事</v>
      </c>
      <c r="FQ144" s="20" t="s">
        <v>56</v>
      </c>
      <c r="FR144" s="20" t="str">
        <f>FG142&amp;"1/2"</f>
        <v>行事1/2</v>
      </c>
      <c r="FS144" s="20">
        <f>SUM(COUNTIF($J$10:$M$63,FR144),COUNTIF($AP$10:$AS$63,FR144),COUNTIF($BV$10:$BY$63,FR144),COUNTIF($DB$10:$DE$72,FR144),COUNTIF($EH$10:$EK$63,FR144))*0.5</f>
        <v>0</v>
      </c>
      <c r="FT144" s="20"/>
      <c r="FU144" s="20"/>
      <c r="FV144" s="20" t="str">
        <f t="shared" ca="1" si="6"/>
        <v>'(2)'!FM144</v>
      </c>
      <c r="FW144" s="20">
        <v>144</v>
      </c>
      <c r="FX144" s="20">
        <f t="shared" ca="1" si="7"/>
        <v>0</v>
      </c>
    </row>
    <row r="145" spans="162:180" ht="7.5" customHeight="1">
      <c r="FF145" s="14"/>
      <c r="FG145" s="77"/>
      <c r="FH145" s="77"/>
      <c r="FI145" s="77"/>
      <c r="FJ145" s="77"/>
      <c r="FK145" s="65" t="s">
        <v>91</v>
      </c>
      <c r="FL145" s="29">
        <f>SUM(COUNTIF($N$10:$Q$63,FG142),COUNTIF($AT$10:$AW$63,FG142),COUNTIF($BZ$10:$CC$63,FG142),COUNTIF($DF$10:$DI$72,FG142),COUNTIF($EL$10:$EO$63,FG142))+FS145</f>
        <v>0</v>
      </c>
      <c r="FM145" s="57">
        <f t="shared" ca="1" si="9"/>
        <v>0</v>
      </c>
      <c r="FN145" s="45"/>
      <c r="FO145" s="36"/>
      <c r="FP145" s="20" t="str">
        <f>FG142</f>
        <v>行事</v>
      </c>
      <c r="FQ145" s="20" t="s">
        <v>57</v>
      </c>
      <c r="FR145" s="20" t="str">
        <f>FG142&amp;"1/2"</f>
        <v>行事1/2</v>
      </c>
      <c r="FS145" s="20">
        <f>SUM(COUNTIF($N$10:$Q$63,FR145),COUNTIF($AT$10:$AW$63,FR145),COUNTIF($BZ$10:$CC$63,FR145),COUNTIF($DF$10:$DI$72,FR145),COUNTIF($EL$10:$EO$63,FR145))*0.5</f>
        <v>0</v>
      </c>
      <c r="FT145" s="14"/>
      <c r="FU145" s="14"/>
      <c r="FV145" s="20" t="str">
        <f t="shared" ca="1" si="6"/>
        <v>'(2)'!FM145</v>
      </c>
      <c r="FW145" s="20">
        <v>145</v>
      </c>
      <c r="FX145" s="20">
        <f t="shared" ca="1" si="7"/>
        <v>0</v>
      </c>
    </row>
    <row r="146" spans="162:180" ht="7.5" customHeight="1">
      <c r="FF146" s="14"/>
      <c r="FG146" s="77"/>
      <c r="FH146" s="77"/>
      <c r="FI146" s="77"/>
      <c r="FJ146" s="77"/>
      <c r="FK146" s="65" t="s">
        <v>92</v>
      </c>
      <c r="FL146" s="28">
        <f>SUM(COUNTIF($R$10:$U$63,FG142),COUNTIF($AX$10:$BA$63,FG142),COUNTIF($CD$10:$CG$63,FG142),COUNTIF($DJ$10:$DM$72,FG142),COUNTIF($EP$10:$ES$63,FG142))+FS146</f>
        <v>0</v>
      </c>
      <c r="FM146" s="56">
        <f t="shared" ca="1" si="9"/>
        <v>0</v>
      </c>
      <c r="FN146" s="43"/>
      <c r="FO146" s="9"/>
      <c r="FP146" s="20" t="str">
        <f>FG142</f>
        <v>行事</v>
      </c>
      <c r="FQ146" s="25" t="s">
        <v>58</v>
      </c>
      <c r="FR146" s="20" t="str">
        <f>FG142&amp;"1/2"</f>
        <v>行事1/2</v>
      </c>
      <c r="FS146" s="20">
        <f>SUM(COUNTIF($R$10:$U$63,FR146),COUNTIF($AX$10:$BA$63,FR146),COUNTIF($CD$10:$CG$63,FR146),COUNTIF($DJ$10:$DM$72,FR146),COUNTIF($EP$10:$ES$63,FR146))*0.5</f>
        <v>0</v>
      </c>
      <c r="FT146" s="20"/>
      <c r="FU146" s="20"/>
      <c r="FV146" s="20" t="str">
        <f t="shared" ca="1" si="6"/>
        <v>'(2)'!FM146</v>
      </c>
      <c r="FW146" s="20">
        <v>146</v>
      </c>
      <c r="FX146" s="20">
        <f t="shared" ca="1" si="7"/>
        <v>0</v>
      </c>
    </row>
    <row r="147" spans="162:180" ht="7.5" customHeight="1">
      <c r="FF147" s="14"/>
      <c r="FG147" s="77"/>
      <c r="FH147" s="77"/>
      <c r="FI147" s="77"/>
      <c r="FJ147" s="77"/>
      <c r="FK147" s="65" t="s">
        <v>93</v>
      </c>
      <c r="FL147" s="28">
        <f>SUM(COUNTIF($V$10:$Y$63,FG142),COUNTIF($BB$10:$BE$63,FG142),COUNTIF($CH$10:$CK$63,FG142),COUNTIF($DN$10:$DQ$72,FG142),COUNTIF($ET$10:$EW$63,FG142))+FS147</f>
        <v>0</v>
      </c>
      <c r="FM147" s="56">
        <f t="shared" ca="1" si="9"/>
        <v>0</v>
      </c>
      <c r="FN147" s="44"/>
      <c r="FO147" s="35"/>
      <c r="FP147" s="20" t="str">
        <f>FG142</f>
        <v>行事</v>
      </c>
      <c r="FQ147" s="20" t="s">
        <v>59</v>
      </c>
      <c r="FR147" s="20" t="str">
        <f>FG142&amp;"1/2"</f>
        <v>行事1/2</v>
      </c>
      <c r="FS147" s="20">
        <f>SUM(COUNTIF($V$10:$Y$63,FR147),COUNTIF($BB$10:$BE$63,FR147),COUNTIF($CH$10:$CK$63,FR147),COUNTIF($DN$10:$DQ$72,FR147),COUNTIF($ET$10:$EW$63,FR147))*0.5</f>
        <v>0</v>
      </c>
      <c r="FT147" s="20"/>
      <c r="FU147" s="20"/>
      <c r="FV147" s="20" t="str">
        <f t="shared" ca="1" si="6"/>
        <v>'(2)'!FM147</v>
      </c>
      <c r="FW147" s="20">
        <v>147</v>
      </c>
      <c r="FX147" s="20">
        <f t="shared" ca="1" si="7"/>
        <v>0</v>
      </c>
    </row>
    <row r="148" spans="162:180" ht="7.5" customHeight="1">
      <c r="FF148" s="14"/>
      <c r="FG148" s="77"/>
      <c r="FH148" s="77"/>
      <c r="FI148" s="77"/>
      <c r="FJ148" s="77"/>
      <c r="FK148" s="65" t="s">
        <v>94</v>
      </c>
      <c r="FL148" s="29">
        <f>SUM(COUNTIF($Z$10:$AC$63,FG142),COUNTIF($BF$10:$BI$63,FG142),COUNTIF($CL$10:$CO$63,FG142),COUNTIF($DR$10:$DU$72,FG142),COUNTIF($EX$10:$FA$63,FG142))+FS148</f>
        <v>0</v>
      </c>
      <c r="FM148" s="57">
        <f t="shared" ca="1" si="9"/>
        <v>0</v>
      </c>
      <c r="FN148" s="45"/>
      <c r="FO148" s="36"/>
      <c r="FP148" s="20" t="str">
        <f>FG142</f>
        <v>行事</v>
      </c>
      <c r="FQ148" s="20" t="s">
        <v>60</v>
      </c>
      <c r="FR148" s="20" t="str">
        <f>FG142&amp;"1/2"</f>
        <v>行事1/2</v>
      </c>
      <c r="FS148" s="20">
        <f>SUM(COUNTIF($Z$10:$AC$63,FR148),COUNTIF($BF$10:$BI$63,FR148),COUNTIF($CL$10:$CO$63,FR148),COUNTIF($DR$10:$DU$72,FR148),COUNTIF($EX$10:$FA$63,FR148))*0.5</f>
        <v>0</v>
      </c>
      <c r="FT148" s="14"/>
      <c r="FU148" s="14"/>
      <c r="FV148" s="20" t="str">
        <f t="shared" ca="1" si="6"/>
        <v>'(2)'!FM148</v>
      </c>
      <c r="FW148" s="20">
        <v>148</v>
      </c>
      <c r="FX148" s="20">
        <f t="shared" ca="1" si="7"/>
        <v>0</v>
      </c>
    </row>
    <row r="149" spans="162:180" ht="7.5" customHeight="1">
      <c r="FF149" s="14"/>
      <c r="FG149" s="77"/>
      <c r="FH149" s="77"/>
      <c r="FI149" s="77"/>
      <c r="FJ149" s="77"/>
      <c r="FK149" s="66" t="s">
        <v>95</v>
      </c>
      <c r="FL149" s="30">
        <f>SUM(COUNTIF($AD$10:$AG$63,FG142),COUNTIF($BJ$10:$BM$63,FG142),COUNTIF($CP$10:$CS$63,FG142),COUNTIF($DV$10:$DY$72,FG142),COUNTIF($FB$10:$FE$63,FG142))+FS149</f>
        <v>0</v>
      </c>
      <c r="FM149" s="58">
        <f t="shared" ca="1" si="9"/>
        <v>0</v>
      </c>
      <c r="FN149" s="46"/>
      <c r="FO149" s="26"/>
      <c r="FP149" s="20" t="str">
        <f>FG142</f>
        <v>行事</v>
      </c>
      <c r="FQ149" s="25" t="s">
        <v>61</v>
      </c>
      <c r="FR149" s="20" t="str">
        <f>FG142&amp;"1/2"</f>
        <v>行事1/2</v>
      </c>
      <c r="FS149" s="20">
        <f>SUM(COUNTIF($AD$10:$AG$63,FR149),COUNTIF($BJ$10:$BM$63,FR149),COUNTIF($CP$10:$CS$63,FR149),COUNTIF($DV$10:$DY$72,FR149),COUNTIF($FB$10:$FE$63,FR149))*0.5</f>
        <v>0</v>
      </c>
      <c r="FT149" s="20"/>
      <c r="FU149" s="20"/>
      <c r="FV149" s="20" t="str">
        <f t="shared" ca="1" si="6"/>
        <v>'(2)'!FM149</v>
      </c>
      <c r="FW149" s="20">
        <v>149</v>
      </c>
      <c r="FX149" s="20">
        <f t="shared" ca="1" si="7"/>
        <v>0</v>
      </c>
    </row>
    <row r="150" spans="162:180" ht="7.5" customHeight="1">
      <c r="FF150" s="14"/>
      <c r="FG150" s="78" t="s">
        <v>87</v>
      </c>
      <c r="FH150" s="79"/>
      <c r="FI150" s="79"/>
      <c r="FJ150" s="79"/>
      <c r="FK150" s="64" t="s">
        <v>88</v>
      </c>
      <c r="FL150" s="33">
        <f>FL134+FL142</f>
        <v>25</v>
      </c>
      <c r="FM150" s="61">
        <f t="shared" ca="1" si="9"/>
        <v>50</v>
      </c>
      <c r="FN150" s="49"/>
      <c r="FO150" s="10"/>
      <c r="FP150" s="20"/>
      <c r="FQ150" s="25"/>
      <c r="FR150" s="20"/>
      <c r="FS150" s="20"/>
      <c r="FT150" s="20"/>
      <c r="FU150" s="20"/>
      <c r="FV150" s="20" t="str">
        <f t="shared" ca="1" si="6"/>
        <v>'(2)'!FM150</v>
      </c>
      <c r="FW150" s="20">
        <v>150</v>
      </c>
      <c r="FX150" s="20">
        <f t="shared" ca="1" si="7"/>
        <v>25</v>
      </c>
    </row>
    <row r="151" spans="162:180" ht="7.5" customHeight="1">
      <c r="FF151" s="14"/>
      <c r="FG151" s="79"/>
      <c r="FH151" s="79"/>
      <c r="FI151" s="79"/>
      <c r="FJ151" s="79"/>
      <c r="FK151" s="65" t="s">
        <v>89</v>
      </c>
      <c r="FL151" s="33">
        <f>FL135+FL143</f>
        <v>29</v>
      </c>
      <c r="FM151" s="56">
        <f t="shared" ca="1" si="9"/>
        <v>67</v>
      </c>
      <c r="FN151" s="44"/>
      <c r="FO151" s="35"/>
      <c r="FP151" s="20"/>
      <c r="FQ151" s="20"/>
      <c r="FR151" s="20"/>
      <c r="FS151" s="20"/>
      <c r="FT151" s="20"/>
      <c r="FU151" s="20"/>
      <c r="FV151" s="20" t="str">
        <f t="shared" ca="1" si="6"/>
        <v>'(2)'!FM151</v>
      </c>
      <c r="FW151" s="20">
        <v>151</v>
      </c>
      <c r="FX151" s="20">
        <f t="shared" ca="1" si="7"/>
        <v>38</v>
      </c>
    </row>
    <row r="152" spans="162:180" ht="7.5" customHeight="1">
      <c r="FF152" s="14"/>
      <c r="FG152" s="79"/>
      <c r="FH152" s="79"/>
      <c r="FI152" s="79"/>
      <c r="FJ152" s="79"/>
      <c r="FK152" s="65" t="s">
        <v>90</v>
      </c>
      <c r="FL152" s="33">
        <f t="shared" ref="FL152:FL157" si="10">FL136+FL144</f>
        <v>29</v>
      </c>
      <c r="FM152" s="57">
        <f t="shared" ca="1" si="9"/>
        <v>67</v>
      </c>
      <c r="FN152" s="45"/>
      <c r="FO152" s="36"/>
      <c r="FP152" s="20"/>
      <c r="FQ152" s="20"/>
      <c r="FR152" s="20"/>
      <c r="FS152" s="20"/>
      <c r="FT152" s="14"/>
      <c r="FU152" s="14"/>
      <c r="FV152" s="20" t="str">
        <f t="shared" ca="1" si="6"/>
        <v>'(2)'!FM152</v>
      </c>
      <c r="FW152" s="20">
        <v>152</v>
      </c>
      <c r="FX152" s="20">
        <f t="shared" ca="1" si="7"/>
        <v>38</v>
      </c>
    </row>
    <row r="153" spans="162:180" ht="7.5" customHeight="1">
      <c r="FF153" s="14"/>
      <c r="FG153" s="79"/>
      <c r="FH153" s="79"/>
      <c r="FI153" s="79"/>
      <c r="FJ153" s="79"/>
      <c r="FK153" s="65" t="s">
        <v>91</v>
      </c>
      <c r="FL153" s="33">
        <f t="shared" si="10"/>
        <v>29</v>
      </c>
      <c r="FM153" s="56">
        <f t="shared" ca="1" si="9"/>
        <v>67</v>
      </c>
      <c r="FN153" s="43"/>
      <c r="FO153" s="9"/>
      <c r="FP153" s="20"/>
      <c r="FQ153" s="25"/>
      <c r="FR153" s="20"/>
      <c r="FS153" s="20"/>
      <c r="FT153" s="20"/>
      <c r="FU153" s="20"/>
      <c r="FV153" s="20" t="str">
        <f t="shared" ca="1" si="6"/>
        <v>'(2)'!FM153</v>
      </c>
      <c r="FW153" s="20">
        <v>153</v>
      </c>
      <c r="FX153" s="20">
        <f t="shared" ca="1" si="7"/>
        <v>38</v>
      </c>
    </row>
    <row r="154" spans="162:180" ht="7.5" customHeight="1">
      <c r="FF154" s="14"/>
      <c r="FG154" s="79"/>
      <c r="FH154" s="79"/>
      <c r="FI154" s="79"/>
      <c r="FJ154" s="79"/>
      <c r="FK154" s="65" t="s">
        <v>92</v>
      </c>
      <c r="FL154" s="33">
        <f t="shared" si="10"/>
        <v>29</v>
      </c>
      <c r="FM154" s="56">
        <f t="shared" ca="1" si="9"/>
        <v>67</v>
      </c>
      <c r="FN154" s="44"/>
      <c r="FO154" s="35"/>
      <c r="FP154" s="20"/>
      <c r="FQ154" s="20"/>
      <c r="FR154" s="20"/>
      <c r="FS154" s="20"/>
      <c r="FT154" s="20"/>
      <c r="FU154" s="20"/>
      <c r="FV154" s="20" t="str">
        <f t="shared" ca="1" si="6"/>
        <v>'(2)'!FM154</v>
      </c>
      <c r="FW154" s="20">
        <v>154</v>
      </c>
      <c r="FX154" s="20">
        <f t="shared" ca="1" si="7"/>
        <v>38</v>
      </c>
    </row>
    <row r="155" spans="162:180" ht="7.5" customHeight="1">
      <c r="FF155" s="14"/>
      <c r="FG155" s="79"/>
      <c r="FH155" s="79"/>
      <c r="FI155" s="79"/>
      <c r="FJ155" s="79"/>
      <c r="FK155" s="65" t="s">
        <v>93</v>
      </c>
      <c r="FL155" s="33">
        <f t="shared" si="10"/>
        <v>25</v>
      </c>
      <c r="FM155" s="57">
        <f t="shared" ca="1" si="9"/>
        <v>60</v>
      </c>
      <c r="FN155" s="45"/>
      <c r="FO155" s="36"/>
      <c r="FP155" s="20"/>
      <c r="FQ155" s="20"/>
      <c r="FR155" s="20"/>
      <c r="FS155" s="20"/>
      <c r="FT155" s="14"/>
      <c r="FU155" s="14"/>
      <c r="FV155" s="20" t="str">
        <f t="shared" ca="1" si="6"/>
        <v>'(2)'!FM155</v>
      </c>
      <c r="FW155" s="20">
        <v>155</v>
      </c>
      <c r="FX155" s="20">
        <f t="shared" ca="1" si="7"/>
        <v>35</v>
      </c>
    </row>
    <row r="156" spans="162:180" ht="7.5" customHeight="1">
      <c r="FF156" s="14"/>
      <c r="FG156" s="79"/>
      <c r="FH156" s="79"/>
      <c r="FI156" s="79"/>
      <c r="FJ156" s="79"/>
      <c r="FK156" s="65" t="s">
        <v>94</v>
      </c>
      <c r="FL156" s="33">
        <f t="shared" si="10"/>
        <v>25</v>
      </c>
      <c r="FM156" s="56">
        <f t="shared" ca="1" si="9"/>
        <v>59</v>
      </c>
      <c r="FN156" s="43"/>
      <c r="FO156" s="9"/>
      <c r="FP156" s="20"/>
      <c r="FQ156" s="25"/>
      <c r="FR156" s="20"/>
      <c r="FS156" s="20"/>
      <c r="FT156" s="20"/>
      <c r="FU156" s="20"/>
      <c r="FV156" s="20" t="str">
        <f t="shared" ca="1" si="6"/>
        <v>'(2)'!FM156</v>
      </c>
      <c r="FW156" s="20">
        <v>156</v>
      </c>
      <c r="FX156" s="20">
        <f t="shared" ca="1" si="7"/>
        <v>34</v>
      </c>
    </row>
    <row r="157" spans="162:180" ht="7.5" customHeight="1">
      <c r="FF157" s="14"/>
      <c r="FG157" s="79"/>
      <c r="FH157" s="79"/>
      <c r="FI157" s="79"/>
      <c r="FJ157" s="79"/>
      <c r="FK157" s="66" t="s">
        <v>95</v>
      </c>
      <c r="FL157" s="33">
        <f t="shared" si="10"/>
        <v>25</v>
      </c>
      <c r="FM157" s="58">
        <f t="shared" ca="1" si="9"/>
        <v>60</v>
      </c>
      <c r="FN157" s="50"/>
      <c r="FO157" s="39"/>
      <c r="FP157" s="20"/>
      <c r="FQ157" s="20"/>
      <c r="FR157" s="20"/>
      <c r="FS157" s="20"/>
      <c r="FT157" s="20"/>
      <c r="FU157" s="20"/>
      <c r="FV157" s="20" t="str">
        <f t="shared" ca="1" si="6"/>
        <v>'(2)'!FM157</v>
      </c>
      <c r="FW157" s="20">
        <v>157</v>
      </c>
      <c r="FX157" s="20">
        <f t="shared" ca="1" si="7"/>
        <v>35</v>
      </c>
    </row>
    <row r="158" spans="162:180">
      <c r="FF158" s="14"/>
      <c r="FG158" s="14"/>
      <c r="FH158" s="14"/>
      <c r="FI158" s="14"/>
      <c r="FJ158" s="14"/>
      <c r="FK158" s="14"/>
      <c r="FL158" s="14"/>
      <c r="FM158" s="14"/>
      <c r="FN158" s="14"/>
      <c r="FO158" s="14"/>
      <c r="FP158" s="14"/>
      <c r="FQ158" s="14"/>
      <c r="FR158" s="14"/>
      <c r="FS158" s="14"/>
      <c r="FT158" s="1"/>
      <c r="FU158" s="1"/>
      <c r="FV158" s="14"/>
      <c r="FW158" s="14"/>
      <c r="FX158" s="14"/>
    </row>
    <row r="159" spans="162:180">
      <c r="FF159" s="14"/>
      <c r="FG159" s="14"/>
      <c r="FH159" s="14"/>
      <c r="FI159" s="14"/>
      <c r="FJ159" s="14"/>
      <c r="FK159" s="14"/>
      <c r="FL159" s="14"/>
      <c r="FM159" s="14"/>
      <c r="FN159" s="14"/>
      <c r="FO159" s="14"/>
      <c r="FP159" s="14"/>
      <c r="FQ159" s="14"/>
      <c r="FR159" s="14"/>
      <c r="FS159" s="14"/>
      <c r="FT159" s="1"/>
      <c r="FU159" s="1"/>
      <c r="FV159" s="14"/>
      <c r="FW159" s="14"/>
      <c r="FX159" s="14"/>
    </row>
    <row r="160" spans="162:180">
      <c r="FF160" s="14"/>
      <c r="FG160" s="14"/>
      <c r="FH160" s="14"/>
      <c r="FI160" s="14"/>
      <c r="FJ160" s="14"/>
      <c r="FK160" s="14"/>
      <c r="FL160" s="14"/>
      <c r="FM160" s="14"/>
      <c r="FN160" s="14"/>
      <c r="FO160" s="14"/>
      <c r="FP160" s="14"/>
      <c r="FQ160" s="14"/>
      <c r="FR160" s="14"/>
      <c r="FS160" s="14"/>
      <c r="FT160" s="1"/>
      <c r="FU160" s="1"/>
      <c r="FV160" s="14"/>
      <c r="FW160" s="14"/>
      <c r="FX160" s="14"/>
    </row>
    <row r="161" spans="162:180">
      <c r="FF161" s="14"/>
      <c r="FG161" s="14"/>
      <c r="FH161" s="14"/>
      <c r="FI161" s="14"/>
      <c r="FJ161" s="14"/>
      <c r="FK161" s="14"/>
      <c r="FL161" s="14"/>
      <c r="FM161" s="14"/>
      <c r="FN161" s="14"/>
      <c r="FO161" s="14"/>
      <c r="FP161" s="14"/>
      <c r="FQ161" s="14"/>
      <c r="FR161" s="14"/>
      <c r="FS161" s="14"/>
      <c r="FT161" s="1"/>
      <c r="FU161" s="1"/>
      <c r="FV161" s="14"/>
      <c r="FW161" s="14"/>
      <c r="FX161" s="14"/>
    </row>
    <row r="162" spans="162:180">
      <c r="FF162" s="14"/>
      <c r="FG162" s="14"/>
      <c r="FH162" s="14"/>
      <c r="FI162" s="14"/>
      <c r="FJ162" s="14"/>
      <c r="FK162" s="14"/>
      <c r="FL162" s="14"/>
      <c r="FM162" s="14"/>
      <c r="FN162" s="14"/>
      <c r="FO162" s="14"/>
      <c r="FP162" s="14"/>
      <c r="FQ162" s="14"/>
      <c r="FR162" s="14"/>
      <c r="FS162" s="14"/>
      <c r="FT162" s="1"/>
      <c r="FU162" s="1"/>
      <c r="FV162" s="14"/>
      <c r="FW162" s="14"/>
      <c r="FX162" s="14"/>
    </row>
    <row r="163" spans="162:180">
      <c r="FF163" s="14"/>
      <c r="FG163" s="14"/>
      <c r="FH163" s="14"/>
      <c r="FI163" s="14"/>
      <c r="FJ163" s="14"/>
      <c r="FK163" s="14"/>
      <c r="FL163" s="14"/>
      <c r="FM163" s="14"/>
      <c r="FN163" s="14"/>
      <c r="FO163" s="14"/>
      <c r="FP163" s="14"/>
      <c r="FQ163" s="14"/>
      <c r="FR163" s="14"/>
      <c r="FS163" s="14"/>
      <c r="FT163" s="1"/>
      <c r="FU163" s="1"/>
      <c r="FV163" s="14"/>
      <c r="FW163" s="14"/>
      <c r="FX163" s="14"/>
    </row>
    <row r="164" spans="162:180">
      <c r="FF164" s="14"/>
      <c r="FG164" s="14"/>
      <c r="FH164" s="14"/>
      <c r="FI164" s="14"/>
      <c r="FJ164" s="14"/>
      <c r="FK164" s="14"/>
      <c r="FL164" s="14"/>
      <c r="FM164" s="14"/>
      <c r="FN164" s="14"/>
      <c r="FO164" s="14"/>
      <c r="FP164" s="14"/>
      <c r="FQ164" s="14"/>
      <c r="FR164" s="14"/>
      <c r="FS164" s="14"/>
      <c r="FT164" s="1"/>
      <c r="FU164" s="1"/>
      <c r="FV164" s="14"/>
      <c r="FW164" s="14"/>
      <c r="FX164" s="14"/>
    </row>
    <row r="165" spans="162:180">
      <c r="FF165" s="14"/>
      <c r="FG165" s="14"/>
      <c r="FH165" s="14"/>
      <c r="FI165" s="14"/>
      <c r="FJ165" s="14"/>
      <c r="FK165" s="14"/>
      <c r="FL165" s="14"/>
      <c r="FM165" s="14"/>
      <c r="FN165" s="14"/>
      <c r="FO165" s="14"/>
      <c r="FP165" s="14"/>
      <c r="FQ165" s="14"/>
      <c r="FR165" s="14"/>
      <c r="FS165" s="14"/>
      <c r="FT165" s="1"/>
      <c r="FU165" s="1"/>
      <c r="FV165" s="14"/>
      <c r="FW165" s="14"/>
      <c r="FX165" s="14"/>
    </row>
    <row r="166" spans="162:180">
      <c r="FF166" s="14"/>
      <c r="FG166" s="14"/>
      <c r="FH166" s="14"/>
      <c r="FI166" s="14"/>
      <c r="FJ166" s="14"/>
      <c r="FK166" s="14"/>
      <c r="FL166" s="14"/>
      <c r="FM166" s="14"/>
      <c r="FN166" s="14"/>
      <c r="FO166" s="14"/>
      <c r="FP166" s="14"/>
      <c r="FQ166" s="14"/>
      <c r="FR166" s="14"/>
      <c r="FS166" s="14"/>
      <c r="FT166" s="1"/>
      <c r="FU166" s="1"/>
      <c r="FV166" s="14"/>
      <c r="FW166" s="14"/>
      <c r="FX166" s="14"/>
    </row>
    <row r="167" spans="162:180">
      <c r="FF167" s="14"/>
      <c r="FG167" s="14"/>
      <c r="FH167" s="14"/>
      <c r="FI167" s="14"/>
      <c r="FJ167" s="14"/>
      <c r="FK167" s="14"/>
      <c r="FL167" s="14"/>
      <c r="FM167" s="14"/>
      <c r="FN167" s="14"/>
      <c r="FO167" s="14"/>
      <c r="FP167" s="14"/>
      <c r="FQ167" s="14"/>
      <c r="FR167" s="14"/>
      <c r="FS167" s="14"/>
      <c r="FT167" s="1"/>
      <c r="FU167" s="1"/>
      <c r="FV167" s="14"/>
      <c r="FW167" s="14"/>
      <c r="FX167" s="14"/>
    </row>
    <row r="168" spans="162:180">
      <c r="FF168" s="14"/>
      <c r="FG168" s="14"/>
      <c r="FH168" s="14"/>
      <c r="FI168" s="14"/>
      <c r="FJ168" s="14"/>
      <c r="FK168" s="14"/>
      <c r="FL168" s="14"/>
      <c r="FM168" s="14"/>
      <c r="FN168" s="14"/>
      <c r="FO168" s="14"/>
      <c r="FP168" s="14"/>
      <c r="FQ168" s="14"/>
      <c r="FR168" s="14"/>
      <c r="FS168" s="14"/>
      <c r="FT168" s="1"/>
      <c r="FU168" s="1"/>
      <c r="FV168" s="14"/>
      <c r="FW168" s="14"/>
      <c r="FX168" s="14"/>
    </row>
    <row r="169" spans="162:180">
      <c r="FF169" s="14"/>
      <c r="FG169" s="14"/>
      <c r="FH169" s="14"/>
      <c r="FI169" s="14"/>
      <c r="FJ169" s="14"/>
      <c r="FK169" s="14"/>
      <c r="FL169" s="14"/>
      <c r="FM169" s="14"/>
      <c r="FN169" s="14"/>
      <c r="FO169" s="14"/>
      <c r="FP169" s="14"/>
      <c r="FQ169" s="14"/>
      <c r="FR169" s="14"/>
      <c r="FS169" s="14"/>
      <c r="FT169" s="1"/>
      <c r="FU169" s="1"/>
      <c r="FV169" s="14"/>
      <c r="FW169" s="14"/>
      <c r="FX169" s="14"/>
    </row>
    <row r="170" spans="162:180">
      <c r="FF170" s="14"/>
      <c r="FG170" s="14"/>
      <c r="FH170" s="14"/>
      <c r="FI170" s="14"/>
      <c r="FJ170" s="14"/>
      <c r="FK170" s="14"/>
      <c r="FL170" s="14"/>
      <c r="FM170" s="14"/>
      <c r="FN170" s="14"/>
      <c r="FO170" s="14"/>
      <c r="FP170" s="14"/>
      <c r="FQ170" s="14"/>
      <c r="FR170" s="14"/>
      <c r="FS170" s="14"/>
      <c r="FT170" s="1"/>
      <c r="FU170" s="1"/>
      <c r="FV170" s="14"/>
      <c r="FW170" s="14"/>
      <c r="FX170" s="14"/>
    </row>
    <row r="171" spans="162:180">
      <c r="FF171" s="14"/>
      <c r="FG171" s="14"/>
      <c r="FH171" s="14"/>
      <c r="FI171" s="14"/>
      <c r="FJ171" s="14"/>
      <c r="FK171" s="14"/>
      <c r="FL171" s="14"/>
      <c r="FM171" s="14"/>
      <c r="FN171" s="14"/>
      <c r="FO171" s="14"/>
      <c r="FP171" s="14"/>
      <c r="FQ171" s="14"/>
      <c r="FR171" s="14"/>
      <c r="FS171" s="14"/>
      <c r="FT171" s="1"/>
      <c r="FU171" s="1"/>
      <c r="FV171" s="14"/>
      <c r="FW171" s="14"/>
      <c r="FX171" s="14"/>
    </row>
    <row r="172" spans="162:180">
      <c r="FF172" s="14"/>
      <c r="FG172" s="14"/>
      <c r="FH172" s="14"/>
      <c r="FI172" s="14"/>
      <c r="FJ172" s="14"/>
      <c r="FK172" s="14"/>
      <c r="FL172" s="14"/>
      <c r="FM172" s="14"/>
      <c r="FN172" s="14"/>
      <c r="FO172" s="14"/>
      <c r="FP172" s="14"/>
      <c r="FQ172" s="14"/>
      <c r="FR172" s="14"/>
      <c r="FS172" s="14"/>
      <c r="FT172" s="1"/>
      <c r="FU172" s="1"/>
      <c r="FV172" s="14"/>
      <c r="FW172" s="14"/>
      <c r="FX172" s="14"/>
    </row>
    <row r="173" spans="162:180">
      <c r="FF173" s="14"/>
      <c r="FG173" s="14"/>
      <c r="FH173" s="14"/>
      <c r="FI173" s="14"/>
      <c r="FJ173" s="14"/>
      <c r="FK173" s="14"/>
      <c r="FL173" s="14"/>
      <c r="FM173" s="14"/>
      <c r="FN173" s="14"/>
      <c r="FO173" s="14"/>
      <c r="FP173" s="14"/>
      <c r="FQ173" s="14"/>
      <c r="FR173" s="14"/>
      <c r="FS173" s="14"/>
      <c r="FT173" s="1"/>
      <c r="FU173" s="1"/>
      <c r="FV173" s="14"/>
      <c r="FW173" s="14"/>
      <c r="FX173" s="14"/>
    </row>
  </sheetData>
  <mergeCells count="1743">
    <mergeCell ref="FT2:FT3"/>
    <mergeCell ref="FU2:FU3"/>
    <mergeCell ref="FV2:FV3"/>
    <mergeCell ref="B3:AG3"/>
    <mergeCell ref="AH3:BM3"/>
    <mergeCell ref="BN3:CS3"/>
    <mergeCell ref="CT3:DY3"/>
    <mergeCell ref="DZ3:FE3"/>
    <mergeCell ref="FG3:FO3"/>
    <mergeCell ref="B1:N1"/>
    <mergeCell ref="R1:AD1"/>
    <mergeCell ref="AT1:BF1"/>
    <mergeCell ref="BJ1:BV1"/>
    <mergeCell ref="FG1:FI1"/>
    <mergeCell ref="FK1:FL1"/>
    <mergeCell ref="AX4:BA4"/>
    <mergeCell ref="BB4:BE4"/>
    <mergeCell ref="BF4:BI4"/>
    <mergeCell ref="BJ4:BM4"/>
    <mergeCell ref="BN4:BQ4"/>
    <mergeCell ref="BR4:BU4"/>
    <mergeCell ref="Z4:AC4"/>
    <mergeCell ref="AD4:AG4"/>
    <mergeCell ref="AH4:AK4"/>
    <mergeCell ref="AL4:AO4"/>
    <mergeCell ref="AP4:AS4"/>
    <mergeCell ref="AT4:AW4"/>
    <mergeCell ref="B4:E4"/>
    <mergeCell ref="F4:I4"/>
    <mergeCell ref="J4:M4"/>
    <mergeCell ref="N4:Q4"/>
    <mergeCell ref="R4:U4"/>
    <mergeCell ref="V4:Y4"/>
    <mergeCell ref="DR4:DU4"/>
    <mergeCell ref="DV4:DY4"/>
    <mergeCell ref="DZ4:EC4"/>
    <mergeCell ref="ED4:EG4"/>
    <mergeCell ref="EH4:EK4"/>
    <mergeCell ref="EL4:EO4"/>
    <mergeCell ref="CT4:CW4"/>
    <mergeCell ref="CX4:DA4"/>
    <mergeCell ref="DB4:DE4"/>
    <mergeCell ref="DF4:DI4"/>
    <mergeCell ref="DJ4:DM4"/>
    <mergeCell ref="DN4:DQ4"/>
    <mergeCell ref="BV4:BY4"/>
    <mergeCell ref="BZ4:CC4"/>
    <mergeCell ref="CD4:CG4"/>
    <mergeCell ref="CH4:CK4"/>
    <mergeCell ref="CL4:CO4"/>
    <mergeCell ref="CP4:CS4"/>
    <mergeCell ref="AZ5:BA5"/>
    <mergeCell ref="BD5:BE5"/>
    <mergeCell ref="BH5:BI5"/>
    <mergeCell ref="BL5:BM5"/>
    <mergeCell ref="BP5:BQ5"/>
    <mergeCell ref="BT5:BU5"/>
    <mergeCell ref="AB5:AC5"/>
    <mergeCell ref="AF5:AG5"/>
    <mergeCell ref="AJ5:AK5"/>
    <mergeCell ref="AN5:AO5"/>
    <mergeCell ref="AR5:AS5"/>
    <mergeCell ref="AV5:AW5"/>
    <mergeCell ref="FM4:FM5"/>
    <mergeCell ref="FN4:FN5"/>
    <mergeCell ref="FO4:FO5"/>
    <mergeCell ref="A5:A9"/>
    <mergeCell ref="D5:E5"/>
    <mergeCell ref="H5:I5"/>
    <mergeCell ref="L5:M5"/>
    <mergeCell ref="P5:Q5"/>
    <mergeCell ref="T5:U5"/>
    <mergeCell ref="X5:Y5"/>
    <mergeCell ref="EP4:ES4"/>
    <mergeCell ref="ET4:EW4"/>
    <mergeCell ref="EX4:FA4"/>
    <mergeCell ref="FB4:FE4"/>
    <mergeCell ref="FG4:FK5"/>
    <mergeCell ref="FL4:FL5"/>
    <mergeCell ref="ER5:ES5"/>
    <mergeCell ref="EV5:EW5"/>
    <mergeCell ref="EZ5:FA5"/>
    <mergeCell ref="FD5:FE5"/>
    <mergeCell ref="DT5:DU5"/>
    <mergeCell ref="DX5:DY5"/>
    <mergeCell ref="EB5:EC5"/>
    <mergeCell ref="EF5:EG5"/>
    <mergeCell ref="EJ5:EK5"/>
    <mergeCell ref="EN5:EO5"/>
    <mergeCell ref="CV5:CW5"/>
    <mergeCell ref="CZ5:DA5"/>
    <mergeCell ref="DD5:DE5"/>
    <mergeCell ref="DH5:DI5"/>
    <mergeCell ref="DL5:DM5"/>
    <mergeCell ref="DP5:DQ5"/>
    <mergeCell ref="BX5:BY5"/>
    <mergeCell ref="CB5:CC5"/>
    <mergeCell ref="CF5:CG5"/>
    <mergeCell ref="CJ5:CK5"/>
    <mergeCell ref="CN5:CO5"/>
    <mergeCell ref="CR5:CS5"/>
    <mergeCell ref="N6:N9"/>
    <mergeCell ref="O6:O9"/>
    <mergeCell ref="P6:P9"/>
    <mergeCell ref="Q6:Q9"/>
    <mergeCell ref="R6:R9"/>
    <mergeCell ref="S6:S9"/>
    <mergeCell ref="H6:H9"/>
    <mergeCell ref="I6:I9"/>
    <mergeCell ref="J6:J9"/>
    <mergeCell ref="K6:K9"/>
    <mergeCell ref="L6:L9"/>
    <mergeCell ref="M6:M9"/>
    <mergeCell ref="B6:B9"/>
    <mergeCell ref="C6:C9"/>
    <mergeCell ref="D6:D9"/>
    <mergeCell ref="E6:E9"/>
    <mergeCell ref="F6:F9"/>
    <mergeCell ref="G6:G9"/>
    <mergeCell ref="AF6:AF9"/>
    <mergeCell ref="AG6:AG9"/>
    <mergeCell ref="AH6:AH9"/>
    <mergeCell ref="AI6:AI9"/>
    <mergeCell ref="AJ6:AJ9"/>
    <mergeCell ref="AK6:AK9"/>
    <mergeCell ref="Z6:Z9"/>
    <mergeCell ref="AA6:AA9"/>
    <mergeCell ref="AB6:AB9"/>
    <mergeCell ref="AC6:AC9"/>
    <mergeCell ref="AD6:AD9"/>
    <mergeCell ref="AE6:AE9"/>
    <mergeCell ref="T6:T9"/>
    <mergeCell ref="U6:U9"/>
    <mergeCell ref="V6:V9"/>
    <mergeCell ref="W6:W9"/>
    <mergeCell ref="X6:X9"/>
    <mergeCell ref="Y6:Y9"/>
    <mergeCell ref="AX6:AX9"/>
    <mergeCell ref="AY6:AY9"/>
    <mergeCell ref="AZ6:AZ9"/>
    <mergeCell ref="BA6:BA9"/>
    <mergeCell ref="BB6:BB9"/>
    <mergeCell ref="BC6:BC9"/>
    <mergeCell ref="AR6:AR9"/>
    <mergeCell ref="AS6:AS9"/>
    <mergeCell ref="AT6:AT9"/>
    <mergeCell ref="AU6:AU9"/>
    <mergeCell ref="AV6:AV9"/>
    <mergeCell ref="AW6:AW9"/>
    <mergeCell ref="AL6:AL9"/>
    <mergeCell ref="AM6:AM9"/>
    <mergeCell ref="AN6:AN9"/>
    <mergeCell ref="AO6:AO9"/>
    <mergeCell ref="AP6:AP9"/>
    <mergeCell ref="AQ6:AQ9"/>
    <mergeCell ref="BP6:BP9"/>
    <mergeCell ref="BQ6:BQ9"/>
    <mergeCell ref="BR6:BR9"/>
    <mergeCell ref="BS6:BS9"/>
    <mergeCell ref="BT6:BT9"/>
    <mergeCell ref="BU6:BU9"/>
    <mergeCell ref="BJ6:BJ9"/>
    <mergeCell ref="BK6:BK9"/>
    <mergeCell ref="BL6:BL9"/>
    <mergeCell ref="BM6:BM9"/>
    <mergeCell ref="BN6:BN9"/>
    <mergeCell ref="BO6:BO9"/>
    <mergeCell ref="BD6:BD9"/>
    <mergeCell ref="BE6:BE9"/>
    <mergeCell ref="BF6:BF9"/>
    <mergeCell ref="BG6:BG9"/>
    <mergeCell ref="BH6:BH9"/>
    <mergeCell ref="BI6:BI9"/>
    <mergeCell ref="CH6:CH9"/>
    <mergeCell ref="CI6:CI9"/>
    <mergeCell ref="CJ6:CJ9"/>
    <mergeCell ref="CK6:CK9"/>
    <mergeCell ref="CL6:CL9"/>
    <mergeCell ref="CM6:CM9"/>
    <mergeCell ref="CB6:CB9"/>
    <mergeCell ref="CC6:CC9"/>
    <mergeCell ref="CD6:CD9"/>
    <mergeCell ref="CE6:CE9"/>
    <mergeCell ref="CF6:CF9"/>
    <mergeCell ref="CG6:CG9"/>
    <mergeCell ref="BV6:BV9"/>
    <mergeCell ref="BW6:BW9"/>
    <mergeCell ref="BX6:BX9"/>
    <mergeCell ref="BY6:BY9"/>
    <mergeCell ref="BZ6:BZ9"/>
    <mergeCell ref="CA6:CA9"/>
    <mergeCell ref="CZ6:CZ9"/>
    <mergeCell ref="DA6:DA9"/>
    <mergeCell ref="DB6:DB9"/>
    <mergeCell ref="DC6:DC9"/>
    <mergeCell ref="DD6:DD9"/>
    <mergeCell ref="DE6:DE9"/>
    <mergeCell ref="CT6:CT9"/>
    <mergeCell ref="CU6:CU9"/>
    <mergeCell ref="CV6:CV9"/>
    <mergeCell ref="CW6:CW9"/>
    <mergeCell ref="CX6:CX9"/>
    <mergeCell ref="CY6:CY9"/>
    <mergeCell ref="CN6:CN9"/>
    <mergeCell ref="CO6:CO9"/>
    <mergeCell ref="CP6:CP9"/>
    <mergeCell ref="CQ6:CQ9"/>
    <mergeCell ref="CR6:CR9"/>
    <mergeCell ref="CS6:CS9"/>
    <mergeCell ref="DR6:DR9"/>
    <mergeCell ref="DS6:DS9"/>
    <mergeCell ref="DT6:DT9"/>
    <mergeCell ref="DU6:DU9"/>
    <mergeCell ref="DV6:DV9"/>
    <mergeCell ref="DW6:DW9"/>
    <mergeCell ref="DL6:DL9"/>
    <mergeCell ref="DM6:DM9"/>
    <mergeCell ref="DN6:DN9"/>
    <mergeCell ref="DO6:DO9"/>
    <mergeCell ref="DP6:DP9"/>
    <mergeCell ref="DQ6:DQ9"/>
    <mergeCell ref="DF6:DF9"/>
    <mergeCell ref="DG6:DG9"/>
    <mergeCell ref="DH6:DH9"/>
    <mergeCell ref="DI6:DI9"/>
    <mergeCell ref="DJ6:DJ9"/>
    <mergeCell ref="DK6:DK9"/>
    <mergeCell ref="EJ6:EJ9"/>
    <mergeCell ref="EK6:EK9"/>
    <mergeCell ref="EL6:EL9"/>
    <mergeCell ref="EM6:EM9"/>
    <mergeCell ref="EN6:EN9"/>
    <mergeCell ref="EO6:EO9"/>
    <mergeCell ref="ED6:ED9"/>
    <mergeCell ref="EE6:EE9"/>
    <mergeCell ref="EF6:EF9"/>
    <mergeCell ref="EG6:EG9"/>
    <mergeCell ref="EH6:EH9"/>
    <mergeCell ref="EI6:EI9"/>
    <mergeCell ref="DX6:DX9"/>
    <mergeCell ref="DY6:DY9"/>
    <mergeCell ref="DZ6:DZ9"/>
    <mergeCell ref="EA6:EA9"/>
    <mergeCell ref="EB6:EB9"/>
    <mergeCell ref="EC6:EC9"/>
    <mergeCell ref="FB6:FB9"/>
    <mergeCell ref="FC6:FC9"/>
    <mergeCell ref="FD6:FD9"/>
    <mergeCell ref="FE6:FE9"/>
    <mergeCell ref="FG6:FH109"/>
    <mergeCell ref="FI6:FJ13"/>
    <mergeCell ref="FB19:FC21"/>
    <mergeCell ref="FD19:FE21"/>
    <mergeCell ref="FB34:FD36"/>
    <mergeCell ref="FE34:FE36"/>
    <mergeCell ref="EV6:EV9"/>
    <mergeCell ref="EW6:EW9"/>
    <mergeCell ref="EX6:EX9"/>
    <mergeCell ref="EY6:EY9"/>
    <mergeCell ref="EZ6:EZ9"/>
    <mergeCell ref="FA6:FA9"/>
    <mergeCell ref="EP6:EP9"/>
    <mergeCell ref="EQ6:EQ9"/>
    <mergeCell ref="ER6:ER9"/>
    <mergeCell ref="ES6:ES9"/>
    <mergeCell ref="ET6:ET9"/>
    <mergeCell ref="EU6:EU9"/>
    <mergeCell ref="X10:Y12"/>
    <mergeCell ref="Z10:AA12"/>
    <mergeCell ref="AB10:AC12"/>
    <mergeCell ref="AD10:AE12"/>
    <mergeCell ref="AF10:AG12"/>
    <mergeCell ref="AH10:AI12"/>
    <mergeCell ref="L10:M12"/>
    <mergeCell ref="N10:O12"/>
    <mergeCell ref="P10:Q12"/>
    <mergeCell ref="R10:S12"/>
    <mergeCell ref="T10:U12"/>
    <mergeCell ref="V10:W12"/>
    <mergeCell ref="A10:A18"/>
    <mergeCell ref="B10:C12"/>
    <mergeCell ref="D10:E12"/>
    <mergeCell ref="F10:G12"/>
    <mergeCell ref="H10:I12"/>
    <mergeCell ref="J10:K12"/>
    <mergeCell ref="CB10:CC12"/>
    <mergeCell ref="CD10:CE12"/>
    <mergeCell ref="BH10:BI12"/>
    <mergeCell ref="BJ10:BK12"/>
    <mergeCell ref="BL10:BM12"/>
    <mergeCell ref="BN10:BO12"/>
    <mergeCell ref="BP10:BQ12"/>
    <mergeCell ref="BR10:BS12"/>
    <mergeCell ref="AV10:AW12"/>
    <mergeCell ref="AX10:AY12"/>
    <mergeCell ref="AZ10:BA12"/>
    <mergeCell ref="BB10:BC12"/>
    <mergeCell ref="BD10:BE12"/>
    <mergeCell ref="BF10:BG12"/>
    <mergeCell ref="AJ10:AK12"/>
    <mergeCell ref="AL10:AM12"/>
    <mergeCell ref="AN10:AO12"/>
    <mergeCell ref="AP10:AQ12"/>
    <mergeCell ref="AR10:AS12"/>
    <mergeCell ref="AT10:AU12"/>
    <mergeCell ref="B13:E15"/>
    <mergeCell ref="F13:I15"/>
    <mergeCell ref="J13:M15"/>
    <mergeCell ref="N13:Q15"/>
    <mergeCell ref="R13:U15"/>
    <mergeCell ref="V13:Y15"/>
    <mergeCell ref="Z13:AC15"/>
    <mergeCell ref="EN10:EO12"/>
    <mergeCell ref="EP10:EQ12"/>
    <mergeCell ref="ER10:ES12"/>
    <mergeCell ref="ET10:EU12"/>
    <mergeCell ref="EV10:EW12"/>
    <mergeCell ref="EX10:EY12"/>
    <mergeCell ref="EB10:EC12"/>
    <mergeCell ref="ED10:EE12"/>
    <mergeCell ref="EF10:EG12"/>
    <mergeCell ref="EH10:EI12"/>
    <mergeCell ref="EJ10:EK12"/>
    <mergeCell ref="EL10:EM12"/>
    <mergeCell ref="DP10:DQ12"/>
    <mergeCell ref="DR10:DS12"/>
    <mergeCell ref="DT10:DU12"/>
    <mergeCell ref="DV10:DW12"/>
    <mergeCell ref="DX10:DY12"/>
    <mergeCell ref="DZ10:EA12"/>
    <mergeCell ref="DD10:DE12"/>
    <mergeCell ref="DF10:DG12"/>
    <mergeCell ref="DH10:DI12"/>
    <mergeCell ref="DJ10:DK12"/>
    <mergeCell ref="DL10:DM12"/>
    <mergeCell ref="DN10:DO12"/>
    <mergeCell ref="CR10:CS12"/>
    <mergeCell ref="CP13:CS15"/>
    <mergeCell ref="CT13:CW15"/>
    <mergeCell ref="BB13:BE15"/>
    <mergeCell ref="BF13:BI15"/>
    <mergeCell ref="BJ13:BM15"/>
    <mergeCell ref="BN13:BQ15"/>
    <mergeCell ref="BR13:BU15"/>
    <mergeCell ref="BV13:BY15"/>
    <mergeCell ref="AD13:AG15"/>
    <mergeCell ref="AH13:AK15"/>
    <mergeCell ref="AL13:AO15"/>
    <mergeCell ref="AP13:AS15"/>
    <mergeCell ref="AT13:AW15"/>
    <mergeCell ref="AX13:BA15"/>
    <mergeCell ref="EZ10:FA12"/>
    <mergeCell ref="FB10:FC12"/>
    <mergeCell ref="FD10:FE12"/>
    <mergeCell ref="CT10:CU12"/>
    <mergeCell ref="CV10:CW12"/>
    <mergeCell ref="CX10:CY12"/>
    <mergeCell ref="CZ10:DA12"/>
    <mergeCell ref="DB10:DC12"/>
    <mergeCell ref="CF10:CG12"/>
    <mergeCell ref="CH10:CI12"/>
    <mergeCell ref="CJ10:CK12"/>
    <mergeCell ref="CL10:CM12"/>
    <mergeCell ref="CN10:CO12"/>
    <mergeCell ref="CP10:CQ12"/>
    <mergeCell ref="BT10:BU12"/>
    <mergeCell ref="BV10:BW12"/>
    <mergeCell ref="BX10:BY12"/>
    <mergeCell ref="BZ10:CA12"/>
    <mergeCell ref="M16:M18"/>
    <mergeCell ref="N16:P18"/>
    <mergeCell ref="Q16:Q18"/>
    <mergeCell ref="R16:T18"/>
    <mergeCell ref="U16:U18"/>
    <mergeCell ref="V16:X18"/>
    <mergeCell ref="ET13:EW15"/>
    <mergeCell ref="EX13:FA15"/>
    <mergeCell ref="FB13:FE15"/>
    <mergeCell ref="FI14:FI21"/>
    <mergeCell ref="FJ14:FJ21"/>
    <mergeCell ref="B16:D18"/>
    <mergeCell ref="E16:E18"/>
    <mergeCell ref="F16:H18"/>
    <mergeCell ref="I16:I18"/>
    <mergeCell ref="J16:L18"/>
    <mergeCell ref="DV13:DY15"/>
    <mergeCell ref="DZ13:EC15"/>
    <mergeCell ref="ED13:EG15"/>
    <mergeCell ref="EH13:EK15"/>
    <mergeCell ref="EL13:EO15"/>
    <mergeCell ref="EP13:ES15"/>
    <mergeCell ref="CX13:DA15"/>
    <mergeCell ref="DB13:DE15"/>
    <mergeCell ref="DF13:DI15"/>
    <mergeCell ref="DJ13:DM15"/>
    <mergeCell ref="DN13:DQ15"/>
    <mergeCell ref="DR13:DU15"/>
    <mergeCell ref="BZ13:CC15"/>
    <mergeCell ref="CD13:CG15"/>
    <mergeCell ref="CH13:CK15"/>
    <mergeCell ref="CL13:CO15"/>
    <mergeCell ref="AW16:AW18"/>
    <mergeCell ref="AX16:AZ18"/>
    <mergeCell ref="BA16:BA18"/>
    <mergeCell ref="BB16:BD18"/>
    <mergeCell ref="BE16:BE18"/>
    <mergeCell ref="BF16:BH18"/>
    <mergeCell ref="AK16:AK18"/>
    <mergeCell ref="AL16:AN18"/>
    <mergeCell ref="AO16:AO18"/>
    <mergeCell ref="AP16:AR18"/>
    <mergeCell ref="AS16:AS18"/>
    <mergeCell ref="AT16:AV18"/>
    <mergeCell ref="Y16:Y18"/>
    <mergeCell ref="Z16:AB18"/>
    <mergeCell ref="AC16:AC18"/>
    <mergeCell ref="AD16:AF18"/>
    <mergeCell ref="AG16:AG18"/>
    <mergeCell ref="AH16:AJ18"/>
    <mergeCell ref="CG16:CG18"/>
    <mergeCell ref="CH16:CJ18"/>
    <mergeCell ref="CK16:CK18"/>
    <mergeCell ref="CL16:CN18"/>
    <mergeCell ref="CO16:CO18"/>
    <mergeCell ref="CP16:CR18"/>
    <mergeCell ref="BU16:BU18"/>
    <mergeCell ref="BV16:BX18"/>
    <mergeCell ref="BY16:BY18"/>
    <mergeCell ref="BZ16:CB18"/>
    <mergeCell ref="CC16:CC18"/>
    <mergeCell ref="CD16:CF18"/>
    <mergeCell ref="BI16:BI18"/>
    <mergeCell ref="BJ16:BL18"/>
    <mergeCell ref="BM16:BM18"/>
    <mergeCell ref="BN16:BP18"/>
    <mergeCell ref="BQ16:BQ18"/>
    <mergeCell ref="BR16:BT18"/>
    <mergeCell ref="EK16:EK18"/>
    <mergeCell ref="EL16:EN18"/>
    <mergeCell ref="DQ16:DQ18"/>
    <mergeCell ref="DR16:DT18"/>
    <mergeCell ref="DU16:DU18"/>
    <mergeCell ref="DV16:DX18"/>
    <mergeCell ref="DY16:DY18"/>
    <mergeCell ref="DZ16:EB18"/>
    <mergeCell ref="DE16:DE18"/>
    <mergeCell ref="DF16:DH18"/>
    <mergeCell ref="DI16:DI18"/>
    <mergeCell ref="DJ16:DL18"/>
    <mergeCell ref="DM16:DM18"/>
    <mergeCell ref="DN16:DP18"/>
    <mergeCell ref="CS16:CS18"/>
    <mergeCell ref="CT16:CV18"/>
    <mergeCell ref="CW16:CW18"/>
    <mergeCell ref="CX16:CZ18"/>
    <mergeCell ref="DA16:DA18"/>
    <mergeCell ref="DB16:DD18"/>
    <mergeCell ref="Z19:AA21"/>
    <mergeCell ref="AB19:AC21"/>
    <mergeCell ref="AD19:AE21"/>
    <mergeCell ref="AF19:AG21"/>
    <mergeCell ref="AH19:AI21"/>
    <mergeCell ref="AJ19:AK21"/>
    <mergeCell ref="N19:O21"/>
    <mergeCell ref="P19:Q21"/>
    <mergeCell ref="R19:S21"/>
    <mergeCell ref="T19:U21"/>
    <mergeCell ref="V19:W21"/>
    <mergeCell ref="X19:Y21"/>
    <mergeCell ref="FA16:FA18"/>
    <mergeCell ref="FB16:FD18"/>
    <mergeCell ref="FE16:FE18"/>
    <mergeCell ref="A19:A27"/>
    <mergeCell ref="B19:C21"/>
    <mergeCell ref="D19:E21"/>
    <mergeCell ref="F19:G21"/>
    <mergeCell ref="H19:I21"/>
    <mergeCell ref="J19:K21"/>
    <mergeCell ref="L19:M21"/>
    <mergeCell ref="EO16:EO18"/>
    <mergeCell ref="EP16:ER18"/>
    <mergeCell ref="ES16:ES18"/>
    <mergeCell ref="ET16:EV18"/>
    <mergeCell ref="EW16:EW18"/>
    <mergeCell ref="EX16:EZ18"/>
    <mergeCell ref="EC16:EC18"/>
    <mergeCell ref="ED16:EF18"/>
    <mergeCell ref="EG16:EG18"/>
    <mergeCell ref="EH16:EJ18"/>
    <mergeCell ref="BJ19:BK21"/>
    <mergeCell ref="BL19:BM21"/>
    <mergeCell ref="BN19:BO21"/>
    <mergeCell ref="BP19:BQ21"/>
    <mergeCell ref="BR19:BS21"/>
    <mergeCell ref="BT19:BU21"/>
    <mergeCell ref="AX19:AY21"/>
    <mergeCell ref="AZ19:BA21"/>
    <mergeCell ref="BB19:BC21"/>
    <mergeCell ref="BD19:BE21"/>
    <mergeCell ref="BF19:BG21"/>
    <mergeCell ref="BH19:BI21"/>
    <mergeCell ref="AL19:AM21"/>
    <mergeCell ref="AN19:AO21"/>
    <mergeCell ref="AP19:AQ21"/>
    <mergeCell ref="AR19:AS21"/>
    <mergeCell ref="AT19:AU21"/>
    <mergeCell ref="AV19:AW21"/>
    <mergeCell ref="DP19:DQ21"/>
    <mergeCell ref="CT19:CU21"/>
    <mergeCell ref="CV19:CW21"/>
    <mergeCell ref="CX19:CY21"/>
    <mergeCell ref="CZ19:DA21"/>
    <mergeCell ref="DB19:DC21"/>
    <mergeCell ref="DD19:DE21"/>
    <mergeCell ref="CH19:CI21"/>
    <mergeCell ref="CJ19:CK21"/>
    <mergeCell ref="CL19:CM21"/>
    <mergeCell ref="CN19:CO21"/>
    <mergeCell ref="CP19:CQ21"/>
    <mergeCell ref="CR19:CS21"/>
    <mergeCell ref="BV19:BW21"/>
    <mergeCell ref="BX19:BY21"/>
    <mergeCell ref="BZ19:CA21"/>
    <mergeCell ref="CB19:CC21"/>
    <mergeCell ref="CD19:CE21"/>
    <mergeCell ref="CF19:CG21"/>
    <mergeCell ref="AL22:AO24"/>
    <mergeCell ref="AP22:AS24"/>
    <mergeCell ref="AT22:AW24"/>
    <mergeCell ref="B22:E24"/>
    <mergeCell ref="F22:I24"/>
    <mergeCell ref="J22:M24"/>
    <mergeCell ref="N22:Q24"/>
    <mergeCell ref="R22:U24"/>
    <mergeCell ref="V22:Y24"/>
    <mergeCell ref="EP19:EQ21"/>
    <mergeCell ref="ER19:ES21"/>
    <mergeCell ref="ET19:EU21"/>
    <mergeCell ref="EV19:EW21"/>
    <mergeCell ref="EX19:EY21"/>
    <mergeCell ref="EZ19:FA21"/>
    <mergeCell ref="ED19:EE21"/>
    <mergeCell ref="EF19:EG21"/>
    <mergeCell ref="EH19:EI21"/>
    <mergeCell ref="EJ19:EK21"/>
    <mergeCell ref="EL19:EM21"/>
    <mergeCell ref="EN19:EO21"/>
    <mergeCell ref="DR19:DS21"/>
    <mergeCell ref="DT19:DU21"/>
    <mergeCell ref="DV19:DW21"/>
    <mergeCell ref="DX19:DY21"/>
    <mergeCell ref="DZ19:EA21"/>
    <mergeCell ref="EB19:EC21"/>
    <mergeCell ref="DF19:DG21"/>
    <mergeCell ref="DH19:DI21"/>
    <mergeCell ref="DJ19:DK21"/>
    <mergeCell ref="DL19:DM21"/>
    <mergeCell ref="DN19:DO21"/>
    <mergeCell ref="FJ22:FJ29"/>
    <mergeCell ref="EP25:ER27"/>
    <mergeCell ref="ES25:ES27"/>
    <mergeCell ref="ET25:EV27"/>
    <mergeCell ref="EW25:EW27"/>
    <mergeCell ref="DR22:DU24"/>
    <mergeCell ref="DV22:DY24"/>
    <mergeCell ref="DZ22:EC24"/>
    <mergeCell ref="ED22:EG24"/>
    <mergeCell ref="EH22:EK24"/>
    <mergeCell ref="EL22:EO24"/>
    <mergeCell ref="CT22:CW24"/>
    <mergeCell ref="CX22:DA24"/>
    <mergeCell ref="DB22:DE24"/>
    <mergeCell ref="DF22:DI24"/>
    <mergeCell ref="DJ22:DM24"/>
    <mergeCell ref="DN22:DQ24"/>
    <mergeCell ref="N25:P27"/>
    <mergeCell ref="Q25:Q27"/>
    <mergeCell ref="R25:T27"/>
    <mergeCell ref="U25:U27"/>
    <mergeCell ref="V25:X27"/>
    <mergeCell ref="Y25:Y27"/>
    <mergeCell ref="B25:D27"/>
    <mergeCell ref="E25:E27"/>
    <mergeCell ref="F25:H27"/>
    <mergeCell ref="I25:I27"/>
    <mergeCell ref="J25:L27"/>
    <mergeCell ref="M25:M27"/>
    <mergeCell ref="EP22:ES24"/>
    <mergeCell ref="ET22:EW24"/>
    <mergeCell ref="EX22:FA24"/>
    <mergeCell ref="FB22:FE24"/>
    <mergeCell ref="FI22:FI29"/>
    <mergeCell ref="BV22:BY24"/>
    <mergeCell ref="BZ22:CC24"/>
    <mergeCell ref="CD22:CG24"/>
    <mergeCell ref="CH22:CK24"/>
    <mergeCell ref="CL22:CO24"/>
    <mergeCell ref="CP22:CS24"/>
    <mergeCell ref="AX22:BA24"/>
    <mergeCell ref="BB22:BE24"/>
    <mergeCell ref="BF22:BI24"/>
    <mergeCell ref="BJ22:BM24"/>
    <mergeCell ref="BN22:BQ24"/>
    <mergeCell ref="BR22:BU24"/>
    <mergeCell ref="Z22:AC24"/>
    <mergeCell ref="AD22:AG24"/>
    <mergeCell ref="AH22:AK24"/>
    <mergeCell ref="AX25:AZ27"/>
    <mergeCell ref="BA25:BA27"/>
    <mergeCell ref="BB25:BD27"/>
    <mergeCell ref="BE25:BE27"/>
    <mergeCell ref="BF25:BH27"/>
    <mergeCell ref="BI25:BI27"/>
    <mergeCell ref="AL25:AN27"/>
    <mergeCell ref="AO25:AO27"/>
    <mergeCell ref="AP25:AR27"/>
    <mergeCell ref="AS25:AS27"/>
    <mergeCell ref="AT25:AV27"/>
    <mergeCell ref="AW25:AW27"/>
    <mergeCell ref="Z25:AB27"/>
    <mergeCell ref="AC25:AC27"/>
    <mergeCell ref="AD25:AF27"/>
    <mergeCell ref="AG25:AG27"/>
    <mergeCell ref="AH25:AJ27"/>
    <mergeCell ref="AK25:AK27"/>
    <mergeCell ref="DB25:DD27"/>
    <mergeCell ref="DE25:DE27"/>
    <mergeCell ref="CH25:CJ27"/>
    <mergeCell ref="CK25:CK27"/>
    <mergeCell ref="CL25:CN27"/>
    <mergeCell ref="CO25:CO27"/>
    <mergeCell ref="CP25:CR27"/>
    <mergeCell ref="CS25:CS27"/>
    <mergeCell ref="BV25:BX27"/>
    <mergeCell ref="BY25:BY27"/>
    <mergeCell ref="BZ25:CB27"/>
    <mergeCell ref="CC25:CC27"/>
    <mergeCell ref="CD25:CF27"/>
    <mergeCell ref="CG25:CG27"/>
    <mergeCell ref="BJ25:BL27"/>
    <mergeCell ref="BM25:BM27"/>
    <mergeCell ref="BN25:BP27"/>
    <mergeCell ref="BQ25:BQ27"/>
    <mergeCell ref="BR25:BT27"/>
    <mergeCell ref="BU25:BU27"/>
    <mergeCell ref="EX25:EZ27"/>
    <mergeCell ref="FA25:FA27"/>
    <mergeCell ref="FB25:FD27"/>
    <mergeCell ref="FE25:FE27"/>
    <mergeCell ref="A28:A36"/>
    <mergeCell ref="B28:C30"/>
    <mergeCell ref="D28:E30"/>
    <mergeCell ref="F28:G30"/>
    <mergeCell ref="H28:I30"/>
    <mergeCell ref="J28:K30"/>
    <mergeCell ref="ED25:EF27"/>
    <mergeCell ref="EG25:EG27"/>
    <mergeCell ref="EH25:EJ27"/>
    <mergeCell ref="EK25:EK27"/>
    <mergeCell ref="EL25:EN27"/>
    <mergeCell ref="EO25:EO27"/>
    <mergeCell ref="DR25:DT27"/>
    <mergeCell ref="DU25:DU27"/>
    <mergeCell ref="DV25:DX27"/>
    <mergeCell ref="DY25:DY27"/>
    <mergeCell ref="DZ25:EB27"/>
    <mergeCell ref="EC25:EC27"/>
    <mergeCell ref="DF25:DH27"/>
    <mergeCell ref="DI25:DI27"/>
    <mergeCell ref="DJ25:DL27"/>
    <mergeCell ref="DM25:DM27"/>
    <mergeCell ref="DN25:DP27"/>
    <mergeCell ref="DQ25:DQ27"/>
    <mergeCell ref="CT25:CV27"/>
    <mergeCell ref="CW25:CW27"/>
    <mergeCell ref="CX25:CZ27"/>
    <mergeCell ref="DA25:DA27"/>
    <mergeCell ref="AJ28:AK30"/>
    <mergeCell ref="AL28:AM30"/>
    <mergeCell ref="AN28:AO30"/>
    <mergeCell ref="AP28:AQ30"/>
    <mergeCell ref="AR28:AS30"/>
    <mergeCell ref="AT28:AU30"/>
    <mergeCell ref="X28:Y30"/>
    <mergeCell ref="Z28:AA30"/>
    <mergeCell ref="AB28:AC30"/>
    <mergeCell ref="AD28:AE30"/>
    <mergeCell ref="AF28:AG30"/>
    <mergeCell ref="AH28:AI30"/>
    <mergeCell ref="L28:M30"/>
    <mergeCell ref="N28:O30"/>
    <mergeCell ref="P28:Q30"/>
    <mergeCell ref="R28:S30"/>
    <mergeCell ref="T28:U30"/>
    <mergeCell ref="V28:W30"/>
    <mergeCell ref="BT28:BU30"/>
    <mergeCell ref="BV28:BW30"/>
    <mergeCell ref="BX28:BY30"/>
    <mergeCell ref="BZ28:CA30"/>
    <mergeCell ref="CB28:CC30"/>
    <mergeCell ref="CD28:CE30"/>
    <mergeCell ref="BH28:BI30"/>
    <mergeCell ref="BJ28:BK30"/>
    <mergeCell ref="BL28:BM30"/>
    <mergeCell ref="BN28:BO30"/>
    <mergeCell ref="BP28:BQ30"/>
    <mergeCell ref="BR28:BS30"/>
    <mergeCell ref="AV28:AW30"/>
    <mergeCell ref="AX28:AY30"/>
    <mergeCell ref="AZ28:BA30"/>
    <mergeCell ref="BB28:BC30"/>
    <mergeCell ref="BD28:BE30"/>
    <mergeCell ref="BF28:BG30"/>
    <mergeCell ref="DT28:DU30"/>
    <mergeCell ref="DV28:DW30"/>
    <mergeCell ref="DX28:DY30"/>
    <mergeCell ref="DZ28:EA30"/>
    <mergeCell ref="DD28:DE30"/>
    <mergeCell ref="DF28:DG30"/>
    <mergeCell ref="DH28:DI30"/>
    <mergeCell ref="DJ28:DK30"/>
    <mergeCell ref="DL28:DM30"/>
    <mergeCell ref="DN28:DO30"/>
    <mergeCell ref="CR28:CS30"/>
    <mergeCell ref="CT28:CU30"/>
    <mergeCell ref="CV28:CW30"/>
    <mergeCell ref="CX28:CY30"/>
    <mergeCell ref="CZ28:DA30"/>
    <mergeCell ref="DB28:DC30"/>
    <mergeCell ref="CF28:CG30"/>
    <mergeCell ref="CH28:CI30"/>
    <mergeCell ref="CJ28:CK30"/>
    <mergeCell ref="CL28:CM30"/>
    <mergeCell ref="CN28:CO30"/>
    <mergeCell ref="CP28:CQ30"/>
    <mergeCell ref="BN31:BQ33"/>
    <mergeCell ref="BR31:BU33"/>
    <mergeCell ref="Z31:AC33"/>
    <mergeCell ref="AD31:AG33"/>
    <mergeCell ref="AH31:AK33"/>
    <mergeCell ref="AL31:AO33"/>
    <mergeCell ref="AP31:AS33"/>
    <mergeCell ref="AT31:AW33"/>
    <mergeCell ref="EZ28:FA30"/>
    <mergeCell ref="FB28:FC30"/>
    <mergeCell ref="FD28:FE30"/>
    <mergeCell ref="FI30:FJ37"/>
    <mergeCell ref="B31:E33"/>
    <mergeCell ref="F31:I33"/>
    <mergeCell ref="J31:M33"/>
    <mergeCell ref="N31:Q33"/>
    <mergeCell ref="R31:U33"/>
    <mergeCell ref="V31:Y33"/>
    <mergeCell ref="EN28:EO30"/>
    <mergeCell ref="EP28:EQ30"/>
    <mergeCell ref="ER28:ES30"/>
    <mergeCell ref="ET28:EU30"/>
    <mergeCell ref="EV28:EW30"/>
    <mergeCell ref="EX28:EY30"/>
    <mergeCell ref="EB28:EC30"/>
    <mergeCell ref="ED28:EE30"/>
    <mergeCell ref="EF28:EG30"/>
    <mergeCell ref="EH28:EI30"/>
    <mergeCell ref="EJ28:EK30"/>
    <mergeCell ref="EL28:EM30"/>
    <mergeCell ref="DP28:DQ30"/>
    <mergeCell ref="DR28:DS30"/>
    <mergeCell ref="EP31:ES33"/>
    <mergeCell ref="ET31:EW33"/>
    <mergeCell ref="EX31:FA33"/>
    <mergeCell ref="FB31:FE33"/>
    <mergeCell ref="B34:D36"/>
    <mergeCell ref="E34:E36"/>
    <mergeCell ref="F34:H36"/>
    <mergeCell ref="I34:I36"/>
    <mergeCell ref="J34:L36"/>
    <mergeCell ref="M34:M36"/>
    <mergeCell ref="DR31:DU33"/>
    <mergeCell ref="DV31:DY33"/>
    <mergeCell ref="DZ31:EC33"/>
    <mergeCell ref="ED31:EG33"/>
    <mergeCell ref="EH31:EK33"/>
    <mergeCell ref="EL31:EO33"/>
    <mergeCell ref="CT31:CW33"/>
    <mergeCell ref="CX31:DA33"/>
    <mergeCell ref="DB31:DE33"/>
    <mergeCell ref="DF31:DI33"/>
    <mergeCell ref="DJ31:DM33"/>
    <mergeCell ref="DN31:DQ33"/>
    <mergeCell ref="BV31:BY33"/>
    <mergeCell ref="BZ31:CC33"/>
    <mergeCell ref="CD31:CG33"/>
    <mergeCell ref="CH31:CK33"/>
    <mergeCell ref="CL31:CO33"/>
    <mergeCell ref="CP31:CS33"/>
    <mergeCell ref="AX31:BA33"/>
    <mergeCell ref="BB31:BE33"/>
    <mergeCell ref="BF31:BI33"/>
    <mergeCell ref="BJ31:BM33"/>
    <mergeCell ref="AL34:AN36"/>
    <mergeCell ref="AO34:AO36"/>
    <mergeCell ref="AP34:AR36"/>
    <mergeCell ref="AS34:AS36"/>
    <mergeCell ref="AT34:AV36"/>
    <mergeCell ref="AW34:AW36"/>
    <mergeCell ref="Z34:AB36"/>
    <mergeCell ref="AC34:AC36"/>
    <mergeCell ref="AD34:AF36"/>
    <mergeCell ref="AG34:AG36"/>
    <mergeCell ref="AH34:AJ36"/>
    <mergeCell ref="AK34:AK36"/>
    <mergeCell ref="N34:P36"/>
    <mergeCell ref="Q34:Q36"/>
    <mergeCell ref="R34:T36"/>
    <mergeCell ref="U34:U36"/>
    <mergeCell ref="V34:X36"/>
    <mergeCell ref="Y34:Y36"/>
    <mergeCell ref="BV34:BX36"/>
    <mergeCell ref="BY34:BY36"/>
    <mergeCell ref="BZ34:CB36"/>
    <mergeCell ref="CC34:CC36"/>
    <mergeCell ref="CD34:CF36"/>
    <mergeCell ref="CG34:CG36"/>
    <mergeCell ref="BJ34:BL36"/>
    <mergeCell ref="BM34:BM36"/>
    <mergeCell ref="BN34:BP36"/>
    <mergeCell ref="BQ34:BQ36"/>
    <mergeCell ref="BR34:BT36"/>
    <mergeCell ref="BU34:BU36"/>
    <mergeCell ref="AX34:AZ36"/>
    <mergeCell ref="BA34:BA36"/>
    <mergeCell ref="BB34:BD36"/>
    <mergeCell ref="BE34:BE36"/>
    <mergeCell ref="BF34:BH36"/>
    <mergeCell ref="BI34:BI36"/>
    <mergeCell ref="DF34:DH36"/>
    <mergeCell ref="DI34:DI36"/>
    <mergeCell ref="DJ34:DL36"/>
    <mergeCell ref="DM34:DM36"/>
    <mergeCell ref="DN34:DP36"/>
    <mergeCell ref="DQ34:DQ36"/>
    <mergeCell ref="CT34:CV36"/>
    <mergeCell ref="CW34:CW36"/>
    <mergeCell ref="CX34:CZ36"/>
    <mergeCell ref="DA34:DA36"/>
    <mergeCell ref="DB34:DD36"/>
    <mergeCell ref="DE34:DE36"/>
    <mergeCell ref="CH34:CJ36"/>
    <mergeCell ref="CK34:CK36"/>
    <mergeCell ref="CL34:CN36"/>
    <mergeCell ref="CO34:CO36"/>
    <mergeCell ref="CP34:CR36"/>
    <mergeCell ref="CS34:CS36"/>
    <mergeCell ref="EP34:ER36"/>
    <mergeCell ref="ES34:ES36"/>
    <mergeCell ref="ET34:EV36"/>
    <mergeCell ref="EW34:EW36"/>
    <mergeCell ref="EX34:EZ36"/>
    <mergeCell ref="FA34:FA36"/>
    <mergeCell ref="ED34:EF36"/>
    <mergeCell ref="EG34:EG36"/>
    <mergeCell ref="EH34:EJ36"/>
    <mergeCell ref="EK34:EK36"/>
    <mergeCell ref="EL34:EN36"/>
    <mergeCell ref="EO34:EO36"/>
    <mergeCell ref="DR34:DT36"/>
    <mergeCell ref="DU34:DU36"/>
    <mergeCell ref="DV34:DX36"/>
    <mergeCell ref="DY34:DY36"/>
    <mergeCell ref="DZ34:EB36"/>
    <mergeCell ref="EC34:EC36"/>
    <mergeCell ref="X37:Y39"/>
    <mergeCell ref="Z37:AA39"/>
    <mergeCell ref="AB37:AC39"/>
    <mergeCell ref="AD37:AE39"/>
    <mergeCell ref="AF37:AG39"/>
    <mergeCell ref="AH37:AI39"/>
    <mergeCell ref="L37:M39"/>
    <mergeCell ref="N37:O39"/>
    <mergeCell ref="P37:Q39"/>
    <mergeCell ref="R37:S39"/>
    <mergeCell ref="T37:U39"/>
    <mergeCell ref="V37:W39"/>
    <mergeCell ref="A37:A45"/>
    <mergeCell ref="B37:C39"/>
    <mergeCell ref="D37:E39"/>
    <mergeCell ref="F37:G39"/>
    <mergeCell ref="H37:I39"/>
    <mergeCell ref="J37:K39"/>
    <mergeCell ref="CB37:CC39"/>
    <mergeCell ref="CD37:CE39"/>
    <mergeCell ref="BH37:BI39"/>
    <mergeCell ref="BJ37:BK39"/>
    <mergeCell ref="BL37:BM39"/>
    <mergeCell ref="BN37:BO39"/>
    <mergeCell ref="BP37:BQ39"/>
    <mergeCell ref="BR37:BS39"/>
    <mergeCell ref="AV37:AW39"/>
    <mergeCell ref="AX37:AY39"/>
    <mergeCell ref="AZ37:BA39"/>
    <mergeCell ref="BB37:BC39"/>
    <mergeCell ref="BD37:BE39"/>
    <mergeCell ref="BF37:BG39"/>
    <mergeCell ref="AJ37:AK39"/>
    <mergeCell ref="AL37:AM39"/>
    <mergeCell ref="AN37:AO39"/>
    <mergeCell ref="AP37:AQ39"/>
    <mergeCell ref="AR37:AS39"/>
    <mergeCell ref="AT37:AU39"/>
    <mergeCell ref="FI38:FJ45"/>
    <mergeCell ref="B40:E42"/>
    <mergeCell ref="F40:I42"/>
    <mergeCell ref="J40:M42"/>
    <mergeCell ref="N40:Q42"/>
    <mergeCell ref="R40:U42"/>
    <mergeCell ref="V40:Y42"/>
    <mergeCell ref="EN37:EO39"/>
    <mergeCell ref="EP37:EQ39"/>
    <mergeCell ref="ER37:ES39"/>
    <mergeCell ref="ET37:EU39"/>
    <mergeCell ref="EV37:EW39"/>
    <mergeCell ref="EX37:EY39"/>
    <mergeCell ref="EB37:EC39"/>
    <mergeCell ref="ED37:EE39"/>
    <mergeCell ref="EF37:EG39"/>
    <mergeCell ref="EH37:EI39"/>
    <mergeCell ref="EJ37:EK39"/>
    <mergeCell ref="EL37:EM39"/>
    <mergeCell ref="DP37:DQ39"/>
    <mergeCell ref="DR37:DS39"/>
    <mergeCell ref="DT37:DU39"/>
    <mergeCell ref="DV37:DW39"/>
    <mergeCell ref="DX37:DY39"/>
    <mergeCell ref="DZ37:EA39"/>
    <mergeCell ref="DD37:DE39"/>
    <mergeCell ref="DF37:DG39"/>
    <mergeCell ref="DH37:DI39"/>
    <mergeCell ref="DJ37:DK39"/>
    <mergeCell ref="DL37:DM39"/>
    <mergeCell ref="DN37:DO39"/>
    <mergeCell ref="CR37:CS39"/>
    <mergeCell ref="CL40:CO42"/>
    <mergeCell ref="CP40:CS42"/>
    <mergeCell ref="AX40:BA42"/>
    <mergeCell ref="BB40:BE42"/>
    <mergeCell ref="BF40:BI42"/>
    <mergeCell ref="BJ40:BM42"/>
    <mergeCell ref="BN40:BQ42"/>
    <mergeCell ref="BR40:BU42"/>
    <mergeCell ref="Z40:AC42"/>
    <mergeCell ref="AD40:AG42"/>
    <mergeCell ref="AH40:AK42"/>
    <mergeCell ref="AL40:AO42"/>
    <mergeCell ref="AP40:AS42"/>
    <mergeCell ref="AT40:AW42"/>
    <mergeCell ref="EZ37:FA39"/>
    <mergeCell ref="FB37:FC39"/>
    <mergeCell ref="FD37:FE39"/>
    <mergeCell ref="CT37:CU39"/>
    <mergeCell ref="CV37:CW39"/>
    <mergeCell ref="CX37:CY39"/>
    <mergeCell ref="CZ37:DA39"/>
    <mergeCell ref="DB37:DC39"/>
    <mergeCell ref="CF37:CG39"/>
    <mergeCell ref="CH37:CI39"/>
    <mergeCell ref="CJ37:CK39"/>
    <mergeCell ref="CL37:CM39"/>
    <mergeCell ref="CN37:CO39"/>
    <mergeCell ref="CP37:CQ39"/>
    <mergeCell ref="BT37:BU39"/>
    <mergeCell ref="BV37:BW39"/>
    <mergeCell ref="BX37:BY39"/>
    <mergeCell ref="BZ37:CA39"/>
    <mergeCell ref="N43:P45"/>
    <mergeCell ref="Q43:Q45"/>
    <mergeCell ref="R43:T45"/>
    <mergeCell ref="U43:U45"/>
    <mergeCell ref="V43:X45"/>
    <mergeCell ref="Y43:Y45"/>
    <mergeCell ref="EP40:ES42"/>
    <mergeCell ref="ET40:EW42"/>
    <mergeCell ref="EX40:FA42"/>
    <mergeCell ref="FB40:FE42"/>
    <mergeCell ref="B43:D45"/>
    <mergeCell ref="E43:E45"/>
    <mergeCell ref="F43:H45"/>
    <mergeCell ref="I43:I45"/>
    <mergeCell ref="J43:L45"/>
    <mergeCell ref="M43:M45"/>
    <mergeCell ref="DR40:DU42"/>
    <mergeCell ref="DV40:DY42"/>
    <mergeCell ref="DZ40:EC42"/>
    <mergeCell ref="ED40:EG42"/>
    <mergeCell ref="EH40:EK42"/>
    <mergeCell ref="EL40:EO42"/>
    <mergeCell ref="CT40:CW42"/>
    <mergeCell ref="CX40:DA42"/>
    <mergeCell ref="DB40:DE42"/>
    <mergeCell ref="DF40:DI42"/>
    <mergeCell ref="DJ40:DM42"/>
    <mergeCell ref="DN40:DQ42"/>
    <mergeCell ref="BV40:BY42"/>
    <mergeCell ref="BZ40:CC42"/>
    <mergeCell ref="CD40:CG42"/>
    <mergeCell ref="CH40:CK42"/>
    <mergeCell ref="AX43:AZ45"/>
    <mergeCell ref="BA43:BA45"/>
    <mergeCell ref="BB43:BD45"/>
    <mergeCell ref="BE43:BE45"/>
    <mergeCell ref="BF43:BH45"/>
    <mergeCell ref="BI43:BI45"/>
    <mergeCell ref="AL43:AN45"/>
    <mergeCell ref="AO43:AO45"/>
    <mergeCell ref="AP43:AR45"/>
    <mergeCell ref="AS43:AS45"/>
    <mergeCell ref="AT43:AV45"/>
    <mergeCell ref="AW43:AW45"/>
    <mergeCell ref="Z43:AB45"/>
    <mergeCell ref="AC43:AC45"/>
    <mergeCell ref="AD43:AF45"/>
    <mergeCell ref="AG43:AG45"/>
    <mergeCell ref="AH43:AJ45"/>
    <mergeCell ref="AK43:AK45"/>
    <mergeCell ref="CH43:CJ45"/>
    <mergeCell ref="CK43:CK45"/>
    <mergeCell ref="CL43:CN45"/>
    <mergeCell ref="CO43:CO45"/>
    <mergeCell ref="CP43:CR45"/>
    <mergeCell ref="CS43:CS45"/>
    <mergeCell ref="BV43:BX45"/>
    <mergeCell ref="BY43:BY45"/>
    <mergeCell ref="BZ43:CB45"/>
    <mergeCell ref="CC43:CC45"/>
    <mergeCell ref="CD43:CF45"/>
    <mergeCell ref="CG43:CG45"/>
    <mergeCell ref="BJ43:BL45"/>
    <mergeCell ref="BM43:BM45"/>
    <mergeCell ref="BN43:BP45"/>
    <mergeCell ref="BQ43:BQ45"/>
    <mergeCell ref="BR43:BT45"/>
    <mergeCell ref="BU43:BU45"/>
    <mergeCell ref="EL43:EN45"/>
    <mergeCell ref="EO43:EO45"/>
    <mergeCell ref="DR43:DT45"/>
    <mergeCell ref="DU43:DU45"/>
    <mergeCell ref="DV43:DX45"/>
    <mergeCell ref="DY43:DY45"/>
    <mergeCell ref="DZ43:EB45"/>
    <mergeCell ref="EC43:EC45"/>
    <mergeCell ref="DF43:DH45"/>
    <mergeCell ref="DI43:DI45"/>
    <mergeCell ref="DJ43:DL45"/>
    <mergeCell ref="DM43:DM45"/>
    <mergeCell ref="DN43:DP45"/>
    <mergeCell ref="DQ43:DQ45"/>
    <mergeCell ref="CT43:CV45"/>
    <mergeCell ref="CW43:CW45"/>
    <mergeCell ref="CX43:CZ45"/>
    <mergeCell ref="DA43:DA45"/>
    <mergeCell ref="DB43:DD45"/>
    <mergeCell ref="DE43:DE45"/>
    <mergeCell ref="AB46:AC48"/>
    <mergeCell ref="AD46:AE48"/>
    <mergeCell ref="AF46:AG48"/>
    <mergeCell ref="AH46:AI48"/>
    <mergeCell ref="AJ46:AK48"/>
    <mergeCell ref="AL46:AM48"/>
    <mergeCell ref="P46:Q48"/>
    <mergeCell ref="R46:S48"/>
    <mergeCell ref="T46:U48"/>
    <mergeCell ref="V46:W48"/>
    <mergeCell ref="X46:Y48"/>
    <mergeCell ref="Z46:AA48"/>
    <mergeCell ref="FB43:FD45"/>
    <mergeCell ref="FE43:FE45"/>
    <mergeCell ref="A46:A54"/>
    <mergeCell ref="B46:C48"/>
    <mergeCell ref="D46:E48"/>
    <mergeCell ref="F46:G48"/>
    <mergeCell ref="H46:I48"/>
    <mergeCell ref="J46:K48"/>
    <mergeCell ref="L46:M48"/>
    <mergeCell ref="N46:O48"/>
    <mergeCell ref="EP43:ER45"/>
    <mergeCell ref="ES43:ES45"/>
    <mergeCell ref="ET43:EV45"/>
    <mergeCell ref="EW43:EW45"/>
    <mergeCell ref="EX43:EZ45"/>
    <mergeCell ref="FA43:FA45"/>
    <mergeCell ref="ED43:EF45"/>
    <mergeCell ref="EG43:EG45"/>
    <mergeCell ref="EH43:EJ45"/>
    <mergeCell ref="EK43:EK45"/>
    <mergeCell ref="BL46:BM48"/>
    <mergeCell ref="BN46:BO48"/>
    <mergeCell ref="BP46:BQ48"/>
    <mergeCell ref="BR46:BS48"/>
    <mergeCell ref="BT46:BU48"/>
    <mergeCell ref="BV46:BW48"/>
    <mergeCell ref="AZ46:BA48"/>
    <mergeCell ref="BB46:BC48"/>
    <mergeCell ref="BD46:BE48"/>
    <mergeCell ref="BF46:BG48"/>
    <mergeCell ref="BH46:BI48"/>
    <mergeCell ref="BJ46:BK48"/>
    <mergeCell ref="AN46:AO48"/>
    <mergeCell ref="AP46:AQ48"/>
    <mergeCell ref="AR46:AS48"/>
    <mergeCell ref="AT46:AU48"/>
    <mergeCell ref="AV46:AW48"/>
    <mergeCell ref="AX46:AY48"/>
    <mergeCell ref="DP46:DQ48"/>
    <mergeCell ref="DR46:DS48"/>
    <mergeCell ref="CV46:CW48"/>
    <mergeCell ref="CX46:CY48"/>
    <mergeCell ref="CZ46:DA48"/>
    <mergeCell ref="DB46:DC48"/>
    <mergeCell ref="DD46:DE48"/>
    <mergeCell ref="DF46:DG48"/>
    <mergeCell ref="CJ46:CK48"/>
    <mergeCell ref="CL46:CM48"/>
    <mergeCell ref="CN46:CO48"/>
    <mergeCell ref="CP46:CQ48"/>
    <mergeCell ref="CR46:CS48"/>
    <mergeCell ref="CT46:CU48"/>
    <mergeCell ref="BX46:BY48"/>
    <mergeCell ref="BZ46:CA48"/>
    <mergeCell ref="CB46:CC48"/>
    <mergeCell ref="CD46:CE48"/>
    <mergeCell ref="CF46:CG48"/>
    <mergeCell ref="CH46:CI48"/>
    <mergeCell ref="FD46:FE48"/>
    <mergeCell ref="FI46:FJ53"/>
    <mergeCell ref="B49:E51"/>
    <mergeCell ref="F49:I51"/>
    <mergeCell ref="J49:M51"/>
    <mergeCell ref="N49:Q51"/>
    <mergeCell ref="R49:U51"/>
    <mergeCell ref="V49:Y51"/>
    <mergeCell ref="Z49:AC51"/>
    <mergeCell ref="AD49:AG51"/>
    <mergeCell ref="ER46:ES48"/>
    <mergeCell ref="ET46:EU48"/>
    <mergeCell ref="EV46:EW48"/>
    <mergeCell ref="EX46:EY48"/>
    <mergeCell ref="EZ46:FA48"/>
    <mergeCell ref="FB46:FC48"/>
    <mergeCell ref="EF46:EG48"/>
    <mergeCell ref="EH46:EI48"/>
    <mergeCell ref="EJ46:EK48"/>
    <mergeCell ref="EL46:EM48"/>
    <mergeCell ref="EN46:EO48"/>
    <mergeCell ref="EP46:EQ48"/>
    <mergeCell ref="DT46:DU48"/>
    <mergeCell ref="DV46:DW48"/>
    <mergeCell ref="DX46:DY48"/>
    <mergeCell ref="DZ46:EA48"/>
    <mergeCell ref="EB46:EC48"/>
    <mergeCell ref="ED46:EE48"/>
    <mergeCell ref="DH46:DI48"/>
    <mergeCell ref="DJ46:DK48"/>
    <mergeCell ref="DL46:DM48"/>
    <mergeCell ref="DN46:DO48"/>
    <mergeCell ref="DR49:DU51"/>
    <mergeCell ref="DV49:DY51"/>
    <mergeCell ref="CD49:CG51"/>
    <mergeCell ref="CH49:CK51"/>
    <mergeCell ref="CL49:CO51"/>
    <mergeCell ref="CP49:CS51"/>
    <mergeCell ref="CT49:CW51"/>
    <mergeCell ref="CX49:DA51"/>
    <mergeCell ref="BF49:BI51"/>
    <mergeCell ref="BJ49:BM51"/>
    <mergeCell ref="BN49:BQ51"/>
    <mergeCell ref="BR49:BU51"/>
    <mergeCell ref="BV49:BY51"/>
    <mergeCell ref="BZ49:CC51"/>
    <mergeCell ref="AH49:AK51"/>
    <mergeCell ref="AL49:AO51"/>
    <mergeCell ref="AP49:AS51"/>
    <mergeCell ref="AT49:AW51"/>
    <mergeCell ref="AX49:BA51"/>
    <mergeCell ref="BB49:BE51"/>
    <mergeCell ref="AD52:AF54"/>
    <mergeCell ref="AG52:AG54"/>
    <mergeCell ref="AH52:AJ54"/>
    <mergeCell ref="AK52:AK54"/>
    <mergeCell ref="AL52:AN54"/>
    <mergeCell ref="AO52:AO54"/>
    <mergeCell ref="R52:T54"/>
    <mergeCell ref="U52:U54"/>
    <mergeCell ref="V52:X54"/>
    <mergeCell ref="Y52:Y54"/>
    <mergeCell ref="Z52:AB54"/>
    <mergeCell ref="AC52:AC54"/>
    <mergeCell ref="EX49:FA51"/>
    <mergeCell ref="FB49:FE51"/>
    <mergeCell ref="B52:D54"/>
    <mergeCell ref="E52:E54"/>
    <mergeCell ref="F52:H54"/>
    <mergeCell ref="I52:I54"/>
    <mergeCell ref="J52:L54"/>
    <mergeCell ref="M52:M54"/>
    <mergeCell ref="N52:P54"/>
    <mergeCell ref="Q52:Q54"/>
    <mergeCell ref="DZ49:EC51"/>
    <mergeCell ref="ED49:EG51"/>
    <mergeCell ref="EH49:EK51"/>
    <mergeCell ref="EL49:EO51"/>
    <mergeCell ref="EP49:ES51"/>
    <mergeCell ref="ET49:EW51"/>
    <mergeCell ref="DB49:DE51"/>
    <mergeCell ref="DF49:DI51"/>
    <mergeCell ref="DJ49:DM51"/>
    <mergeCell ref="DN49:DQ51"/>
    <mergeCell ref="BN52:BP54"/>
    <mergeCell ref="BQ52:BQ54"/>
    <mergeCell ref="BR52:BT54"/>
    <mergeCell ref="BU52:BU54"/>
    <mergeCell ref="BV52:BX54"/>
    <mergeCell ref="BY52:BY54"/>
    <mergeCell ref="BB52:BD54"/>
    <mergeCell ref="BE52:BE54"/>
    <mergeCell ref="BF52:BH54"/>
    <mergeCell ref="BI52:BI54"/>
    <mergeCell ref="BJ52:BL54"/>
    <mergeCell ref="BM52:BM54"/>
    <mergeCell ref="AP52:AR54"/>
    <mergeCell ref="AS52:AS54"/>
    <mergeCell ref="AT52:AV54"/>
    <mergeCell ref="AW52:AW54"/>
    <mergeCell ref="AX52:AZ54"/>
    <mergeCell ref="BA52:BA54"/>
    <mergeCell ref="DR52:DT54"/>
    <mergeCell ref="DU52:DU54"/>
    <mergeCell ref="CX52:CZ54"/>
    <mergeCell ref="DA52:DA54"/>
    <mergeCell ref="DB52:DD54"/>
    <mergeCell ref="DE52:DE54"/>
    <mergeCell ref="DF52:DH54"/>
    <mergeCell ref="DI52:DI54"/>
    <mergeCell ref="CL52:CN54"/>
    <mergeCell ref="CO52:CO54"/>
    <mergeCell ref="CP52:CR54"/>
    <mergeCell ref="CS52:CS54"/>
    <mergeCell ref="CT52:CV54"/>
    <mergeCell ref="CW52:CW54"/>
    <mergeCell ref="BZ52:CB54"/>
    <mergeCell ref="CC52:CC54"/>
    <mergeCell ref="CD52:CF54"/>
    <mergeCell ref="CG52:CG54"/>
    <mergeCell ref="CH52:CJ54"/>
    <mergeCell ref="CK52:CK54"/>
    <mergeCell ref="FI54:FJ61"/>
    <mergeCell ref="A55:A63"/>
    <mergeCell ref="B55:C57"/>
    <mergeCell ref="D55:E57"/>
    <mergeCell ref="F55:G57"/>
    <mergeCell ref="H55:I57"/>
    <mergeCell ref="J55:K57"/>
    <mergeCell ref="L55:M57"/>
    <mergeCell ref="N55:O57"/>
    <mergeCell ref="P55:Q57"/>
    <mergeCell ref="ET52:EV54"/>
    <mergeCell ref="EW52:EW54"/>
    <mergeCell ref="EX52:EZ54"/>
    <mergeCell ref="FA52:FA54"/>
    <mergeCell ref="FB52:FD54"/>
    <mergeCell ref="FE52:FE54"/>
    <mergeCell ref="EH52:EJ54"/>
    <mergeCell ref="EK52:EK54"/>
    <mergeCell ref="EL52:EN54"/>
    <mergeCell ref="EO52:EO54"/>
    <mergeCell ref="EP52:ER54"/>
    <mergeCell ref="ES52:ES54"/>
    <mergeCell ref="DV52:DX54"/>
    <mergeCell ref="DY52:DY54"/>
    <mergeCell ref="DZ52:EB54"/>
    <mergeCell ref="EC52:EC54"/>
    <mergeCell ref="ED52:EF54"/>
    <mergeCell ref="EG52:EG54"/>
    <mergeCell ref="DJ52:DL54"/>
    <mergeCell ref="DM52:DM54"/>
    <mergeCell ref="DN52:DP54"/>
    <mergeCell ref="DQ52:DQ54"/>
    <mergeCell ref="AP55:AQ57"/>
    <mergeCell ref="AR55:AS57"/>
    <mergeCell ref="AT55:AU57"/>
    <mergeCell ref="AV55:AW57"/>
    <mergeCell ref="AX55:AY57"/>
    <mergeCell ref="AZ55:BA57"/>
    <mergeCell ref="AD55:AE57"/>
    <mergeCell ref="AF55:AG57"/>
    <mergeCell ref="AH55:AI57"/>
    <mergeCell ref="AJ55:AK57"/>
    <mergeCell ref="AL55:AM57"/>
    <mergeCell ref="AN55:AO57"/>
    <mergeCell ref="R55:S57"/>
    <mergeCell ref="T55:U57"/>
    <mergeCell ref="V55:W57"/>
    <mergeCell ref="X55:Y57"/>
    <mergeCell ref="Z55:AA57"/>
    <mergeCell ref="AB55:AC57"/>
    <mergeCell ref="BZ55:CA57"/>
    <mergeCell ref="CB55:CC57"/>
    <mergeCell ref="CD55:CE57"/>
    <mergeCell ref="CF55:CG57"/>
    <mergeCell ref="CH55:CI57"/>
    <mergeCell ref="CJ55:CK57"/>
    <mergeCell ref="BN55:BO57"/>
    <mergeCell ref="BP55:BQ57"/>
    <mergeCell ref="BR55:BS57"/>
    <mergeCell ref="BT55:BU57"/>
    <mergeCell ref="BV55:BW57"/>
    <mergeCell ref="BX55:BY57"/>
    <mergeCell ref="BB55:BC57"/>
    <mergeCell ref="BD55:BE57"/>
    <mergeCell ref="BF55:BG57"/>
    <mergeCell ref="BH55:BI57"/>
    <mergeCell ref="BJ55:BK57"/>
    <mergeCell ref="BL55:BM57"/>
    <mergeCell ref="DJ55:DK57"/>
    <mergeCell ref="DL55:DM57"/>
    <mergeCell ref="DN55:DO57"/>
    <mergeCell ref="DP55:DQ57"/>
    <mergeCell ref="DR55:DS57"/>
    <mergeCell ref="DT55:DU57"/>
    <mergeCell ref="CX55:CY57"/>
    <mergeCell ref="CZ55:DA57"/>
    <mergeCell ref="DB55:DC57"/>
    <mergeCell ref="DD55:DE57"/>
    <mergeCell ref="DF55:DG57"/>
    <mergeCell ref="DH55:DI57"/>
    <mergeCell ref="CL55:CM57"/>
    <mergeCell ref="CN55:CO57"/>
    <mergeCell ref="CP55:CQ57"/>
    <mergeCell ref="CR55:CS57"/>
    <mergeCell ref="CT55:CU57"/>
    <mergeCell ref="CV55:CW57"/>
    <mergeCell ref="ET55:EU57"/>
    <mergeCell ref="EV55:EW57"/>
    <mergeCell ref="EX55:EY57"/>
    <mergeCell ref="EZ55:FA57"/>
    <mergeCell ref="FB55:FC57"/>
    <mergeCell ref="FD55:FE57"/>
    <mergeCell ref="EH55:EI57"/>
    <mergeCell ref="EJ55:EK57"/>
    <mergeCell ref="EL55:EM57"/>
    <mergeCell ref="EN55:EO57"/>
    <mergeCell ref="EP55:EQ57"/>
    <mergeCell ref="ER55:ES57"/>
    <mergeCell ref="DV55:DW57"/>
    <mergeCell ref="DX55:DY57"/>
    <mergeCell ref="DZ55:EA57"/>
    <mergeCell ref="EB55:EC57"/>
    <mergeCell ref="ED55:EE57"/>
    <mergeCell ref="EF55:EG57"/>
    <mergeCell ref="CL58:CO60"/>
    <mergeCell ref="CP58:CS60"/>
    <mergeCell ref="AX58:BA60"/>
    <mergeCell ref="BB58:BE60"/>
    <mergeCell ref="BF58:BI60"/>
    <mergeCell ref="BJ58:BM60"/>
    <mergeCell ref="BN58:BQ60"/>
    <mergeCell ref="BR58:BU60"/>
    <mergeCell ref="Z58:AC60"/>
    <mergeCell ref="AD58:AG60"/>
    <mergeCell ref="AH58:AK60"/>
    <mergeCell ref="AL58:AO60"/>
    <mergeCell ref="AP58:AS60"/>
    <mergeCell ref="AT58:AW60"/>
    <mergeCell ref="B58:E60"/>
    <mergeCell ref="F58:I60"/>
    <mergeCell ref="J58:M60"/>
    <mergeCell ref="N58:Q60"/>
    <mergeCell ref="R58:U60"/>
    <mergeCell ref="V58:Y60"/>
    <mergeCell ref="N61:P63"/>
    <mergeCell ref="Q61:Q63"/>
    <mergeCell ref="R61:T63"/>
    <mergeCell ref="U61:U63"/>
    <mergeCell ref="V61:X63"/>
    <mergeCell ref="Y61:Y63"/>
    <mergeCell ref="EP58:ES60"/>
    <mergeCell ref="ET58:EW60"/>
    <mergeCell ref="EX58:FA60"/>
    <mergeCell ref="FB58:FE60"/>
    <mergeCell ref="B61:D63"/>
    <mergeCell ref="E61:E63"/>
    <mergeCell ref="F61:H63"/>
    <mergeCell ref="I61:I63"/>
    <mergeCell ref="J61:L63"/>
    <mergeCell ref="M61:M63"/>
    <mergeCell ref="DR58:DU60"/>
    <mergeCell ref="DV58:DY60"/>
    <mergeCell ref="DZ58:EC60"/>
    <mergeCell ref="ED58:EG60"/>
    <mergeCell ref="EH58:EK60"/>
    <mergeCell ref="EL58:EO60"/>
    <mergeCell ref="CT58:CW60"/>
    <mergeCell ref="CX58:DA60"/>
    <mergeCell ref="DB58:DE60"/>
    <mergeCell ref="DF58:DI60"/>
    <mergeCell ref="DJ58:DM60"/>
    <mergeCell ref="DN58:DQ60"/>
    <mergeCell ref="BV58:BY60"/>
    <mergeCell ref="BZ58:CC60"/>
    <mergeCell ref="CD58:CG60"/>
    <mergeCell ref="CH58:CK60"/>
    <mergeCell ref="AX61:AZ63"/>
    <mergeCell ref="BA61:BA63"/>
    <mergeCell ref="BB61:BD63"/>
    <mergeCell ref="BE61:BE63"/>
    <mergeCell ref="BF61:BH63"/>
    <mergeCell ref="BI61:BI63"/>
    <mergeCell ref="AL61:AN63"/>
    <mergeCell ref="AO61:AO63"/>
    <mergeCell ref="AP61:AR63"/>
    <mergeCell ref="AS61:AS63"/>
    <mergeCell ref="AT61:AV63"/>
    <mergeCell ref="AW61:AW63"/>
    <mergeCell ref="Z61:AB63"/>
    <mergeCell ref="AC61:AC63"/>
    <mergeCell ref="AD61:AF63"/>
    <mergeCell ref="AG61:AG63"/>
    <mergeCell ref="AH61:AJ63"/>
    <mergeCell ref="AK61:AK63"/>
    <mergeCell ref="CH61:CJ63"/>
    <mergeCell ref="CK61:CK63"/>
    <mergeCell ref="CL61:CN63"/>
    <mergeCell ref="CO61:CO63"/>
    <mergeCell ref="CP61:CR63"/>
    <mergeCell ref="CS61:CS63"/>
    <mergeCell ref="BV61:BX63"/>
    <mergeCell ref="BY61:BY63"/>
    <mergeCell ref="BZ61:CB63"/>
    <mergeCell ref="CC61:CC63"/>
    <mergeCell ref="CD61:CF63"/>
    <mergeCell ref="CG61:CG63"/>
    <mergeCell ref="BJ61:BL63"/>
    <mergeCell ref="BM61:BM63"/>
    <mergeCell ref="BN61:BP63"/>
    <mergeCell ref="BQ61:BQ63"/>
    <mergeCell ref="BR61:BT63"/>
    <mergeCell ref="BU61:BU63"/>
    <mergeCell ref="EL61:EN63"/>
    <mergeCell ref="EO61:EO63"/>
    <mergeCell ref="DR61:DT63"/>
    <mergeCell ref="DU61:DU63"/>
    <mergeCell ref="DV61:DX63"/>
    <mergeCell ref="DY61:DY63"/>
    <mergeCell ref="DZ61:EB63"/>
    <mergeCell ref="EC61:EC63"/>
    <mergeCell ref="DF61:DH63"/>
    <mergeCell ref="DI61:DI63"/>
    <mergeCell ref="DJ61:DL63"/>
    <mergeCell ref="DM61:DM63"/>
    <mergeCell ref="DN61:DP63"/>
    <mergeCell ref="DQ61:DQ63"/>
    <mergeCell ref="CT61:CV63"/>
    <mergeCell ref="CW61:CW63"/>
    <mergeCell ref="CX61:CZ63"/>
    <mergeCell ref="DA61:DA63"/>
    <mergeCell ref="DB61:DD63"/>
    <mergeCell ref="DE61:DE63"/>
    <mergeCell ref="Z64:AA66"/>
    <mergeCell ref="AB64:AC66"/>
    <mergeCell ref="AD64:AE66"/>
    <mergeCell ref="AF64:AG66"/>
    <mergeCell ref="AH64:AI66"/>
    <mergeCell ref="AJ64:AK66"/>
    <mergeCell ref="N64:O66"/>
    <mergeCell ref="P64:Q66"/>
    <mergeCell ref="R64:S66"/>
    <mergeCell ref="T64:U66"/>
    <mergeCell ref="V64:W66"/>
    <mergeCell ref="X64:Y66"/>
    <mergeCell ref="FB61:FD63"/>
    <mergeCell ref="FE61:FE63"/>
    <mergeCell ref="FI62:FJ69"/>
    <mergeCell ref="A64:A81"/>
    <mergeCell ref="B64:C66"/>
    <mergeCell ref="D64:E66"/>
    <mergeCell ref="F64:G66"/>
    <mergeCell ref="H64:I66"/>
    <mergeCell ref="J64:K66"/>
    <mergeCell ref="L64:M66"/>
    <mergeCell ref="EP61:ER63"/>
    <mergeCell ref="ES61:ES63"/>
    <mergeCell ref="ET61:EV63"/>
    <mergeCell ref="EW61:EW63"/>
    <mergeCell ref="EX61:EZ63"/>
    <mergeCell ref="FA61:FA63"/>
    <mergeCell ref="ED61:EF63"/>
    <mergeCell ref="EG61:EG63"/>
    <mergeCell ref="EH61:EJ63"/>
    <mergeCell ref="EK61:EK63"/>
    <mergeCell ref="BJ64:BK66"/>
    <mergeCell ref="BL64:BM66"/>
    <mergeCell ref="BN64:BO66"/>
    <mergeCell ref="BP64:BQ66"/>
    <mergeCell ref="BR64:BS66"/>
    <mergeCell ref="BT64:BU66"/>
    <mergeCell ref="AX64:AY66"/>
    <mergeCell ref="AZ64:BA66"/>
    <mergeCell ref="BB64:BC66"/>
    <mergeCell ref="BD64:BE66"/>
    <mergeCell ref="BF64:BG66"/>
    <mergeCell ref="BH64:BI66"/>
    <mergeCell ref="AL64:AM66"/>
    <mergeCell ref="AN64:AO66"/>
    <mergeCell ref="AP64:AQ66"/>
    <mergeCell ref="AR64:AS66"/>
    <mergeCell ref="AT64:AU66"/>
    <mergeCell ref="AV64:AW66"/>
    <mergeCell ref="DN64:DO66"/>
    <mergeCell ref="DP64:DQ66"/>
    <mergeCell ref="CT64:CU66"/>
    <mergeCell ref="CV64:CW66"/>
    <mergeCell ref="CX64:CY66"/>
    <mergeCell ref="CZ64:DA66"/>
    <mergeCell ref="DB64:DC66"/>
    <mergeCell ref="DD64:DE66"/>
    <mergeCell ref="CH64:CI66"/>
    <mergeCell ref="CJ64:CK66"/>
    <mergeCell ref="CL64:CM66"/>
    <mergeCell ref="CN64:CO66"/>
    <mergeCell ref="CP64:CQ66"/>
    <mergeCell ref="CR64:CS66"/>
    <mergeCell ref="BV64:BW66"/>
    <mergeCell ref="BX64:BY66"/>
    <mergeCell ref="BZ64:CA66"/>
    <mergeCell ref="CB64:CC66"/>
    <mergeCell ref="CD64:CE66"/>
    <mergeCell ref="CF64:CG66"/>
    <mergeCell ref="FB64:FC66"/>
    <mergeCell ref="FD64:FE66"/>
    <mergeCell ref="B67:E69"/>
    <mergeCell ref="F67:I69"/>
    <mergeCell ref="J67:M69"/>
    <mergeCell ref="N67:Q69"/>
    <mergeCell ref="R67:U69"/>
    <mergeCell ref="V67:Y69"/>
    <mergeCell ref="Z67:AC69"/>
    <mergeCell ref="AD67:AG69"/>
    <mergeCell ref="EP64:EQ66"/>
    <mergeCell ref="ER64:ES66"/>
    <mergeCell ref="ET64:EU66"/>
    <mergeCell ref="EV64:EW66"/>
    <mergeCell ref="EX64:EY66"/>
    <mergeCell ref="EZ64:FA66"/>
    <mergeCell ref="ED64:EE66"/>
    <mergeCell ref="EF64:EG66"/>
    <mergeCell ref="EH64:EI66"/>
    <mergeCell ref="EJ64:EK66"/>
    <mergeCell ref="EL64:EM66"/>
    <mergeCell ref="EN64:EO66"/>
    <mergeCell ref="DR64:DS66"/>
    <mergeCell ref="DT64:DU66"/>
    <mergeCell ref="DV64:DW66"/>
    <mergeCell ref="DX64:DY66"/>
    <mergeCell ref="DZ64:EA66"/>
    <mergeCell ref="EB64:EC66"/>
    <mergeCell ref="DF64:DG66"/>
    <mergeCell ref="DH64:DI66"/>
    <mergeCell ref="DJ64:DK66"/>
    <mergeCell ref="DL64:DM66"/>
    <mergeCell ref="DR67:DU69"/>
    <mergeCell ref="DV67:DY69"/>
    <mergeCell ref="CD67:CG69"/>
    <mergeCell ref="CH67:CK69"/>
    <mergeCell ref="CL67:CO69"/>
    <mergeCell ref="CP67:CS69"/>
    <mergeCell ref="CT67:CW69"/>
    <mergeCell ref="CX67:DA69"/>
    <mergeCell ref="BF67:BI69"/>
    <mergeCell ref="BJ67:BM69"/>
    <mergeCell ref="BN67:BQ69"/>
    <mergeCell ref="BR67:BU69"/>
    <mergeCell ref="BV67:BY69"/>
    <mergeCell ref="BZ67:CC69"/>
    <mergeCell ref="AH67:AK69"/>
    <mergeCell ref="AL67:AO69"/>
    <mergeCell ref="AP67:AS69"/>
    <mergeCell ref="AT67:AW69"/>
    <mergeCell ref="AX67:BA69"/>
    <mergeCell ref="BB67:BE69"/>
    <mergeCell ref="AD70:AF72"/>
    <mergeCell ref="AG70:AG72"/>
    <mergeCell ref="AH70:AJ72"/>
    <mergeCell ref="AK70:AK72"/>
    <mergeCell ref="AL70:AN72"/>
    <mergeCell ref="AO70:AO72"/>
    <mergeCell ref="R70:T72"/>
    <mergeCell ref="U70:U72"/>
    <mergeCell ref="V70:X72"/>
    <mergeCell ref="Y70:Y72"/>
    <mergeCell ref="Z70:AB72"/>
    <mergeCell ref="AC70:AC72"/>
    <mergeCell ref="EX67:FA69"/>
    <mergeCell ref="FB67:FE69"/>
    <mergeCell ref="B70:D72"/>
    <mergeCell ref="E70:E72"/>
    <mergeCell ref="F70:H72"/>
    <mergeCell ref="I70:I72"/>
    <mergeCell ref="J70:L72"/>
    <mergeCell ref="M70:M72"/>
    <mergeCell ref="N70:P72"/>
    <mergeCell ref="Q70:Q72"/>
    <mergeCell ref="DZ67:EC69"/>
    <mergeCell ref="ED67:EG69"/>
    <mergeCell ref="EH67:EK69"/>
    <mergeCell ref="EL67:EO69"/>
    <mergeCell ref="EP67:ES69"/>
    <mergeCell ref="ET67:EW69"/>
    <mergeCell ref="DB67:DE69"/>
    <mergeCell ref="DF67:DI69"/>
    <mergeCell ref="DJ67:DM69"/>
    <mergeCell ref="DN67:DQ69"/>
    <mergeCell ref="BN70:BP72"/>
    <mergeCell ref="BQ70:BQ72"/>
    <mergeCell ref="BR70:BT72"/>
    <mergeCell ref="BU70:BU72"/>
    <mergeCell ref="BV70:BX72"/>
    <mergeCell ref="BY70:BY72"/>
    <mergeCell ref="BB70:BD72"/>
    <mergeCell ref="BE70:BE72"/>
    <mergeCell ref="BF70:BH72"/>
    <mergeCell ref="BI70:BI72"/>
    <mergeCell ref="BJ70:BL72"/>
    <mergeCell ref="BM70:BM72"/>
    <mergeCell ref="AP70:AR72"/>
    <mergeCell ref="AS70:AS72"/>
    <mergeCell ref="AT70:AV72"/>
    <mergeCell ref="AW70:AW72"/>
    <mergeCell ref="AX70:AZ72"/>
    <mergeCell ref="BA70:BA72"/>
    <mergeCell ref="DR70:DT72"/>
    <mergeCell ref="DU70:DU72"/>
    <mergeCell ref="CX70:CZ72"/>
    <mergeCell ref="DA70:DA72"/>
    <mergeCell ref="DB70:DD72"/>
    <mergeCell ref="DE70:DE72"/>
    <mergeCell ref="DF70:DH72"/>
    <mergeCell ref="DI70:DI72"/>
    <mergeCell ref="CL70:CN72"/>
    <mergeCell ref="CO70:CO72"/>
    <mergeCell ref="CP70:CR72"/>
    <mergeCell ref="CS70:CS72"/>
    <mergeCell ref="CT70:CV72"/>
    <mergeCell ref="CW70:CW72"/>
    <mergeCell ref="BZ70:CB72"/>
    <mergeCell ref="CC70:CC72"/>
    <mergeCell ref="CD70:CF72"/>
    <mergeCell ref="CG70:CG72"/>
    <mergeCell ref="CH70:CJ72"/>
    <mergeCell ref="CK70:CK72"/>
    <mergeCell ref="FI70:FJ77"/>
    <mergeCell ref="B73:E81"/>
    <mergeCell ref="F73:I81"/>
    <mergeCell ref="J73:M81"/>
    <mergeCell ref="N73:Q81"/>
    <mergeCell ref="R73:U81"/>
    <mergeCell ref="V73:Y81"/>
    <mergeCell ref="Z73:AC81"/>
    <mergeCell ref="AD73:AG81"/>
    <mergeCell ref="AH73:AK81"/>
    <mergeCell ref="ET70:EV72"/>
    <mergeCell ref="EW70:EW72"/>
    <mergeCell ref="EX70:EZ72"/>
    <mergeCell ref="FA70:FA72"/>
    <mergeCell ref="FB70:FD72"/>
    <mergeCell ref="FE70:FE72"/>
    <mergeCell ref="EH70:EJ72"/>
    <mergeCell ref="EK70:EK72"/>
    <mergeCell ref="EL70:EN72"/>
    <mergeCell ref="EO70:EO72"/>
    <mergeCell ref="EP70:ER72"/>
    <mergeCell ref="ES70:ES72"/>
    <mergeCell ref="DV70:DX72"/>
    <mergeCell ref="DY70:DY72"/>
    <mergeCell ref="DZ70:EB72"/>
    <mergeCell ref="EC70:EC72"/>
    <mergeCell ref="ED70:EF72"/>
    <mergeCell ref="EG70:EG72"/>
    <mergeCell ref="DJ70:DL72"/>
    <mergeCell ref="DM70:DM72"/>
    <mergeCell ref="DN70:DP72"/>
    <mergeCell ref="DQ70:DQ72"/>
    <mergeCell ref="DN73:DQ81"/>
    <mergeCell ref="DR73:DU81"/>
    <mergeCell ref="DV73:DY81"/>
    <mergeCell ref="DZ73:EC81"/>
    <mergeCell ref="CH73:CK81"/>
    <mergeCell ref="CL73:CO81"/>
    <mergeCell ref="CP73:CS81"/>
    <mergeCell ref="CT73:CW81"/>
    <mergeCell ref="CX73:DA81"/>
    <mergeCell ref="DB73:DE81"/>
    <mergeCell ref="BJ73:BM81"/>
    <mergeCell ref="BN73:BQ81"/>
    <mergeCell ref="BR73:BU81"/>
    <mergeCell ref="BV73:BY81"/>
    <mergeCell ref="BZ73:CC81"/>
    <mergeCell ref="CD73:CG81"/>
    <mergeCell ref="AL73:AO81"/>
    <mergeCell ref="AP73:AS81"/>
    <mergeCell ref="AT73:AW81"/>
    <mergeCell ref="AX73:BA81"/>
    <mergeCell ref="BB73:BE81"/>
    <mergeCell ref="BF73:BI81"/>
    <mergeCell ref="FG142:FJ149"/>
    <mergeCell ref="FG150:FJ157"/>
    <mergeCell ref="FI102:FJ109"/>
    <mergeCell ref="FG110:FJ117"/>
    <mergeCell ref="FG118:FJ125"/>
    <mergeCell ref="FG126:FH133"/>
    <mergeCell ref="FI126:FJ133"/>
    <mergeCell ref="FG134:FJ141"/>
    <mergeCell ref="BN84:CS90"/>
    <mergeCell ref="CT84:DY90"/>
    <mergeCell ref="DZ84:FE90"/>
    <mergeCell ref="FI86:FJ93"/>
    <mergeCell ref="FI94:FI101"/>
    <mergeCell ref="FJ94:FJ101"/>
    <mergeCell ref="FB73:FE81"/>
    <mergeCell ref="FI78:FJ85"/>
    <mergeCell ref="A82:A90"/>
    <mergeCell ref="B82:AG83"/>
    <mergeCell ref="AH82:BM83"/>
    <mergeCell ref="BN82:CS83"/>
    <mergeCell ref="CT82:DY83"/>
    <mergeCell ref="DZ82:FE83"/>
    <mergeCell ref="B84:AG90"/>
    <mergeCell ref="AH84:BM90"/>
    <mergeCell ref="ED73:EG81"/>
    <mergeCell ref="EH73:EK81"/>
    <mergeCell ref="EL73:EO81"/>
    <mergeCell ref="EP73:ES81"/>
    <mergeCell ref="ET73:EW81"/>
    <mergeCell ref="EX73:FA81"/>
    <mergeCell ref="DF73:DI81"/>
    <mergeCell ref="DJ73:DM81"/>
  </mergeCells>
  <phoneticPr fontId="2"/>
  <pageMargins left="0.78740157480314965" right="0.78740157480314965" top="0.27559055118110237" bottom="0.19685039370078741" header="0.23622047244094491" footer="0.23622047244094491"/>
  <pageSetup paperSize="9" scale="4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890E83-124F-41C4-A70E-E04BE48DD77B}">
  <sheetPr codeName="Sheet6">
    <pageSetUpPr fitToPage="1"/>
  </sheetPr>
  <dimension ref="A1:FX173"/>
  <sheetViews>
    <sheetView view="pageBreakPreview" zoomScale="85" zoomScaleNormal="55" zoomScaleSheetLayoutView="85" workbookViewId="0">
      <selection activeCell="FB4" sqref="FB4:FE4"/>
    </sheetView>
  </sheetViews>
  <sheetFormatPr defaultRowHeight="13.5"/>
  <cols>
    <col min="1" max="1" width="6.875" style="13" customWidth="1"/>
    <col min="2" max="2" width="2.625" style="13" customWidth="1"/>
    <col min="3" max="4" width="0.625" style="13" customWidth="1"/>
    <col min="5" max="5" width="0.5" style="13" customWidth="1"/>
    <col min="6" max="6" width="2.625" style="13" customWidth="1"/>
    <col min="7" max="8" width="0.625" style="13" customWidth="1"/>
    <col min="9" max="9" width="0.5" style="13" customWidth="1"/>
    <col min="10" max="10" width="2.625" style="13" customWidth="1"/>
    <col min="11" max="12" width="0.625" style="13" customWidth="1"/>
    <col min="13" max="13" width="0.5" style="13" customWidth="1"/>
    <col min="14" max="14" width="2.625" style="13" customWidth="1"/>
    <col min="15" max="16" width="0.625" style="13" customWidth="1"/>
    <col min="17" max="17" width="0.5" style="13" customWidth="1"/>
    <col min="18" max="18" width="2.625" style="13" customWidth="1"/>
    <col min="19" max="20" width="0.625" style="13" customWidth="1"/>
    <col min="21" max="21" width="0.5" style="13" customWidth="1"/>
    <col min="22" max="22" width="2.625" style="13" customWidth="1"/>
    <col min="23" max="24" width="0.625" style="13" customWidth="1"/>
    <col min="25" max="25" width="0.5" style="13" customWidth="1"/>
    <col min="26" max="26" width="2.625" style="13" customWidth="1"/>
    <col min="27" max="28" width="0.625" style="13" customWidth="1"/>
    <col min="29" max="29" width="0.5" style="13" customWidth="1"/>
    <col min="30" max="30" width="2.625" style="13" customWidth="1"/>
    <col min="31" max="32" width="0.625" style="13" customWidth="1"/>
    <col min="33" max="33" width="0.5" style="13" customWidth="1"/>
    <col min="34" max="34" width="2.625" style="13" customWidth="1"/>
    <col min="35" max="36" width="0.625" style="13" customWidth="1"/>
    <col min="37" max="37" width="0.5" style="13" customWidth="1"/>
    <col min="38" max="38" width="2.625" style="13" customWidth="1"/>
    <col min="39" max="40" width="0.625" style="13" customWidth="1"/>
    <col min="41" max="41" width="0.5" style="13" customWidth="1"/>
    <col min="42" max="42" width="2.625" style="13" customWidth="1"/>
    <col min="43" max="44" width="0.625" style="13" customWidth="1"/>
    <col min="45" max="45" width="0.5" style="13" customWidth="1"/>
    <col min="46" max="46" width="2.625" style="13" customWidth="1"/>
    <col min="47" max="48" width="0.625" style="13" customWidth="1"/>
    <col min="49" max="49" width="0.5" style="13" customWidth="1"/>
    <col min="50" max="50" width="2.625" style="13" customWidth="1"/>
    <col min="51" max="52" width="0.625" style="13" customWidth="1"/>
    <col min="53" max="53" width="0.5" style="13" customWidth="1"/>
    <col min="54" max="54" width="2.625" style="13" customWidth="1"/>
    <col min="55" max="56" width="0.625" style="13" customWidth="1"/>
    <col min="57" max="57" width="0.5" style="13" customWidth="1"/>
    <col min="58" max="58" width="2.625" style="13" customWidth="1"/>
    <col min="59" max="60" width="0.625" style="13" customWidth="1"/>
    <col min="61" max="61" width="0.5" style="13" customWidth="1"/>
    <col min="62" max="62" width="2.625" style="13" customWidth="1"/>
    <col min="63" max="64" width="0.625" style="13" customWidth="1"/>
    <col min="65" max="65" width="0.5" style="13" customWidth="1"/>
    <col min="66" max="66" width="2.625" style="13" customWidth="1"/>
    <col min="67" max="68" width="0.625" style="13" customWidth="1"/>
    <col min="69" max="69" width="0.5" style="13" customWidth="1"/>
    <col min="70" max="70" width="2.625" style="13" customWidth="1"/>
    <col min="71" max="72" width="0.625" style="13" customWidth="1"/>
    <col min="73" max="73" width="0.5" style="13" customWidth="1"/>
    <col min="74" max="74" width="2.625" style="13" customWidth="1"/>
    <col min="75" max="76" width="0.625" style="13" customWidth="1"/>
    <col min="77" max="77" width="0.5" style="13" customWidth="1"/>
    <col min="78" max="78" width="2.625" style="13" customWidth="1"/>
    <col min="79" max="80" width="0.625" style="13" customWidth="1"/>
    <col min="81" max="81" width="0.5" style="13" customWidth="1"/>
    <col min="82" max="82" width="2.625" style="13" customWidth="1"/>
    <col min="83" max="84" width="0.625" style="13" customWidth="1"/>
    <col min="85" max="85" width="0.5" style="13" customWidth="1"/>
    <col min="86" max="86" width="2.625" style="13" customWidth="1"/>
    <col min="87" max="88" width="0.625" style="13" customWidth="1"/>
    <col min="89" max="89" width="0.5" style="13" customWidth="1"/>
    <col min="90" max="90" width="2.625" style="13" customWidth="1"/>
    <col min="91" max="92" width="0.625" style="13" customWidth="1"/>
    <col min="93" max="93" width="0.5" style="13" customWidth="1"/>
    <col min="94" max="94" width="2.625" style="13" customWidth="1"/>
    <col min="95" max="96" width="0.625" style="13" customWidth="1"/>
    <col min="97" max="97" width="0.5" style="13" customWidth="1"/>
    <col min="98" max="98" width="2.625" style="13" customWidth="1"/>
    <col min="99" max="100" width="0.625" style="13" customWidth="1"/>
    <col min="101" max="101" width="0.5" style="13" customWidth="1"/>
    <col min="102" max="102" width="2.625" style="13" customWidth="1"/>
    <col min="103" max="104" width="0.625" style="13" customWidth="1"/>
    <col min="105" max="105" width="0.5" style="13" customWidth="1"/>
    <col min="106" max="106" width="2.625" style="13" customWidth="1"/>
    <col min="107" max="108" width="0.625" style="13" customWidth="1"/>
    <col min="109" max="109" width="0.5" style="13" customWidth="1"/>
    <col min="110" max="110" width="2.625" style="13" customWidth="1"/>
    <col min="111" max="112" width="0.625" style="13" customWidth="1"/>
    <col min="113" max="113" width="0.5" style="13" customWidth="1"/>
    <col min="114" max="114" width="2.625" style="13" customWidth="1"/>
    <col min="115" max="116" width="0.625" style="13" customWidth="1"/>
    <col min="117" max="117" width="0.5" style="13" customWidth="1"/>
    <col min="118" max="118" width="2.625" style="13" customWidth="1"/>
    <col min="119" max="120" width="0.625" style="13" customWidth="1"/>
    <col min="121" max="121" width="0.5" style="13" customWidth="1"/>
    <col min="122" max="122" width="2.625" style="13" customWidth="1"/>
    <col min="123" max="124" width="0.625" style="13" customWidth="1"/>
    <col min="125" max="125" width="0.5" style="13" customWidth="1"/>
    <col min="126" max="126" width="2.625" style="13" customWidth="1"/>
    <col min="127" max="128" width="0.625" style="13" customWidth="1"/>
    <col min="129" max="129" width="0.5" style="13" customWidth="1"/>
    <col min="130" max="130" width="2.625" style="13" customWidth="1"/>
    <col min="131" max="132" width="0.625" style="13" customWidth="1"/>
    <col min="133" max="133" width="0.5" style="13" customWidth="1"/>
    <col min="134" max="134" width="2.625" style="13" customWidth="1"/>
    <col min="135" max="136" width="0.625" style="13" customWidth="1"/>
    <col min="137" max="137" width="0.5" style="13" customWidth="1"/>
    <col min="138" max="138" width="2.625" style="13" customWidth="1"/>
    <col min="139" max="140" width="0.625" style="13" customWidth="1"/>
    <col min="141" max="141" width="0.5" style="13" customWidth="1"/>
    <col min="142" max="142" width="2.625" style="13" customWidth="1"/>
    <col min="143" max="144" width="0.625" style="13" customWidth="1"/>
    <col min="145" max="145" width="0.5" style="13" customWidth="1"/>
    <col min="146" max="146" width="2.625" style="13" customWidth="1"/>
    <col min="147" max="148" width="0.625" style="13" customWidth="1"/>
    <col min="149" max="149" width="0.5" style="13" customWidth="1"/>
    <col min="150" max="150" width="2.625" style="13" customWidth="1"/>
    <col min="151" max="152" width="0.625" style="13" customWidth="1"/>
    <col min="153" max="153" width="0.5" style="13" customWidth="1"/>
    <col min="154" max="154" width="2.625" style="13" customWidth="1"/>
    <col min="155" max="156" width="0.625" style="13" customWidth="1"/>
    <col min="157" max="157" width="0.5" style="13" customWidth="1"/>
    <col min="158" max="158" width="2.625" style="13" customWidth="1"/>
    <col min="159" max="160" width="0.625" style="13" customWidth="1"/>
    <col min="161" max="161" width="0.5" style="13" customWidth="1"/>
    <col min="162" max="162" width="2.375" style="13" customWidth="1"/>
    <col min="163" max="163" width="2.625" style="13" customWidth="1"/>
    <col min="164" max="164" width="1.625" style="13" customWidth="1"/>
    <col min="165" max="165" width="2.625" style="13" customWidth="1"/>
    <col min="166" max="166" width="5.875" style="13" customWidth="1"/>
    <col min="167" max="167" width="4.125" style="13" customWidth="1"/>
    <col min="168" max="168" width="4.375" style="13" customWidth="1"/>
    <col min="169" max="171" width="5.875" style="13" customWidth="1"/>
    <col min="172" max="172" width="8.5" style="13" customWidth="1"/>
    <col min="173" max="173" width="9" style="13" customWidth="1"/>
    <col min="174" max="175" width="13" style="13" customWidth="1"/>
    <col min="176" max="176" width="17.625" style="13" customWidth="1"/>
    <col min="177" max="177" width="9" style="13" customWidth="1"/>
    <col min="178" max="180" width="13" style="13" customWidth="1"/>
  </cols>
  <sheetData>
    <row r="1" spans="1:180" ht="41.25" customHeight="1">
      <c r="A1" s="5">
        <v>1</v>
      </c>
      <c r="B1" s="184" t="s">
        <v>48</v>
      </c>
      <c r="C1" s="184"/>
      <c r="D1" s="184"/>
      <c r="E1" s="184"/>
      <c r="F1" s="184"/>
      <c r="G1" s="184"/>
      <c r="H1" s="184"/>
      <c r="I1" s="184"/>
      <c r="J1" s="184"/>
      <c r="K1" s="184"/>
      <c r="L1" s="184"/>
      <c r="M1" s="184"/>
      <c r="N1" s="184"/>
      <c r="O1" s="14"/>
      <c r="P1" s="14"/>
      <c r="Q1" s="14"/>
      <c r="R1" s="185">
        <v>1</v>
      </c>
      <c r="S1" s="185"/>
      <c r="T1" s="185"/>
      <c r="U1" s="185"/>
      <c r="V1" s="185"/>
      <c r="W1" s="185"/>
      <c r="X1" s="185"/>
      <c r="Y1" s="185"/>
      <c r="Z1" s="185"/>
      <c r="AA1" s="185"/>
      <c r="AB1" s="185"/>
      <c r="AC1" s="185"/>
      <c r="AD1" s="185"/>
      <c r="AE1" s="14"/>
      <c r="AF1" s="14"/>
      <c r="AG1" s="14"/>
      <c r="AH1" s="14"/>
      <c r="AI1" s="14"/>
      <c r="AJ1" s="14"/>
      <c r="AK1" s="14"/>
      <c r="AL1" s="7"/>
      <c r="AM1" s="7"/>
      <c r="AN1" s="7"/>
      <c r="AO1" s="7"/>
      <c r="AP1" s="7"/>
      <c r="AQ1" s="7"/>
      <c r="AR1" s="7"/>
      <c r="AS1" s="7"/>
      <c r="AT1" s="186">
        <f ca="1">DATE(FT2,FU2,FV2+(7*(FU14-1)))</f>
        <v>46139</v>
      </c>
      <c r="AU1" s="186"/>
      <c r="AV1" s="186"/>
      <c r="AW1" s="186"/>
      <c r="AX1" s="186"/>
      <c r="AY1" s="186"/>
      <c r="AZ1" s="186"/>
      <c r="BA1" s="186"/>
      <c r="BB1" s="186"/>
      <c r="BC1" s="186"/>
      <c r="BD1" s="186"/>
      <c r="BE1" s="186"/>
      <c r="BF1" s="186"/>
      <c r="BG1" s="63"/>
      <c r="BH1" s="63"/>
      <c r="BI1" s="63"/>
      <c r="BJ1" s="187">
        <f ca="1">AT1+4</f>
        <v>46143</v>
      </c>
      <c r="BK1" s="187"/>
      <c r="BL1" s="187"/>
      <c r="BM1" s="187"/>
      <c r="BN1" s="187"/>
      <c r="BO1" s="187"/>
      <c r="BP1" s="187"/>
      <c r="BQ1" s="187"/>
      <c r="BR1" s="187"/>
      <c r="BS1" s="187"/>
      <c r="BT1" s="187"/>
      <c r="BU1" s="187"/>
      <c r="BV1" s="187"/>
      <c r="BW1" s="14"/>
      <c r="BX1" s="14"/>
      <c r="BY1" s="14"/>
      <c r="BZ1" s="12"/>
      <c r="CA1" s="14"/>
      <c r="CB1" s="14"/>
      <c r="CC1" s="14"/>
      <c r="CD1" s="14"/>
      <c r="CE1" s="14"/>
      <c r="CF1" s="14"/>
      <c r="CG1" s="14"/>
      <c r="CH1" s="14"/>
      <c r="CI1" s="14"/>
      <c r="CJ1" s="14"/>
      <c r="CK1" s="14"/>
      <c r="CL1" s="12"/>
      <c r="CM1" s="14"/>
      <c r="CN1" s="14"/>
      <c r="CO1" s="14"/>
      <c r="CP1" s="14"/>
      <c r="CQ1" s="14"/>
      <c r="CR1" s="14"/>
      <c r="CS1" s="14"/>
      <c r="CT1" s="11"/>
      <c r="CU1" s="14"/>
      <c r="CV1" s="14"/>
      <c r="CW1" s="14"/>
      <c r="CX1" s="14"/>
      <c r="CY1" s="14"/>
      <c r="CZ1" s="14"/>
      <c r="DA1" s="14"/>
      <c r="DB1" s="14"/>
      <c r="DC1" s="14"/>
      <c r="DD1" s="14"/>
      <c r="DE1" s="14"/>
      <c r="DS1" s="14"/>
      <c r="DT1" s="14"/>
      <c r="DU1" s="14"/>
      <c r="DV1" s="14"/>
      <c r="DW1" s="14"/>
      <c r="DX1" s="14"/>
      <c r="DY1" s="14"/>
      <c r="DZ1" s="15"/>
      <c r="EA1" s="14"/>
      <c r="EB1" s="14"/>
      <c r="EC1" s="14"/>
      <c r="ED1" s="14"/>
      <c r="EE1" s="14"/>
      <c r="EF1" s="14"/>
      <c r="EG1" s="14"/>
      <c r="EH1" s="14"/>
      <c r="EI1" s="14"/>
      <c r="EJ1" s="14"/>
      <c r="EK1" s="16"/>
      <c r="EL1" s="15"/>
      <c r="EM1" s="14"/>
      <c r="EN1" s="14"/>
      <c r="EO1" s="14"/>
      <c r="EP1" s="14"/>
      <c r="EQ1" s="14"/>
      <c r="ER1" s="14"/>
      <c r="ES1" s="14"/>
      <c r="ET1" s="14"/>
      <c r="EU1" s="14"/>
      <c r="EV1" s="14"/>
      <c r="EW1" s="16"/>
      <c r="EX1" s="15"/>
      <c r="EY1" s="14"/>
      <c r="EZ1" s="14"/>
      <c r="FA1" s="14"/>
      <c r="FB1" s="14"/>
      <c r="FC1" s="14"/>
      <c r="FD1" s="14"/>
      <c r="FE1" s="14"/>
      <c r="FF1" s="17" t="s">
        <v>49</v>
      </c>
      <c r="FG1" s="188"/>
      <c r="FH1" s="189"/>
      <c r="FI1" s="190"/>
      <c r="FJ1" s="2"/>
      <c r="FK1" s="191"/>
      <c r="FL1" s="190"/>
      <c r="FM1" s="18"/>
      <c r="FN1" s="4"/>
      <c r="FO1" s="6"/>
      <c r="FP1" s="14"/>
      <c r="FQ1" s="14"/>
      <c r="FR1" s="14"/>
      <c r="FS1" s="14"/>
      <c r="FT1" s="19" t="s">
        <v>50</v>
      </c>
      <c r="FU1" s="19" t="s">
        <v>51</v>
      </c>
      <c r="FV1" s="19" t="s">
        <v>52</v>
      </c>
      <c r="FW1" s="14"/>
      <c r="FX1" s="14"/>
    </row>
    <row r="2" spans="1:180" ht="4.5" customHeight="1">
      <c r="A2" s="14"/>
      <c r="B2" s="14"/>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c r="AJ2" s="14"/>
      <c r="AK2" s="14"/>
      <c r="AL2" s="14"/>
      <c r="AM2" s="14"/>
      <c r="AN2" s="14"/>
      <c r="AO2" s="14"/>
      <c r="AP2" s="14"/>
      <c r="AQ2" s="14"/>
      <c r="AR2" s="14"/>
      <c r="AS2" s="14"/>
      <c r="AT2" s="14"/>
      <c r="AU2" s="14"/>
      <c r="AV2" s="14"/>
      <c r="AW2" s="14"/>
      <c r="AX2" s="14"/>
      <c r="AY2" s="14"/>
      <c r="AZ2" s="14"/>
      <c r="BA2" s="14"/>
      <c r="BB2" s="14"/>
      <c r="BC2" s="14"/>
      <c r="BD2" s="14"/>
      <c r="BE2" s="14"/>
      <c r="BF2" s="14"/>
      <c r="BG2" s="14"/>
      <c r="BH2" s="14"/>
      <c r="BI2" s="14"/>
      <c r="BJ2" s="14"/>
      <c r="BK2" s="14"/>
      <c r="BL2" s="14"/>
      <c r="BM2" s="14"/>
      <c r="BN2" s="14"/>
      <c r="BO2" s="14"/>
      <c r="BP2" s="14"/>
      <c r="BQ2" s="14"/>
      <c r="BR2" s="14"/>
      <c r="BS2" s="14"/>
      <c r="BT2" s="14"/>
      <c r="BU2" s="14"/>
      <c r="BV2" s="14"/>
      <c r="BW2" s="14"/>
      <c r="BX2" s="14"/>
      <c r="BY2" s="14"/>
      <c r="BZ2" s="14"/>
      <c r="CA2" s="14"/>
      <c r="CB2" s="14"/>
      <c r="CC2" s="14"/>
      <c r="CD2" s="14"/>
      <c r="CE2" s="14"/>
      <c r="CF2" s="14"/>
      <c r="CG2" s="14"/>
      <c r="CH2" s="14"/>
      <c r="CI2" s="14"/>
      <c r="CJ2" s="14"/>
      <c r="CK2" s="14"/>
      <c r="CL2" s="14"/>
      <c r="CM2" s="14"/>
      <c r="CN2" s="14"/>
      <c r="CO2" s="14"/>
      <c r="CP2" s="14"/>
      <c r="CQ2" s="14"/>
      <c r="CR2" s="14"/>
      <c r="CS2" s="14"/>
      <c r="CT2" s="14"/>
      <c r="CU2" s="14"/>
      <c r="CV2" s="14"/>
      <c r="CW2" s="14"/>
      <c r="CX2" s="14"/>
      <c r="CY2" s="14"/>
      <c r="CZ2" s="14"/>
      <c r="DA2" s="14"/>
      <c r="DB2" s="14"/>
      <c r="DC2" s="14"/>
      <c r="DD2" s="14"/>
      <c r="DE2" s="14"/>
      <c r="DF2" s="14"/>
      <c r="DG2" s="14"/>
      <c r="DH2" s="14"/>
      <c r="DI2" s="14"/>
      <c r="DJ2" s="14"/>
      <c r="DK2" s="14"/>
      <c r="DL2" s="14"/>
      <c r="DM2" s="14"/>
      <c r="DN2" s="14"/>
      <c r="DO2" s="14"/>
      <c r="DP2" s="14"/>
      <c r="DQ2" s="14"/>
      <c r="DR2" s="14"/>
      <c r="DS2" s="14"/>
      <c r="DT2" s="14"/>
      <c r="DU2" s="14"/>
      <c r="DV2" s="14"/>
      <c r="DW2" s="14"/>
      <c r="DX2" s="14"/>
      <c r="DY2" s="14"/>
      <c r="DZ2" s="14"/>
      <c r="EA2" s="14"/>
      <c r="EB2" s="14"/>
      <c r="EC2" s="14"/>
      <c r="ED2" s="14"/>
      <c r="EE2" s="14"/>
      <c r="EF2" s="14"/>
      <c r="EG2" s="14"/>
      <c r="EH2" s="14"/>
      <c r="EI2" s="14"/>
      <c r="EJ2" s="14"/>
      <c r="EK2" s="14"/>
      <c r="EL2" s="14"/>
      <c r="EM2" s="14"/>
      <c r="EN2" s="14"/>
      <c r="EO2" s="14"/>
      <c r="EP2" s="14"/>
      <c r="EQ2" s="14"/>
      <c r="ER2" s="14"/>
      <c r="ES2" s="14"/>
      <c r="ET2" s="14"/>
      <c r="EU2" s="14"/>
      <c r="EV2" s="14"/>
      <c r="EW2" s="14"/>
      <c r="EX2" s="14"/>
      <c r="EY2" s="14"/>
      <c r="EZ2" s="14"/>
      <c r="FA2" s="14"/>
      <c r="FB2" s="14"/>
      <c r="FC2" s="14"/>
      <c r="FD2" s="14"/>
      <c r="FE2" s="14"/>
      <c r="FF2" s="14"/>
      <c r="FG2" s="14"/>
      <c r="FH2" s="14"/>
      <c r="FI2" s="14"/>
      <c r="FJ2" s="14"/>
      <c r="FK2" s="14"/>
      <c r="FL2" s="3"/>
      <c r="FM2" s="14"/>
      <c r="FN2" s="14"/>
      <c r="FO2" s="14"/>
      <c r="FP2" s="14"/>
      <c r="FQ2" s="14"/>
      <c r="FR2" s="14"/>
      <c r="FS2" s="14"/>
      <c r="FT2" s="79">
        <v>2026</v>
      </c>
      <c r="FU2" s="79">
        <v>4</v>
      </c>
      <c r="FV2" s="79">
        <v>6</v>
      </c>
      <c r="FW2" s="14"/>
      <c r="FX2" s="14"/>
    </row>
    <row r="3" spans="1:180" ht="27" customHeight="1">
      <c r="A3" s="19"/>
      <c r="B3" s="177">
        <f ca="1">DATE($FT$2,$FU$2,$FV$2+7*(VALUE($FU$14)-1))</f>
        <v>46139</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67"/>
      <c r="AH3" s="179">
        <f ca="1">B3+1</f>
        <v>46140</v>
      </c>
      <c r="AI3" s="178"/>
      <c r="AJ3" s="178"/>
      <c r="AK3" s="178"/>
      <c r="AL3" s="178"/>
      <c r="AM3" s="178"/>
      <c r="AN3" s="178"/>
      <c r="AO3" s="178"/>
      <c r="AP3" s="178"/>
      <c r="AQ3" s="178"/>
      <c r="AR3" s="178"/>
      <c r="AS3" s="178"/>
      <c r="AT3" s="178"/>
      <c r="AU3" s="178"/>
      <c r="AV3" s="178"/>
      <c r="AW3" s="178"/>
      <c r="AX3" s="178"/>
      <c r="AY3" s="178"/>
      <c r="AZ3" s="178"/>
      <c r="BA3" s="178"/>
      <c r="BB3" s="178"/>
      <c r="BC3" s="178"/>
      <c r="BD3" s="178"/>
      <c r="BE3" s="178"/>
      <c r="BF3" s="178"/>
      <c r="BG3" s="178"/>
      <c r="BH3" s="178"/>
      <c r="BI3" s="178"/>
      <c r="BJ3" s="178"/>
      <c r="BK3" s="178"/>
      <c r="BL3" s="178"/>
      <c r="BM3" s="167"/>
      <c r="BN3" s="179">
        <f ca="1">AH3+1</f>
        <v>46141</v>
      </c>
      <c r="BO3" s="178"/>
      <c r="BP3" s="178"/>
      <c r="BQ3" s="178"/>
      <c r="BR3" s="178"/>
      <c r="BS3" s="178"/>
      <c r="BT3" s="178"/>
      <c r="BU3" s="178"/>
      <c r="BV3" s="178"/>
      <c r="BW3" s="178"/>
      <c r="BX3" s="178"/>
      <c r="BY3" s="178"/>
      <c r="BZ3" s="178"/>
      <c r="CA3" s="178"/>
      <c r="CB3" s="178"/>
      <c r="CC3" s="178"/>
      <c r="CD3" s="178"/>
      <c r="CE3" s="178"/>
      <c r="CF3" s="178"/>
      <c r="CG3" s="178"/>
      <c r="CH3" s="178"/>
      <c r="CI3" s="178"/>
      <c r="CJ3" s="178"/>
      <c r="CK3" s="178"/>
      <c r="CL3" s="178"/>
      <c r="CM3" s="178"/>
      <c r="CN3" s="178"/>
      <c r="CO3" s="178"/>
      <c r="CP3" s="178"/>
      <c r="CQ3" s="178"/>
      <c r="CR3" s="178"/>
      <c r="CS3" s="167"/>
      <c r="CT3" s="180">
        <f ca="1">BN3+1</f>
        <v>46142</v>
      </c>
      <c r="CU3" s="178"/>
      <c r="CV3" s="178"/>
      <c r="CW3" s="178"/>
      <c r="CX3" s="178"/>
      <c r="CY3" s="178"/>
      <c r="CZ3" s="178"/>
      <c r="DA3" s="178"/>
      <c r="DB3" s="178"/>
      <c r="DC3" s="178"/>
      <c r="DD3" s="178"/>
      <c r="DE3" s="178"/>
      <c r="DF3" s="178"/>
      <c r="DG3" s="178"/>
      <c r="DH3" s="178"/>
      <c r="DI3" s="178"/>
      <c r="DJ3" s="178"/>
      <c r="DK3" s="178"/>
      <c r="DL3" s="178"/>
      <c r="DM3" s="178"/>
      <c r="DN3" s="178"/>
      <c r="DO3" s="178"/>
      <c r="DP3" s="178"/>
      <c r="DQ3" s="178"/>
      <c r="DR3" s="178"/>
      <c r="DS3" s="178"/>
      <c r="DT3" s="178"/>
      <c r="DU3" s="178"/>
      <c r="DV3" s="178"/>
      <c r="DW3" s="178"/>
      <c r="DX3" s="178"/>
      <c r="DY3" s="167"/>
      <c r="DZ3" s="181">
        <f ca="1">CT3+1</f>
        <v>46143</v>
      </c>
      <c r="EA3" s="178"/>
      <c r="EB3" s="178"/>
      <c r="EC3" s="178"/>
      <c r="ED3" s="178"/>
      <c r="EE3" s="178"/>
      <c r="EF3" s="178"/>
      <c r="EG3" s="178"/>
      <c r="EH3" s="178"/>
      <c r="EI3" s="178"/>
      <c r="EJ3" s="178"/>
      <c r="EK3" s="178"/>
      <c r="EL3" s="178"/>
      <c r="EM3" s="178"/>
      <c r="EN3" s="178"/>
      <c r="EO3" s="178"/>
      <c r="EP3" s="178"/>
      <c r="EQ3" s="178"/>
      <c r="ER3" s="178"/>
      <c r="ES3" s="178"/>
      <c r="ET3" s="178"/>
      <c r="EU3" s="178"/>
      <c r="EV3" s="178"/>
      <c r="EW3" s="178"/>
      <c r="EX3" s="178"/>
      <c r="EY3" s="178"/>
      <c r="EZ3" s="178"/>
      <c r="FA3" s="178"/>
      <c r="FB3" s="178"/>
      <c r="FC3" s="178"/>
      <c r="FD3" s="178"/>
      <c r="FE3" s="167"/>
      <c r="FF3" s="14"/>
      <c r="FG3" s="182" t="s">
        <v>53</v>
      </c>
      <c r="FH3" s="183"/>
      <c r="FI3" s="183"/>
      <c r="FJ3" s="183"/>
      <c r="FK3" s="183"/>
      <c r="FL3" s="183"/>
      <c r="FM3" s="183"/>
      <c r="FN3" s="183"/>
      <c r="FO3" s="167"/>
      <c r="FP3" s="14"/>
      <c r="FQ3" s="14"/>
      <c r="FR3" s="14"/>
      <c r="FS3" s="14"/>
      <c r="FT3" s="127"/>
      <c r="FU3" s="127"/>
      <c r="FV3" s="127"/>
      <c r="FW3" s="14"/>
      <c r="FX3" s="14"/>
    </row>
    <row r="4" spans="1:180" ht="13.5" customHeight="1">
      <c r="A4" s="19"/>
      <c r="B4" s="176" t="s">
        <v>96</v>
      </c>
      <c r="C4" s="170"/>
      <c r="D4" s="170"/>
      <c r="E4" s="171"/>
      <c r="F4" s="169" t="s">
        <v>97</v>
      </c>
      <c r="G4" s="170"/>
      <c r="H4" s="170"/>
      <c r="I4" s="171"/>
      <c r="J4" s="172" t="s">
        <v>98</v>
      </c>
      <c r="K4" s="173"/>
      <c r="L4" s="173"/>
      <c r="M4" s="174"/>
      <c r="N4" s="175" t="s">
        <v>99</v>
      </c>
      <c r="O4" s="170"/>
      <c r="P4" s="170"/>
      <c r="Q4" s="171"/>
      <c r="R4" s="169" t="s">
        <v>100</v>
      </c>
      <c r="S4" s="170"/>
      <c r="T4" s="170"/>
      <c r="U4" s="171"/>
      <c r="V4" s="172" t="s">
        <v>101</v>
      </c>
      <c r="W4" s="173"/>
      <c r="X4" s="173"/>
      <c r="Y4" s="174"/>
      <c r="Z4" s="175" t="s">
        <v>102</v>
      </c>
      <c r="AA4" s="170"/>
      <c r="AB4" s="170"/>
      <c r="AC4" s="171"/>
      <c r="AD4" s="169" t="s">
        <v>103</v>
      </c>
      <c r="AE4" s="170"/>
      <c r="AF4" s="170"/>
      <c r="AG4" s="171"/>
      <c r="AH4" s="176" t="s">
        <v>96</v>
      </c>
      <c r="AI4" s="170"/>
      <c r="AJ4" s="170"/>
      <c r="AK4" s="171"/>
      <c r="AL4" s="169" t="s">
        <v>97</v>
      </c>
      <c r="AM4" s="170"/>
      <c r="AN4" s="170"/>
      <c r="AO4" s="171"/>
      <c r="AP4" s="172" t="s">
        <v>98</v>
      </c>
      <c r="AQ4" s="173"/>
      <c r="AR4" s="173"/>
      <c r="AS4" s="174"/>
      <c r="AT4" s="175" t="s">
        <v>99</v>
      </c>
      <c r="AU4" s="170"/>
      <c r="AV4" s="170"/>
      <c r="AW4" s="171"/>
      <c r="AX4" s="169" t="s">
        <v>100</v>
      </c>
      <c r="AY4" s="170"/>
      <c r="AZ4" s="170"/>
      <c r="BA4" s="171"/>
      <c r="BB4" s="172" t="s">
        <v>101</v>
      </c>
      <c r="BC4" s="173"/>
      <c r="BD4" s="173"/>
      <c r="BE4" s="174"/>
      <c r="BF4" s="175" t="s">
        <v>102</v>
      </c>
      <c r="BG4" s="170"/>
      <c r="BH4" s="170"/>
      <c r="BI4" s="171"/>
      <c r="BJ4" s="169" t="s">
        <v>103</v>
      </c>
      <c r="BK4" s="170"/>
      <c r="BL4" s="170"/>
      <c r="BM4" s="171"/>
      <c r="BN4" s="176" t="s">
        <v>96</v>
      </c>
      <c r="BO4" s="170"/>
      <c r="BP4" s="170"/>
      <c r="BQ4" s="171"/>
      <c r="BR4" s="169" t="s">
        <v>97</v>
      </c>
      <c r="BS4" s="170"/>
      <c r="BT4" s="170"/>
      <c r="BU4" s="171"/>
      <c r="BV4" s="172" t="s">
        <v>98</v>
      </c>
      <c r="BW4" s="173"/>
      <c r="BX4" s="173"/>
      <c r="BY4" s="174"/>
      <c r="BZ4" s="175" t="s">
        <v>99</v>
      </c>
      <c r="CA4" s="170"/>
      <c r="CB4" s="170"/>
      <c r="CC4" s="171"/>
      <c r="CD4" s="169" t="s">
        <v>100</v>
      </c>
      <c r="CE4" s="170"/>
      <c r="CF4" s="170"/>
      <c r="CG4" s="171"/>
      <c r="CH4" s="172" t="s">
        <v>101</v>
      </c>
      <c r="CI4" s="173"/>
      <c r="CJ4" s="173"/>
      <c r="CK4" s="174"/>
      <c r="CL4" s="175" t="s">
        <v>102</v>
      </c>
      <c r="CM4" s="170"/>
      <c r="CN4" s="170"/>
      <c r="CO4" s="171"/>
      <c r="CP4" s="169" t="s">
        <v>103</v>
      </c>
      <c r="CQ4" s="170"/>
      <c r="CR4" s="170"/>
      <c r="CS4" s="171"/>
      <c r="CT4" s="176" t="s">
        <v>96</v>
      </c>
      <c r="CU4" s="170"/>
      <c r="CV4" s="170"/>
      <c r="CW4" s="171"/>
      <c r="CX4" s="169" t="s">
        <v>97</v>
      </c>
      <c r="CY4" s="170"/>
      <c r="CZ4" s="170"/>
      <c r="DA4" s="171"/>
      <c r="DB4" s="172" t="s">
        <v>98</v>
      </c>
      <c r="DC4" s="173"/>
      <c r="DD4" s="173"/>
      <c r="DE4" s="174"/>
      <c r="DF4" s="175" t="s">
        <v>99</v>
      </c>
      <c r="DG4" s="170"/>
      <c r="DH4" s="170"/>
      <c r="DI4" s="171"/>
      <c r="DJ4" s="169" t="s">
        <v>100</v>
      </c>
      <c r="DK4" s="170"/>
      <c r="DL4" s="170"/>
      <c r="DM4" s="171"/>
      <c r="DN4" s="172" t="s">
        <v>101</v>
      </c>
      <c r="DO4" s="173"/>
      <c r="DP4" s="173"/>
      <c r="DQ4" s="174"/>
      <c r="DR4" s="175" t="s">
        <v>102</v>
      </c>
      <c r="DS4" s="170"/>
      <c r="DT4" s="170"/>
      <c r="DU4" s="171"/>
      <c r="DV4" s="169" t="s">
        <v>103</v>
      </c>
      <c r="DW4" s="170"/>
      <c r="DX4" s="170"/>
      <c r="DY4" s="171"/>
      <c r="DZ4" s="176" t="s">
        <v>96</v>
      </c>
      <c r="EA4" s="170"/>
      <c r="EB4" s="170"/>
      <c r="EC4" s="171"/>
      <c r="ED4" s="169" t="s">
        <v>97</v>
      </c>
      <c r="EE4" s="170"/>
      <c r="EF4" s="170"/>
      <c r="EG4" s="171"/>
      <c r="EH4" s="172" t="s">
        <v>98</v>
      </c>
      <c r="EI4" s="173"/>
      <c r="EJ4" s="173"/>
      <c r="EK4" s="174"/>
      <c r="EL4" s="175" t="s">
        <v>99</v>
      </c>
      <c r="EM4" s="170"/>
      <c r="EN4" s="170"/>
      <c r="EO4" s="171"/>
      <c r="EP4" s="169" t="s">
        <v>100</v>
      </c>
      <c r="EQ4" s="170"/>
      <c r="ER4" s="170"/>
      <c r="ES4" s="171"/>
      <c r="ET4" s="172" t="s">
        <v>101</v>
      </c>
      <c r="EU4" s="173"/>
      <c r="EV4" s="173"/>
      <c r="EW4" s="174"/>
      <c r="EX4" s="175" t="s">
        <v>102</v>
      </c>
      <c r="EY4" s="170"/>
      <c r="EZ4" s="170"/>
      <c r="FA4" s="171"/>
      <c r="FB4" s="169" t="s">
        <v>103</v>
      </c>
      <c r="FC4" s="173"/>
      <c r="FD4" s="173"/>
      <c r="FE4" s="249"/>
      <c r="FF4" s="14"/>
      <c r="FG4" s="94"/>
      <c r="FH4" s="165"/>
      <c r="FI4" s="165"/>
      <c r="FJ4" s="165"/>
      <c r="FK4" s="165"/>
      <c r="FL4" s="80" t="s">
        <v>62</v>
      </c>
      <c r="FM4" s="80" t="s">
        <v>63</v>
      </c>
      <c r="FN4" s="80" t="s">
        <v>64</v>
      </c>
      <c r="FO4" s="166" t="s">
        <v>65</v>
      </c>
      <c r="FP4" s="14"/>
      <c r="FQ4" s="14"/>
      <c r="FR4" s="14"/>
      <c r="FS4" s="14"/>
      <c r="FT4" s="20" t="s">
        <v>66</v>
      </c>
      <c r="FU4" s="20" t="str">
        <f ca="1">CELL("filename",A1)</f>
        <v>C:\Users\koma6\Desktop\週案系\[週案_8人版.xlsx](4)</v>
      </c>
      <c r="FV4" s="21"/>
      <c r="FW4" s="14"/>
      <c r="FX4" s="14"/>
    </row>
    <row r="5" spans="1:180" ht="27.75" customHeight="1">
      <c r="A5" s="168" t="s">
        <v>86</v>
      </c>
      <c r="B5" s="230"/>
      <c r="C5" s="231"/>
      <c r="D5" s="161"/>
      <c r="E5" s="195"/>
      <c r="F5" s="232"/>
      <c r="G5" s="232"/>
      <c r="H5" s="162"/>
      <c r="I5" s="204"/>
      <c r="J5" s="233"/>
      <c r="K5" s="234"/>
      <c r="L5" s="164"/>
      <c r="M5" s="199"/>
      <c r="N5" s="234"/>
      <c r="O5" s="231"/>
      <c r="P5" s="161"/>
      <c r="Q5" s="195"/>
      <c r="R5" s="232"/>
      <c r="S5" s="232"/>
      <c r="T5" s="162"/>
      <c r="U5" s="204"/>
      <c r="V5" s="233"/>
      <c r="W5" s="234"/>
      <c r="X5" s="164"/>
      <c r="Y5" s="199"/>
      <c r="Z5" s="234"/>
      <c r="AA5" s="231"/>
      <c r="AB5" s="161"/>
      <c r="AC5" s="195"/>
      <c r="AD5" s="232"/>
      <c r="AE5" s="232"/>
      <c r="AF5" s="162"/>
      <c r="AG5" s="204"/>
      <c r="AH5" s="230"/>
      <c r="AI5" s="231"/>
      <c r="AJ5" s="161"/>
      <c r="AK5" s="195"/>
      <c r="AL5" s="232"/>
      <c r="AM5" s="232"/>
      <c r="AN5" s="162"/>
      <c r="AO5" s="204"/>
      <c r="AP5" s="233"/>
      <c r="AQ5" s="234"/>
      <c r="AR5" s="164"/>
      <c r="AS5" s="199"/>
      <c r="AT5" s="234"/>
      <c r="AU5" s="231"/>
      <c r="AV5" s="161"/>
      <c r="AW5" s="195"/>
      <c r="AX5" s="232"/>
      <c r="AY5" s="232"/>
      <c r="AZ5" s="162"/>
      <c r="BA5" s="204"/>
      <c r="BB5" s="233"/>
      <c r="BC5" s="234"/>
      <c r="BD5" s="164"/>
      <c r="BE5" s="199"/>
      <c r="BF5" s="234"/>
      <c r="BG5" s="231"/>
      <c r="BH5" s="161"/>
      <c r="BI5" s="195"/>
      <c r="BJ5" s="232"/>
      <c r="BK5" s="232"/>
      <c r="BL5" s="162"/>
      <c r="BM5" s="204"/>
      <c r="BN5" s="230"/>
      <c r="BO5" s="231"/>
      <c r="BP5" s="161"/>
      <c r="BQ5" s="195"/>
      <c r="BR5" s="232"/>
      <c r="BS5" s="232"/>
      <c r="BT5" s="162"/>
      <c r="BU5" s="204"/>
      <c r="BV5" s="233"/>
      <c r="BW5" s="234"/>
      <c r="BX5" s="164"/>
      <c r="BY5" s="199"/>
      <c r="BZ5" s="234"/>
      <c r="CA5" s="231"/>
      <c r="CB5" s="161"/>
      <c r="CC5" s="195"/>
      <c r="CD5" s="232"/>
      <c r="CE5" s="232"/>
      <c r="CF5" s="162"/>
      <c r="CG5" s="204"/>
      <c r="CH5" s="233"/>
      <c r="CI5" s="234"/>
      <c r="CJ5" s="164"/>
      <c r="CK5" s="199"/>
      <c r="CL5" s="234"/>
      <c r="CM5" s="231"/>
      <c r="CN5" s="161"/>
      <c r="CO5" s="195"/>
      <c r="CP5" s="232"/>
      <c r="CQ5" s="232"/>
      <c r="CR5" s="162"/>
      <c r="CS5" s="204"/>
      <c r="CT5" s="230"/>
      <c r="CU5" s="231"/>
      <c r="CV5" s="161"/>
      <c r="CW5" s="195"/>
      <c r="CX5" s="232"/>
      <c r="CY5" s="232"/>
      <c r="CZ5" s="162"/>
      <c r="DA5" s="204"/>
      <c r="DB5" s="233"/>
      <c r="DC5" s="234"/>
      <c r="DD5" s="164"/>
      <c r="DE5" s="199"/>
      <c r="DF5" s="234"/>
      <c r="DG5" s="231"/>
      <c r="DH5" s="161"/>
      <c r="DI5" s="195"/>
      <c r="DJ5" s="232"/>
      <c r="DK5" s="232"/>
      <c r="DL5" s="162"/>
      <c r="DM5" s="204"/>
      <c r="DN5" s="233"/>
      <c r="DO5" s="234"/>
      <c r="DP5" s="164"/>
      <c r="DQ5" s="199"/>
      <c r="DR5" s="234"/>
      <c r="DS5" s="231"/>
      <c r="DT5" s="161"/>
      <c r="DU5" s="195"/>
      <c r="DV5" s="232"/>
      <c r="DW5" s="232"/>
      <c r="DX5" s="162"/>
      <c r="DY5" s="204"/>
      <c r="DZ5" s="230"/>
      <c r="EA5" s="234"/>
      <c r="EB5" s="163"/>
      <c r="EC5" s="199"/>
      <c r="ED5" s="234"/>
      <c r="EE5" s="234"/>
      <c r="EF5" s="163"/>
      <c r="EG5" s="199"/>
      <c r="EH5" s="234"/>
      <c r="EI5" s="234"/>
      <c r="EJ5" s="164"/>
      <c r="EK5" s="199"/>
      <c r="EL5" s="234"/>
      <c r="EM5" s="234"/>
      <c r="EN5" s="163"/>
      <c r="EO5" s="199"/>
      <c r="EP5" s="234"/>
      <c r="EQ5" s="234"/>
      <c r="ER5" s="163"/>
      <c r="ES5" s="199"/>
      <c r="ET5" s="234"/>
      <c r="EU5" s="234"/>
      <c r="EV5" s="164"/>
      <c r="EW5" s="199"/>
      <c r="EX5" s="234"/>
      <c r="EY5" s="234"/>
      <c r="EZ5" s="163"/>
      <c r="FA5" s="199"/>
      <c r="FB5" s="232"/>
      <c r="FC5" s="232"/>
      <c r="FD5" s="162"/>
      <c r="FE5" s="210"/>
      <c r="FF5" s="14"/>
      <c r="FG5" s="165"/>
      <c r="FH5" s="165"/>
      <c r="FI5" s="165"/>
      <c r="FJ5" s="165"/>
      <c r="FK5" s="165"/>
      <c r="FL5" s="165"/>
      <c r="FM5" s="165"/>
      <c r="FN5" s="165"/>
      <c r="FO5" s="167"/>
      <c r="FP5" s="14"/>
      <c r="FQ5" s="14"/>
      <c r="FR5" s="14"/>
      <c r="FS5" s="14"/>
      <c r="FT5" s="14"/>
      <c r="FU5" s="14"/>
      <c r="FV5" s="14"/>
      <c r="FW5" s="14"/>
      <c r="FX5" s="14"/>
    </row>
    <row r="6" spans="1:180" ht="7.5" customHeight="1">
      <c r="A6" s="126"/>
      <c r="B6" s="235"/>
      <c r="C6" s="236"/>
      <c r="D6" s="151"/>
      <c r="E6" s="159"/>
      <c r="F6" s="237"/>
      <c r="G6" s="236"/>
      <c r="H6" s="151"/>
      <c r="I6" s="159"/>
      <c r="J6" s="237"/>
      <c r="K6" s="236"/>
      <c r="L6" s="151"/>
      <c r="M6" s="159"/>
      <c r="N6" s="236"/>
      <c r="O6" s="236"/>
      <c r="P6" s="151"/>
      <c r="Q6" s="159"/>
      <c r="R6" s="237"/>
      <c r="S6" s="236"/>
      <c r="T6" s="151"/>
      <c r="U6" s="159"/>
      <c r="V6" s="237"/>
      <c r="W6" s="236"/>
      <c r="X6" s="151"/>
      <c r="Y6" s="159"/>
      <c r="Z6" s="236"/>
      <c r="AA6" s="236"/>
      <c r="AB6" s="151"/>
      <c r="AC6" s="159"/>
      <c r="AD6" s="237"/>
      <c r="AE6" s="236"/>
      <c r="AF6" s="151"/>
      <c r="AG6" s="159"/>
      <c r="AH6" s="235"/>
      <c r="AI6" s="236"/>
      <c r="AJ6" s="151"/>
      <c r="AK6" s="159"/>
      <c r="AL6" s="237"/>
      <c r="AM6" s="236"/>
      <c r="AN6" s="151"/>
      <c r="AO6" s="159"/>
      <c r="AP6" s="237"/>
      <c r="AQ6" s="236"/>
      <c r="AR6" s="151"/>
      <c r="AS6" s="159"/>
      <c r="AT6" s="236"/>
      <c r="AU6" s="236"/>
      <c r="AV6" s="151"/>
      <c r="AW6" s="159"/>
      <c r="AX6" s="237"/>
      <c r="AY6" s="236"/>
      <c r="AZ6" s="151"/>
      <c r="BA6" s="159"/>
      <c r="BB6" s="237"/>
      <c r="BC6" s="236"/>
      <c r="BD6" s="151"/>
      <c r="BE6" s="159"/>
      <c r="BF6" s="236"/>
      <c r="BG6" s="236"/>
      <c r="BH6" s="151"/>
      <c r="BI6" s="159"/>
      <c r="BJ6" s="237"/>
      <c r="BK6" s="236"/>
      <c r="BL6" s="151"/>
      <c r="BM6" s="159"/>
      <c r="BN6" s="235"/>
      <c r="BO6" s="236"/>
      <c r="BP6" s="151"/>
      <c r="BQ6" s="159"/>
      <c r="BR6" s="237"/>
      <c r="BS6" s="236"/>
      <c r="BT6" s="151"/>
      <c r="BU6" s="159"/>
      <c r="BV6" s="237"/>
      <c r="BW6" s="236"/>
      <c r="BX6" s="151"/>
      <c r="BY6" s="159"/>
      <c r="BZ6" s="236"/>
      <c r="CA6" s="236"/>
      <c r="CB6" s="151"/>
      <c r="CC6" s="159"/>
      <c r="CD6" s="237"/>
      <c r="CE6" s="236"/>
      <c r="CF6" s="151"/>
      <c r="CG6" s="159"/>
      <c r="CH6" s="237"/>
      <c r="CI6" s="236"/>
      <c r="CJ6" s="151"/>
      <c r="CK6" s="159"/>
      <c r="CL6" s="236"/>
      <c r="CM6" s="236"/>
      <c r="CN6" s="151"/>
      <c r="CO6" s="159"/>
      <c r="CP6" s="237"/>
      <c r="CQ6" s="236"/>
      <c r="CR6" s="151"/>
      <c r="CS6" s="159"/>
      <c r="CT6" s="235"/>
      <c r="CU6" s="236"/>
      <c r="CV6" s="151"/>
      <c r="CW6" s="159"/>
      <c r="CX6" s="237"/>
      <c r="CY6" s="236"/>
      <c r="CZ6" s="151"/>
      <c r="DA6" s="159"/>
      <c r="DB6" s="237"/>
      <c r="DC6" s="236"/>
      <c r="DD6" s="151"/>
      <c r="DE6" s="159"/>
      <c r="DF6" s="236"/>
      <c r="DG6" s="236"/>
      <c r="DH6" s="151"/>
      <c r="DI6" s="159"/>
      <c r="DJ6" s="237"/>
      <c r="DK6" s="236"/>
      <c r="DL6" s="151"/>
      <c r="DM6" s="159"/>
      <c r="DN6" s="237"/>
      <c r="DO6" s="236"/>
      <c r="DP6" s="151"/>
      <c r="DQ6" s="159"/>
      <c r="DR6" s="236"/>
      <c r="DS6" s="236"/>
      <c r="DT6" s="151"/>
      <c r="DU6" s="159"/>
      <c r="DV6" s="237"/>
      <c r="DW6" s="236"/>
      <c r="DX6" s="151"/>
      <c r="DY6" s="159"/>
      <c r="DZ6" s="235"/>
      <c r="EA6" s="236"/>
      <c r="EB6" s="151"/>
      <c r="EC6" s="159"/>
      <c r="ED6" s="237"/>
      <c r="EE6" s="236"/>
      <c r="EF6" s="151"/>
      <c r="EG6" s="159"/>
      <c r="EH6" s="237"/>
      <c r="EI6" s="236"/>
      <c r="EJ6" s="151"/>
      <c r="EK6" s="159"/>
      <c r="EL6" s="236"/>
      <c r="EM6" s="236"/>
      <c r="EN6" s="151"/>
      <c r="EO6" s="159"/>
      <c r="EP6" s="237"/>
      <c r="EQ6" s="236"/>
      <c r="ER6" s="151"/>
      <c r="ES6" s="159"/>
      <c r="ET6" s="237"/>
      <c r="EU6" s="236"/>
      <c r="EV6" s="151"/>
      <c r="EW6" s="159"/>
      <c r="EX6" s="236"/>
      <c r="EY6" s="236"/>
      <c r="EZ6" s="151"/>
      <c r="FA6" s="159"/>
      <c r="FB6" s="237"/>
      <c r="FC6" s="236"/>
      <c r="FD6" s="151"/>
      <c r="FE6" s="152"/>
      <c r="FF6" s="14"/>
      <c r="FG6" s="153" t="s">
        <v>67</v>
      </c>
      <c r="FH6" s="154"/>
      <c r="FI6" s="80" t="s">
        <v>3</v>
      </c>
      <c r="FJ6" s="80"/>
      <c r="FK6" s="64" t="s">
        <v>88</v>
      </c>
      <c r="FL6" s="27">
        <f>SUM(COUNTIF($B$10:$E$63,FI6),COUNTIF($AH$10:$AK$63,FI6),COUNTIF($BN$10:$BQ$63,FI6),COUNTIF($CT$10:$CW$72,FI6),COUNTIF($DZ$10:$EC$63,FI6))+FS6</f>
        <v>2</v>
      </c>
      <c r="FM6" s="55">
        <f t="shared" ref="FM6:FM69" ca="1" si="0">IFERROR(FL6,0)+IFERROR(FX6,0)</f>
        <v>6</v>
      </c>
      <c r="FN6" s="42"/>
      <c r="FO6" s="8"/>
      <c r="FP6" s="20" t="str">
        <f>FI6</f>
        <v>国語</v>
      </c>
      <c r="FQ6" s="20" t="s">
        <v>54</v>
      </c>
      <c r="FR6" s="20" t="str">
        <f>FI6&amp;"1/2"</f>
        <v>国語1/2</v>
      </c>
      <c r="FS6" s="20">
        <f>SUM(COUNTIF($B$10:$E$63,FR6),COUNTIF($AH$10:$AK$63,FR6),COUNTIF($BN$10:$BQ$63,FR6),COUNTIF($CT$10:$CW$72,FR6),COUNTIF($DZ$10:$EC$63,FR6))*0.5</f>
        <v>0</v>
      </c>
      <c r="FT6" s="14"/>
      <c r="FU6" s="14"/>
      <c r="FV6" s="20" t="str">
        <f t="shared" ref="FV6:FV69" ca="1" si="1">"'("&amp;$FU$16&amp;")'!"&amp;"FM"&amp;FW6</f>
        <v>'(3)'!FM6</v>
      </c>
      <c r="FW6" s="20">
        <v>6</v>
      </c>
      <c r="FX6" s="20">
        <f t="shared" ref="FX6:FX69" ca="1" si="2">IFERROR(INDIRECT(FV6),0)</f>
        <v>4</v>
      </c>
    </row>
    <row r="7" spans="1:180" ht="7.5" customHeight="1">
      <c r="A7" s="126"/>
      <c r="B7" s="202"/>
      <c r="C7" s="203"/>
      <c r="D7" s="203"/>
      <c r="E7" s="204"/>
      <c r="F7" s="205"/>
      <c r="G7" s="203"/>
      <c r="H7" s="203"/>
      <c r="I7" s="204"/>
      <c r="J7" s="205"/>
      <c r="K7" s="203"/>
      <c r="L7" s="203"/>
      <c r="M7" s="204"/>
      <c r="N7" s="203"/>
      <c r="O7" s="203"/>
      <c r="P7" s="203"/>
      <c r="Q7" s="204"/>
      <c r="R7" s="205"/>
      <c r="S7" s="203"/>
      <c r="T7" s="203"/>
      <c r="U7" s="204"/>
      <c r="V7" s="205"/>
      <c r="W7" s="203"/>
      <c r="X7" s="203"/>
      <c r="Y7" s="204"/>
      <c r="Z7" s="203"/>
      <c r="AA7" s="203"/>
      <c r="AB7" s="203"/>
      <c r="AC7" s="204"/>
      <c r="AD7" s="205"/>
      <c r="AE7" s="203"/>
      <c r="AF7" s="203"/>
      <c r="AG7" s="204"/>
      <c r="AH7" s="202"/>
      <c r="AI7" s="203"/>
      <c r="AJ7" s="203"/>
      <c r="AK7" s="204"/>
      <c r="AL7" s="205"/>
      <c r="AM7" s="203"/>
      <c r="AN7" s="203"/>
      <c r="AO7" s="204"/>
      <c r="AP7" s="205"/>
      <c r="AQ7" s="203"/>
      <c r="AR7" s="203"/>
      <c r="AS7" s="204"/>
      <c r="AT7" s="203"/>
      <c r="AU7" s="203"/>
      <c r="AV7" s="203"/>
      <c r="AW7" s="204"/>
      <c r="AX7" s="205"/>
      <c r="AY7" s="203"/>
      <c r="AZ7" s="203"/>
      <c r="BA7" s="204"/>
      <c r="BB7" s="205"/>
      <c r="BC7" s="203"/>
      <c r="BD7" s="203"/>
      <c r="BE7" s="204"/>
      <c r="BF7" s="203"/>
      <c r="BG7" s="203"/>
      <c r="BH7" s="203"/>
      <c r="BI7" s="204"/>
      <c r="BJ7" s="205"/>
      <c r="BK7" s="203"/>
      <c r="BL7" s="203"/>
      <c r="BM7" s="204"/>
      <c r="BN7" s="202"/>
      <c r="BO7" s="203"/>
      <c r="BP7" s="203"/>
      <c r="BQ7" s="204"/>
      <c r="BR7" s="205"/>
      <c r="BS7" s="203"/>
      <c r="BT7" s="203"/>
      <c r="BU7" s="204"/>
      <c r="BV7" s="205"/>
      <c r="BW7" s="203"/>
      <c r="BX7" s="203"/>
      <c r="BY7" s="204"/>
      <c r="BZ7" s="203"/>
      <c r="CA7" s="203"/>
      <c r="CB7" s="203"/>
      <c r="CC7" s="204"/>
      <c r="CD7" s="205"/>
      <c r="CE7" s="203"/>
      <c r="CF7" s="203"/>
      <c r="CG7" s="204"/>
      <c r="CH7" s="205"/>
      <c r="CI7" s="203"/>
      <c r="CJ7" s="203"/>
      <c r="CK7" s="204"/>
      <c r="CL7" s="203"/>
      <c r="CM7" s="203"/>
      <c r="CN7" s="203"/>
      <c r="CO7" s="204"/>
      <c r="CP7" s="205"/>
      <c r="CQ7" s="203"/>
      <c r="CR7" s="203"/>
      <c r="CS7" s="204"/>
      <c r="CT7" s="202"/>
      <c r="CU7" s="203"/>
      <c r="CV7" s="203"/>
      <c r="CW7" s="204"/>
      <c r="CX7" s="205"/>
      <c r="CY7" s="203"/>
      <c r="CZ7" s="203"/>
      <c r="DA7" s="204"/>
      <c r="DB7" s="205"/>
      <c r="DC7" s="203"/>
      <c r="DD7" s="203"/>
      <c r="DE7" s="204"/>
      <c r="DF7" s="203"/>
      <c r="DG7" s="203"/>
      <c r="DH7" s="203"/>
      <c r="DI7" s="204"/>
      <c r="DJ7" s="205"/>
      <c r="DK7" s="203"/>
      <c r="DL7" s="203"/>
      <c r="DM7" s="204"/>
      <c r="DN7" s="205"/>
      <c r="DO7" s="203"/>
      <c r="DP7" s="203"/>
      <c r="DQ7" s="204"/>
      <c r="DR7" s="203"/>
      <c r="DS7" s="203"/>
      <c r="DT7" s="203"/>
      <c r="DU7" s="204"/>
      <c r="DV7" s="205"/>
      <c r="DW7" s="203"/>
      <c r="DX7" s="203"/>
      <c r="DY7" s="204"/>
      <c r="DZ7" s="209"/>
      <c r="EA7" s="203"/>
      <c r="EB7" s="203"/>
      <c r="EC7" s="204"/>
      <c r="ED7" s="205"/>
      <c r="EE7" s="203"/>
      <c r="EF7" s="203"/>
      <c r="EG7" s="204"/>
      <c r="EH7" s="205"/>
      <c r="EI7" s="203"/>
      <c r="EJ7" s="203"/>
      <c r="EK7" s="204"/>
      <c r="EL7" s="203"/>
      <c r="EM7" s="203"/>
      <c r="EN7" s="203"/>
      <c r="EO7" s="204"/>
      <c r="EP7" s="205"/>
      <c r="EQ7" s="203"/>
      <c r="ER7" s="203"/>
      <c r="ES7" s="204"/>
      <c r="ET7" s="205"/>
      <c r="EU7" s="203"/>
      <c r="EV7" s="203"/>
      <c r="EW7" s="204"/>
      <c r="EX7" s="203"/>
      <c r="EY7" s="203"/>
      <c r="EZ7" s="203"/>
      <c r="FA7" s="204"/>
      <c r="FB7" s="205"/>
      <c r="FC7" s="203"/>
      <c r="FD7" s="203"/>
      <c r="FE7" s="210"/>
      <c r="FF7" s="14"/>
      <c r="FG7" s="155"/>
      <c r="FH7" s="156"/>
      <c r="FI7" s="80"/>
      <c r="FJ7" s="80"/>
      <c r="FK7" s="65" t="s">
        <v>89</v>
      </c>
      <c r="FL7" s="28">
        <f>SUM(COUNTIF($F$10:$I$63,FI6),COUNTIF($AL$10:$AO$63,FI6),COUNTIF($BR$10:$BU$63,FI6),COUNTIF($CX$10:$DA$72,FI6),COUNTIF($ED$10:$EG$63,FI6))+FS7</f>
        <v>2</v>
      </c>
      <c r="FM7" s="56">
        <f t="shared" ca="1" si="0"/>
        <v>7</v>
      </c>
      <c r="FN7" s="43"/>
      <c r="FO7" s="9"/>
      <c r="FP7" s="20" t="str">
        <f>FI6</f>
        <v>国語</v>
      </c>
      <c r="FQ7" s="25" t="s">
        <v>55</v>
      </c>
      <c r="FR7" s="20" t="str">
        <f>FI6&amp;"1/2"</f>
        <v>国語1/2</v>
      </c>
      <c r="FS7" s="20">
        <f>SUM(COUNTIF($F$10:$I$63,FR7),COUNTIF($AL$10:$AO$63,FR7),COUNTIF($BR$10:$BU$63,FR7),COUNTIF($CX$10:$DA$72,FR7),COUNTIF($ED$10:$EG$63,FR7))*0.5</f>
        <v>0</v>
      </c>
      <c r="FT7" s="20" t="s">
        <v>68</v>
      </c>
      <c r="FU7" s="20">
        <f ca="1">LEN(FU4)</f>
        <v>43</v>
      </c>
      <c r="FV7" s="20" t="str">
        <f t="shared" ca="1" si="1"/>
        <v>'(3)'!FM7</v>
      </c>
      <c r="FW7" s="20">
        <v>7</v>
      </c>
      <c r="FX7" s="20">
        <f t="shared" ca="1" si="2"/>
        <v>5</v>
      </c>
    </row>
    <row r="8" spans="1:180" ht="7.5" customHeight="1">
      <c r="A8" s="126"/>
      <c r="B8" s="202"/>
      <c r="C8" s="203"/>
      <c r="D8" s="203"/>
      <c r="E8" s="204"/>
      <c r="F8" s="205"/>
      <c r="G8" s="203"/>
      <c r="H8" s="203"/>
      <c r="I8" s="204"/>
      <c r="J8" s="205"/>
      <c r="K8" s="203"/>
      <c r="L8" s="203"/>
      <c r="M8" s="204"/>
      <c r="N8" s="203"/>
      <c r="O8" s="203"/>
      <c r="P8" s="203"/>
      <c r="Q8" s="204"/>
      <c r="R8" s="205"/>
      <c r="S8" s="203"/>
      <c r="T8" s="203"/>
      <c r="U8" s="204"/>
      <c r="V8" s="205"/>
      <c r="W8" s="203"/>
      <c r="X8" s="203"/>
      <c r="Y8" s="204"/>
      <c r="Z8" s="203"/>
      <c r="AA8" s="203"/>
      <c r="AB8" s="203"/>
      <c r="AC8" s="204"/>
      <c r="AD8" s="205"/>
      <c r="AE8" s="203"/>
      <c r="AF8" s="203"/>
      <c r="AG8" s="204"/>
      <c r="AH8" s="202"/>
      <c r="AI8" s="203"/>
      <c r="AJ8" s="203"/>
      <c r="AK8" s="204"/>
      <c r="AL8" s="205"/>
      <c r="AM8" s="203"/>
      <c r="AN8" s="203"/>
      <c r="AO8" s="204"/>
      <c r="AP8" s="205"/>
      <c r="AQ8" s="203"/>
      <c r="AR8" s="203"/>
      <c r="AS8" s="204"/>
      <c r="AT8" s="203"/>
      <c r="AU8" s="203"/>
      <c r="AV8" s="203"/>
      <c r="AW8" s="204"/>
      <c r="AX8" s="205"/>
      <c r="AY8" s="203"/>
      <c r="AZ8" s="203"/>
      <c r="BA8" s="204"/>
      <c r="BB8" s="205"/>
      <c r="BC8" s="203"/>
      <c r="BD8" s="203"/>
      <c r="BE8" s="204"/>
      <c r="BF8" s="203"/>
      <c r="BG8" s="203"/>
      <c r="BH8" s="203"/>
      <c r="BI8" s="204"/>
      <c r="BJ8" s="205"/>
      <c r="BK8" s="203"/>
      <c r="BL8" s="203"/>
      <c r="BM8" s="204"/>
      <c r="BN8" s="202"/>
      <c r="BO8" s="203"/>
      <c r="BP8" s="203"/>
      <c r="BQ8" s="204"/>
      <c r="BR8" s="205"/>
      <c r="BS8" s="203"/>
      <c r="BT8" s="203"/>
      <c r="BU8" s="204"/>
      <c r="BV8" s="205"/>
      <c r="BW8" s="203"/>
      <c r="BX8" s="203"/>
      <c r="BY8" s="204"/>
      <c r="BZ8" s="203"/>
      <c r="CA8" s="203"/>
      <c r="CB8" s="203"/>
      <c r="CC8" s="204"/>
      <c r="CD8" s="205"/>
      <c r="CE8" s="203"/>
      <c r="CF8" s="203"/>
      <c r="CG8" s="204"/>
      <c r="CH8" s="205"/>
      <c r="CI8" s="203"/>
      <c r="CJ8" s="203"/>
      <c r="CK8" s="204"/>
      <c r="CL8" s="203"/>
      <c r="CM8" s="203"/>
      <c r="CN8" s="203"/>
      <c r="CO8" s="204"/>
      <c r="CP8" s="205"/>
      <c r="CQ8" s="203"/>
      <c r="CR8" s="203"/>
      <c r="CS8" s="204"/>
      <c r="CT8" s="202"/>
      <c r="CU8" s="203"/>
      <c r="CV8" s="203"/>
      <c r="CW8" s="204"/>
      <c r="CX8" s="205"/>
      <c r="CY8" s="203"/>
      <c r="CZ8" s="203"/>
      <c r="DA8" s="204"/>
      <c r="DB8" s="205"/>
      <c r="DC8" s="203"/>
      <c r="DD8" s="203"/>
      <c r="DE8" s="204"/>
      <c r="DF8" s="203"/>
      <c r="DG8" s="203"/>
      <c r="DH8" s="203"/>
      <c r="DI8" s="204"/>
      <c r="DJ8" s="205"/>
      <c r="DK8" s="203"/>
      <c r="DL8" s="203"/>
      <c r="DM8" s="204"/>
      <c r="DN8" s="205"/>
      <c r="DO8" s="203"/>
      <c r="DP8" s="203"/>
      <c r="DQ8" s="204"/>
      <c r="DR8" s="203"/>
      <c r="DS8" s="203"/>
      <c r="DT8" s="203"/>
      <c r="DU8" s="204"/>
      <c r="DV8" s="205"/>
      <c r="DW8" s="203"/>
      <c r="DX8" s="203"/>
      <c r="DY8" s="204"/>
      <c r="DZ8" s="209"/>
      <c r="EA8" s="203"/>
      <c r="EB8" s="203"/>
      <c r="EC8" s="204"/>
      <c r="ED8" s="205"/>
      <c r="EE8" s="203"/>
      <c r="EF8" s="203"/>
      <c r="EG8" s="204"/>
      <c r="EH8" s="205"/>
      <c r="EI8" s="203"/>
      <c r="EJ8" s="203"/>
      <c r="EK8" s="204"/>
      <c r="EL8" s="203"/>
      <c r="EM8" s="203"/>
      <c r="EN8" s="203"/>
      <c r="EO8" s="204"/>
      <c r="EP8" s="205"/>
      <c r="EQ8" s="203"/>
      <c r="ER8" s="203"/>
      <c r="ES8" s="204"/>
      <c r="ET8" s="205"/>
      <c r="EU8" s="203"/>
      <c r="EV8" s="203"/>
      <c r="EW8" s="204"/>
      <c r="EX8" s="203"/>
      <c r="EY8" s="203"/>
      <c r="EZ8" s="203"/>
      <c r="FA8" s="204"/>
      <c r="FB8" s="205"/>
      <c r="FC8" s="203"/>
      <c r="FD8" s="203"/>
      <c r="FE8" s="210"/>
      <c r="FF8" s="14"/>
      <c r="FG8" s="155"/>
      <c r="FH8" s="156"/>
      <c r="FI8" s="80"/>
      <c r="FJ8" s="80"/>
      <c r="FK8" s="65" t="s">
        <v>90</v>
      </c>
      <c r="FL8" s="28">
        <f>SUM(COUNTIF($J$10:$M$63,FI6),COUNTIF($AP$10:$AS$63,FI6),COUNTIF($BV$10:$BY$63,FI6),COUNTIF($DB$10:$DE$72,FI6),COUNTIF($EH$10:$EK$63,FI6))+FS8</f>
        <v>2</v>
      </c>
      <c r="FM8" s="56">
        <f t="shared" ca="1" si="0"/>
        <v>7</v>
      </c>
      <c r="FN8" s="44"/>
      <c r="FO8" s="35"/>
      <c r="FP8" s="20" t="str">
        <f>FI6</f>
        <v>国語</v>
      </c>
      <c r="FQ8" s="20" t="s">
        <v>56</v>
      </c>
      <c r="FR8" s="20" t="str">
        <f>FI6&amp;"1/2"</f>
        <v>国語1/2</v>
      </c>
      <c r="FS8" s="20">
        <f>SUM(COUNTIF($J$10:$M$63,FR8),COUNTIF($AP$10:$AS$63,FR8),COUNTIF($BV$10:$BY$63,FR8),COUNTIF($DB$10:$DE$72,FR8),COUNTIF($EH$10:$EK$63,FR8))*0.5</f>
        <v>0</v>
      </c>
      <c r="FT8" s="20" t="s">
        <v>69</v>
      </c>
      <c r="FU8" s="20">
        <f ca="1">FIND("]",FU4)</f>
        <v>40</v>
      </c>
      <c r="FV8" s="20" t="str">
        <f t="shared" ca="1" si="1"/>
        <v>'(3)'!FM8</v>
      </c>
      <c r="FW8" s="20">
        <v>8</v>
      </c>
      <c r="FX8" s="20">
        <f t="shared" ca="1" si="2"/>
        <v>5</v>
      </c>
    </row>
    <row r="9" spans="1:180" ht="7.5" customHeight="1">
      <c r="A9" s="127"/>
      <c r="B9" s="216"/>
      <c r="C9" s="217"/>
      <c r="D9" s="217"/>
      <c r="E9" s="218"/>
      <c r="F9" s="219"/>
      <c r="G9" s="217"/>
      <c r="H9" s="217"/>
      <c r="I9" s="218"/>
      <c r="J9" s="219"/>
      <c r="K9" s="217"/>
      <c r="L9" s="217"/>
      <c r="M9" s="218"/>
      <c r="N9" s="217"/>
      <c r="O9" s="217"/>
      <c r="P9" s="217"/>
      <c r="Q9" s="218"/>
      <c r="R9" s="219"/>
      <c r="S9" s="217"/>
      <c r="T9" s="217"/>
      <c r="U9" s="218"/>
      <c r="V9" s="219"/>
      <c r="W9" s="217"/>
      <c r="X9" s="217"/>
      <c r="Y9" s="218"/>
      <c r="Z9" s="217"/>
      <c r="AA9" s="217"/>
      <c r="AB9" s="217"/>
      <c r="AC9" s="218"/>
      <c r="AD9" s="219"/>
      <c r="AE9" s="217"/>
      <c r="AF9" s="217"/>
      <c r="AG9" s="218"/>
      <c r="AH9" s="216"/>
      <c r="AI9" s="217"/>
      <c r="AJ9" s="217"/>
      <c r="AK9" s="218"/>
      <c r="AL9" s="219"/>
      <c r="AM9" s="217"/>
      <c r="AN9" s="217"/>
      <c r="AO9" s="218"/>
      <c r="AP9" s="219"/>
      <c r="AQ9" s="217"/>
      <c r="AR9" s="217"/>
      <c r="AS9" s="218"/>
      <c r="AT9" s="217"/>
      <c r="AU9" s="217"/>
      <c r="AV9" s="217"/>
      <c r="AW9" s="218"/>
      <c r="AX9" s="219"/>
      <c r="AY9" s="217"/>
      <c r="AZ9" s="217"/>
      <c r="BA9" s="218"/>
      <c r="BB9" s="219"/>
      <c r="BC9" s="217"/>
      <c r="BD9" s="217"/>
      <c r="BE9" s="218"/>
      <c r="BF9" s="217"/>
      <c r="BG9" s="217"/>
      <c r="BH9" s="217"/>
      <c r="BI9" s="218"/>
      <c r="BJ9" s="219"/>
      <c r="BK9" s="217"/>
      <c r="BL9" s="217"/>
      <c r="BM9" s="218"/>
      <c r="BN9" s="216"/>
      <c r="BO9" s="217"/>
      <c r="BP9" s="217"/>
      <c r="BQ9" s="218"/>
      <c r="BR9" s="219"/>
      <c r="BS9" s="217"/>
      <c r="BT9" s="217"/>
      <c r="BU9" s="218"/>
      <c r="BV9" s="219"/>
      <c r="BW9" s="217"/>
      <c r="BX9" s="217"/>
      <c r="BY9" s="218"/>
      <c r="BZ9" s="217"/>
      <c r="CA9" s="217"/>
      <c r="CB9" s="217"/>
      <c r="CC9" s="218"/>
      <c r="CD9" s="219"/>
      <c r="CE9" s="217"/>
      <c r="CF9" s="217"/>
      <c r="CG9" s="218"/>
      <c r="CH9" s="219"/>
      <c r="CI9" s="217"/>
      <c r="CJ9" s="217"/>
      <c r="CK9" s="218"/>
      <c r="CL9" s="217"/>
      <c r="CM9" s="217"/>
      <c r="CN9" s="217"/>
      <c r="CO9" s="218"/>
      <c r="CP9" s="219"/>
      <c r="CQ9" s="217"/>
      <c r="CR9" s="217"/>
      <c r="CS9" s="218"/>
      <c r="CT9" s="216"/>
      <c r="CU9" s="217"/>
      <c r="CV9" s="217"/>
      <c r="CW9" s="218"/>
      <c r="CX9" s="219"/>
      <c r="CY9" s="217"/>
      <c r="CZ9" s="217"/>
      <c r="DA9" s="218"/>
      <c r="DB9" s="219"/>
      <c r="DC9" s="217"/>
      <c r="DD9" s="217"/>
      <c r="DE9" s="218"/>
      <c r="DF9" s="217"/>
      <c r="DG9" s="217"/>
      <c r="DH9" s="217"/>
      <c r="DI9" s="218"/>
      <c r="DJ9" s="219"/>
      <c r="DK9" s="217"/>
      <c r="DL9" s="217"/>
      <c r="DM9" s="218"/>
      <c r="DN9" s="219"/>
      <c r="DO9" s="217"/>
      <c r="DP9" s="217"/>
      <c r="DQ9" s="218"/>
      <c r="DR9" s="217"/>
      <c r="DS9" s="217"/>
      <c r="DT9" s="217"/>
      <c r="DU9" s="218"/>
      <c r="DV9" s="219"/>
      <c r="DW9" s="217"/>
      <c r="DX9" s="217"/>
      <c r="DY9" s="218"/>
      <c r="DZ9" s="216"/>
      <c r="EA9" s="217"/>
      <c r="EB9" s="217"/>
      <c r="EC9" s="218"/>
      <c r="ED9" s="219"/>
      <c r="EE9" s="217"/>
      <c r="EF9" s="217"/>
      <c r="EG9" s="218"/>
      <c r="EH9" s="219"/>
      <c r="EI9" s="217"/>
      <c r="EJ9" s="217"/>
      <c r="EK9" s="218"/>
      <c r="EL9" s="217"/>
      <c r="EM9" s="217"/>
      <c r="EN9" s="217"/>
      <c r="EO9" s="218"/>
      <c r="EP9" s="219"/>
      <c r="EQ9" s="217"/>
      <c r="ER9" s="217"/>
      <c r="ES9" s="218"/>
      <c r="ET9" s="219"/>
      <c r="EU9" s="217"/>
      <c r="EV9" s="217"/>
      <c r="EW9" s="218"/>
      <c r="EX9" s="217"/>
      <c r="EY9" s="217"/>
      <c r="EZ9" s="217"/>
      <c r="FA9" s="218"/>
      <c r="FB9" s="219"/>
      <c r="FC9" s="217"/>
      <c r="FD9" s="217"/>
      <c r="FE9" s="227"/>
      <c r="FF9" s="14"/>
      <c r="FG9" s="155"/>
      <c r="FH9" s="156"/>
      <c r="FI9" s="80"/>
      <c r="FJ9" s="80"/>
      <c r="FK9" s="65" t="s">
        <v>91</v>
      </c>
      <c r="FL9" s="29">
        <f>SUM(COUNTIF($N$10:$Q$63,FI6),COUNTIF($AT$10:$AW$63,FI6),COUNTIF($BZ$10:$CC$63,FI6),COUNTIF($DF$10:$DI$72,FI6),COUNTIF($EL$10:$EO$63,FI6))+FS9</f>
        <v>2</v>
      </c>
      <c r="FM9" s="57">
        <f t="shared" ca="1" si="0"/>
        <v>7</v>
      </c>
      <c r="FN9" s="45"/>
      <c r="FO9" s="36"/>
      <c r="FP9" s="20" t="str">
        <f>FI6</f>
        <v>国語</v>
      </c>
      <c r="FQ9" s="20" t="s">
        <v>57</v>
      </c>
      <c r="FR9" s="20" t="str">
        <f>FI6&amp;"1/2"</f>
        <v>国語1/2</v>
      </c>
      <c r="FS9" s="20">
        <f>SUM(COUNTIF($N$10:$Q$63,FR9),COUNTIF($AT$10:$AW$63,FR9),COUNTIF($BZ$10:$CC$63,FR9),COUNTIF($DF$10:$DI$72,FR9),COUNTIF($EL$10:$EO$63,FR9))*0.5</f>
        <v>0</v>
      </c>
      <c r="FT9" s="14"/>
      <c r="FU9" s="14"/>
      <c r="FV9" s="20" t="str">
        <f t="shared" ca="1" si="1"/>
        <v>'(3)'!FM9</v>
      </c>
      <c r="FW9" s="20">
        <v>9</v>
      </c>
      <c r="FX9" s="20">
        <f t="shared" ca="1" si="2"/>
        <v>5</v>
      </c>
    </row>
    <row r="10" spans="1:180" ht="7.5" customHeight="1">
      <c r="A10" s="93" t="s">
        <v>70</v>
      </c>
      <c r="B10" s="192" t="s">
        <v>15</v>
      </c>
      <c r="C10" s="193"/>
      <c r="D10" s="194"/>
      <c r="E10" s="195"/>
      <c r="F10" s="196" t="s">
        <v>11</v>
      </c>
      <c r="G10" s="193"/>
      <c r="H10" s="194"/>
      <c r="I10" s="195"/>
      <c r="J10" s="196" t="s">
        <v>11</v>
      </c>
      <c r="K10" s="197"/>
      <c r="L10" s="198"/>
      <c r="M10" s="199"/>
      <c r="N10" s="200" t="s">
        <v>11</v>
      </c>
      <c r="O10" s="193"/>
      <c r="P10" s="194"/>
      <c r="Q10" s="195"/>
      <c r="R10" s="196" t="s">
        <v>11</v>
      </c>
      <c r="S10" s="193"/>
      <c r="T10" s="194"/>
      <c r="U10" s="195"/>
      <c r="V10" s="196" t="s">
        <v>11</v>
      </c>
      <c r="W10" s="197"/>
      <c r="X10" s="198"/>
      <c r="Y10" s="199"/>
      <c r="Z10" s="200" t="s">
        <v>127</v>
      </c>
      <c r="AA10" s="193"/>
      <c r="AB10" s="206" t="s">
        <v>136</v>
      </c>
      <c r="AC10" s="195"/>
      <c r="AD10" s="196" t="s">
        <v>127</v>
      </c>
      <c r="AE10" s="193"/>
      <c r="AF10" s="206" t="s">
        <v>136</v>
      </c>
      <c r="AG10" s="195"/>
      <c r="AH10" s="192" t="s">
        <v>13</v>
      </c>
      <c r="AI10" s="193"/>
      <c r="AJ10" s="194"/>
      <c r="AK10" s="195"/>
      <c r="AL10" s="196" t="s">
        <v>139</v>
      </c>
      <c r="AM10" s="193"/>
      <c r="AN10" s="206" t="s">
        <v>136</v>
      </c>
      <c r="AO10" s="195"/>
      <c r="AP10" s="196" t="s">
        <v>139</v>
      </c>
      <c r="AQ10" s="197"/>
      <c r="AR10" s="201" t="s">
        <v>136</v>
      </c>
      <c r="AS10" s="199"/>
      <c r="AT10" s="200" t="s">
        <v>13</v>
      </c>
      <c r="AU10" s="193"/>
      <c r="AV10" s="194"/>
      <c r="AW10" s="195"/>
      <c r="AX10" s="196" t="s">
        <v>13</v>
      </c>
      <c r="AY10" s="193"/>
      <c r="AZ10" s="194"/>
      <c r="BA10" s="195"/>
      <c r="BB10" s="196" t="s">
        <v>139</v>
      </c>
      <c r="BC10" s="197"/>
      <c r="BD10" s="201" t="s">
        <v>136</v>
      </c>
      <c r="BE10" s="199"/>
      <c r="BF10" s="200" t="s">
        <v>24</v>
      </c>
      <c r="BG10" s="193"/>
      <c r="BH10" s="194"/>
      <c r="BI10" s="195"/>
      <c r="BJ10" s="196" t="s">
        <v>24</v>
      </c>
      <c r="BK10" s="193"/>
      <c r="BL10" s="194"/>
      <c r="BM10" s="195"/>
      <c r="BN10" s="192"/>
      <c r="BO10" s="193"/>
      <c r="BP10" s="194"/>
      <c r="BQ10" s="195"/>
      <c r="BR10" s="196"/>
      <c r="BS10" s="193"/>
      <c r="BT10" s="194"/>
      <c r="BU10" s="195"/>
      <c r="BV10" s="196"/>
      <c r="BW10" s="197"/>
      <c r="BX10" s="198"/>
      <c r="BY10" s="199"/>
      <c r="BZ10" s="200"/>
      <c r="CA10" s="193"/>
      <c r="CB10" s="194"/>
      <c r="CC10" s="195"/>
      <c r="CD10" s="196"/>
      <c r="CE10" s="193"/>
      <c r="CF10" s="194"/>
      <c r="CG10" s="195"/>
      <c r="CH10" s="196"/>
      <c r="CI10" s="197"/>
      <c r="CJ10" s="198"/>
      <c r="CK10" s="199"/>
      <c r="CL10" s="200"/>
      <c r="CM10" s="193"/>
      <c r="CN10" s="194"/>
      <c r="CO10" s="195"/>
      <c r="CP10" s="196"/>
      <c r="CQ10" s="193"/>
      <c r="CR10" s="194"/>
      <c r="CS10" s="195"/>
      <c r="CT10" s="192" t="s">
        <v>13</v>
      </c>
      <c r="CU10" s="193"/>
      <c r="CV10" s="194"/>
      <c r="CW10" s="195"/>
      <c r="CX10" s="196" t="s">
        <v>11</v>
      </c>
      <c r="CY10" s="193"/>
      <c r="CZ10" s="194"/>
      <c r="DA10" s="195"/>
      <c r="DB10" s="196" t="s">
        <v>11</v>
      </c>
      <c r="DC10" s="197"/>
      <c r="DD10" s="198"/>
      <c r="DE10" s="199"/>
      <c r="DF10" s="200" t="s">
        <v>11</v>
      </c>
      <c r="DG10" s="193"/>
      <c r="DH10" s="194"/>
      <c r="DI10" s="195"/>
      <c r="DJ10" s="196" t="s">
        <v>11</v>
      </c>
      <c r="DK10" s="193"/>
      <c r="DL10" s="194"/>
      <c r="DM10" s="195"/>
      <c r="DN10" s="196" t="s">
        <v>11</v>
      </c>
      <c r="DO10" s="197"/>
      <c r="DP10" s="198"/>
      <c r="DQ10" s="199"/>
      <c r="DR10" s="200" t="s">
        <v>11</v>
      </c>
      <c r="DS10" s="193"/>
      <c r="DT10" s="194"/>
      <c r="DU10" s="195"/>
      <c r="DV10" s="196" t="s">
        <v>11</v>
      </c>
      <c r="DW10" s="193"/>
      <c r="DX10" s="194"/>
      <c r="DY10" s="195"/>
      <c r="DZ10" s="192" t="s">
        <v>15</v>
      </c>
      <c r="EA10" s="197"/>
      <c r="EB10" s="198"/>
      <c r="EC10" s="199"/>
      <c r="ED10" s="196" t="s">
        <v>13</v>
      </c>
      <c r="EE10" s="197"/>
      <c r="EF10" s="198"/>
      <c r="EG10" s="199"/>
      <c r="EH10" s="196" t="s">
        <v>13</v>
      </c>
      <c r="EI10" s="197"/>
      <c r="EJ10" s="207"/>
      <c r="EK10" s="199"/>
      <c r="EL10" s="200" t="s">
        <v>15</v>
      </c>
      <c r="EM10" s="197"/>
      <c r="EN10" s="198"/>
      <c r="EO10" s="199"/>
      <c r="EP10" s="196" t="s">
        <v>15</v>
      </c>
      <c r="EQ10" s="197"/>
      <c r="ER10" s="198"/>
      <c r="ES10" s="199"/>
      <c r="ET10" s="196" t="s">
        <v>137</v>
      </c>
      <c r="EU10" s="197"/>
      <c r="EV10" s="238" t="s">
        <v>136</v>
      </c>
      <c r="EW10" s="199"/>
      <c r="EX10" s="200" t="s">
        <v>138</v>
      </c>
      <c r="EY10" s="197"/>
      <c r="EZ10" s="201" t="s">
        <v>136</v>
      </c>
      <c r="FA10" s="199"/>
      <c r="FB10" s="196" t="s">
        <v>138</v>
      </c>
      <c r="FC10" s="197"/>
      <c r="FD10" s="201" t="s">
        <v>136</v>
      </c>
      <c r="FE10" s="208"/>
      <c r="FF10" s="14"/>
      <c r="FG10" s="155"/>
      <c r="FH10" s="156"/>
      <c r="FI10" s="80"/>
      <c r="FJ10" s="80"/>
      <c r="FK10" s="65" t="s">
        <v>92</v>
      </c>
      <c r="FL10" s="28">
        <f>SUM(COUNTIF($R$10:$U$63,FI6),COUNTIF($AX$10:$BA$63,FI6),COUNTIF($CD$10:$CG$63,FI6),COUNTIF($DJ$10:$DM$72,FI6),COUNTIF($EP$10:$ES$63,FI6))+FS10</f>
        <v>2</v>
      </c>
      <c r="FM10" s="56">
        <f t="shared" ca="1" si="0"/>
        <v>7</v>
      </c>
      <c r="FN10" s="43"/>
      <c r="FO10" s="9"/>
      <c r="FP10" s="20" t="str">
        <f>FI6</f>
        <v>国語</v>
      </c>
      <c r="FQ10" s="25" t="s">
        <v>58</v>
      </c>
      <c r="FR10" s="20" t="str">
        <f>FI6&amp;"1/2"</f>
        <v>国語1/2</v>
      </c>
      <c r="FS10" s="20">
        <f>SUM(COUNTIF($R$10:$U$63,FR10),COUNTIF($AX$10:$BA$63,FR10),COUNTIF($CD$10:$CG$63,FR10),COUNTIF($DJ$10:$DM$72,FR10),COUNTIF($EP$10:$ES$63,FR10))*0.5</f>
        <v>0</v>
      </c>
      <c r="FT10" s="20" t="s">
        <v>71</v>
      </c>
      <c r="FU10" s="20">
        <f ca="1">FIND("(",FU4,FU8)</f>
        <v>41</v>
      </c>
      <c r="FV10" s="20" t="str">
        <f t="shared" ca="1" si="1"/>
        <v>'(3)'!FM10</v>
      </c>
      <c r="FW10" s="20">
        <v>10</v>
      </c>
      <c r="FX10" s="20">
        <f t="shared" ca="1" si="2"/>
        <v>5</v>
      </c>
    </row>
    <row r="11" spans="1:180" ht="7.5" customHeight="1">
      <c r="A11" s="126"/>
      <c r="B11" s="202"/>
      <c r="C11" s="203"/>
      <c r="D11" s="203"/>
      <c r="E11" s="204"/>
      <c r="F11" s="205"/>
      <c r="G11" s="203"/>
      <c r="H11" s="203"/>
      <c r="I11" s="204"/>
      <c r="J11" s="205"/>
      <c r="K11" s="203"/>
      <c r="L11" s="203"/>
      <c r="M11" s="204"/>
      <c r="N11" s="203"/>
      <c r="O11" s="203"/>
      <c r="P11" s="203"/>
      <c r="Q11" s="204"/>
      <c r="R11" s="205"/>
      <c r="S11" s="203"/>
      <c r="T11" s="203"/>
      <c r="U11" s="204"/>
      <c r="V11" s="205"/>
      <c r="W11" s="203"/>
      <c r="X11" s="203"/>
      <c r="Y11" s="204"/>
      <c r="Z11" s="203"/>
      <c r="AA11" s="203"/>
      <c r="AB11" s="203"/>
      <c r="AC11" s="204"/>
      <c r="AD11" s="205"/>
      <c r="AE11" s="203"/>
      <c r="AF11" s="203"/>
      <c r="AG11" s="204"/>
      <c r="AH11" s="202"/>
      <c r="AI11" s="203"/>
      <c r="AJ11" s="203"/>
      <c r="AK11" s="204"/>
      <c r="AL11" s="205"/>
      <c r="AM11" s="203"/>
      <c r="AN11" s="203"/>
      <c r="AO11" s="204"/>
      <c r="AP11" s="205"/>
      <c r="AQ11" s="203"/>
      <c r="AR11" s="203"/>
      <c r="AS11" s="204"/>
      <c r="AT11" s="203"/>
      <c r="AU11" s="203"/>
      <c r="AV11" s="203"/>
      <c r="AW11" s="204"/>
      <c r="AX11" s="205"/>
      <c r="AY11" s="203"/>
      <c r="AZ11" s="203"/>
      <c r="BA11" s="204"/>
      <c r="BB11" s="205"/>
      <c r="BC11" s="203"/>
      <c r="BD11" s="203"/>
      <c r="BE11" s="204"/>
      <c r="BF11" s="203"/>
      <c r="BG11" s="203"/>
      <c r="BH11" s="203"/>
      <c r="BI11" s="204"/>
      <c r="BJ11" s="205"/>
      <c r="BK11" s="203"/>
      <c r="BL11" s="203"/>
      <c r="BM11" s="204"/>
      <c r="BN11" s="202"/>
      <c r="BO11" s="203"/>
      <c r="BP11" s="203"/>
      <c r="BQ11" s="204"/>
      <c r="BR11" s="205"/>
      <c r="BS11" s="203"/>
      <c r="BT11" s="203"/>
      <c r="BU11" s="204"/>
      <c r="BV11" s="205"/>
      <c r="BW11" s="203"/>
      <c r="BX11" s="203"/>
      <c r="BY11" s="204"/>
      <c r="BZ11" s="203"/>
      <c r="CA11" s="203"/>
      <c r="CB11" s="203"/>
      <c r="CC11" s="204"/>
      <c r="CD11" s="205"/>
      <c r="CE11" s="203"/>
      <c r="CF11" s="203"/>
      <c r="CG11" s="204"/>
      <c r="CH11" s="205"/>
      <c r="CI11" s="203"/>
      <c r="CJ11" s="203"/>
      <c r="CK11" s="204"/>
      <c r="CL11" s="203"/>
      <c r="CM11" s="203"/>
      <c r="CN11" s="203"/>
      <c r="CO11" s="204"/>
      <c r="CP11" s="205"/>
      <c r="CQ11" s="203"/>
      <c r="CR11" s="203"/>
      <c r="CS11" s="204"/>
      <c r="CT11" s="202"/>
      <c r="CU11" s="203"/>
      <c r="CV11" s="203"/>
      <c r="CW11" s="204"/>
      <c r="CX11" s="205"/>
      <c r="CY11" s="203"/>
      <c r="CZ11" s="203"/>
      <c r="DA11" s="204"/>
      <c r="DB11" s="205"/>
      <c r="DC11" s="203"/>
      <c r="DD11" s="203"/>
      <c r="DE11" s="204"/>
      <c r="DF11" s="203"/>
      <c r="DG11" s="203"/>
      <c r="DH11" s="203"/>
      <c r="DI11" s="204"/>
      <c r="DJ11" s="205"/>
      <c r="DK11" s="203"/>
      <c r="DL11" s="203"/>
      <c r="DM11" s="204"/>
      <c r="DN11" s="205"/>
      <c r="DO11" s="203"/>
      <c r="DP11" s="203"/>
      <c r="DQ11" s="204"/>
      <c r="DR11" s="203"/>
      <c r="DS11" s="203"/>
      <c r="DT11" s="203"/>
      <c r="DU11" s="204"/>
      <c r="DV11" s="205"/>
      <c r="DW11" s="203"/>
      <c r="DX11" s="203"/>
      <c r="DY11" s="204"/>
      <c r="DZ11" s="209"/>
      <c r="EA11" s="203"/>
      <c r="EB11" s="203"/>
      <c r="EC11" s="204"/>
      <c r="ED11" s="205"/>
      <c r="EE11" s="203"/>
      <c r="EF11" s="203"/>
      <c r="EG11" s="204"/>
      <c r="EH11" s="205"/>
      <c r="EI11" s="203"/>
      <c r="EJ11" s="203"/>
      <c r="EK11" s="204"/>
      <c r="EL11" s="203"/>
      <c r="EM11" s="203"/>
      <c r="EN11" s="203"/>
      <c r="EO11" s="204"/>
      <c r="EP11" s="205"/>
      <c r="EQ11" s="203"/>
      <c r="ER11" s="203"/>
      <c r="ES11" s="204"/>
      <c r="ET11" s="205"/>
      <c r="EU11" s="203"/>
      <c r="EV11" s="203"/>
      <c r="EW11" s="204"/>
      <c r="EX11" s="203"/>
      <c r="EY11" s="203"/>
      <c r="EZ11" s="203"/>
      <c r="FA11" s="204"/>
      <c r="FB11" s="205"/>
      <c r="FC11" s="203"/>
      <c r="FD11" s="203"/>
      <c r="FE11" s="210"/>
      <c r="FF11" s="14"/>
      <c r="FG11" s="155"/>
      <c r="FH11" s="156"/>
      <c r="FI11" s="80"/>
      <c r="FJ11" s="80"/>
      <c r="FK11" s="65" t="s">
        <v>93</v>
      </c>
      <c r="FL11" s="28">
        <f>SUM(COUNTIF($V$10:$Y$63,FI6),COUNTIF($BB$10:$BE$63,FI6),COUNTIF($CH$10:$CK$63,FI6),COUNTIF($DN$10:$DQ$72,FI6),COUNTIF($ET$10:$EW$63,FI6))+FS11</f>
        <v>2</v>
      </c>
      <c r="FM11" s="56">
        <f t="shared" ca="1" si="0"/>
        <v>7</v>
      </c>
      <c r="FN11" s="44"/>
      <c r="FO11" s="35"/>
      <c r="FP11" s="20" t="str">
        <f>FI6</f>
        <v>国語</v>
      </c>
      <c r="FQ11" s="20" t="s">
        <v>59</v>
      </c>
      <c r="FR11" s="20" t="str">
        <f>FI6&amp;"1/2"</f>
        <v>国語1/2</v>
      </c>
      <c r="FS11" s="20">
        <f>SUM(COUNTIF($V$10:$Y$63,FR11),COUNTIF($BB$10:$BE$63,FR11),COUNTIF($CH$10:$CK$63,FR11),COUNTIF($DN$10:$DQ$72,FR11),COUNTIF($ET$10:$EW$63,FR11))*0.5</f>
        <v>0</v>
      </c>
      <c r="FT11" s="20" t="s">
        <v>72</v>
      </c>
      <c r="FU11" s="20">
        <f ca="1">FIND(")",FU4,FU8)</f>
        <v>43</v>
      </c>
      <c r="FV11" s="20" t="str">
        <f t="shared" ca="1" si="1"/>
        <v>'(3)'!FM11</v>
      </c>
      <c r="FW11" s="20">
        <v>11</v>
      </c>
      <c r="FX11" s="20">
        <f t="shared" ca="1" si="2"/>
        <v>5</v>
      </c>
    </row>
    <row r="12" spans="1:180" ht="7.5" customHeight="1">
      <c r="A12" s="126"/>
      <c r="B12" s="202"/>
      <c r="C12" s="203"/>
      <c r="D12" s="203"/>
      <c r="E12" s="204"/>
      <c r="F12" s="205"/>
      <c r="G12" s="203"/>
      <c r="H12" s="203"/>
      <c r="I12" s="204"/>
      <c r="J12" s="205"/>
      <c r="K12" s="203"/>
      <c r="L12" s="203"/>
      <c r="M12" s="204"/>
      <c r="N12" s="203"/>
      <c r="O12" s="203"/>
      <c r="P12" s="203"/>
      <c r="Q12" s="204"/>
      <c r="R12" s="205"/>
      <c r="S12" s="203"/>
      <c r="T12" s="203"/>
      <c r="U12" s="204"/>
      <c r="V12" s="205"/>
      <c r="W12" s="203"/>
      <c r="X12" s="203"/>
      <c r="Y12" s="204"/>
      <c r="Z12" s="203"/>
      <c r="AA12" s="203"/>
      <c r="AB12" s="203"/>
      <c r="AC12" s="204"/>
      <c r="AD12" s="205"/>
      <c r="AE12" s="203"/>
      <c r="AF12" s="203"/>
      <c r="AG12" s="204"/>
      <c r="AH12" s="202"/>
      <c r="AI12" s="203"/>
      <c r="AJ12" s="203"/>
      <c r="AK12" s="204"/>
      <c r="AL12" s="205"/>
      <c r="AM12" s="203"/>
      <c r="AN12" s="203"/>
      <c r="AO12" s="204"/>
      <c r="AP12" s="205"/>
      <c r="AQ12" s="203"/>
      <c r="AR12" s="203"/>
      <c r="AS12" s="204"/>
      <c r="AT12" s="203"/>
      <c r="AU12" s="203"/>
      <c r="AV12" s="203"/>
      <c r="AW12" s="204"/>
      <c r="AX12" s="205"/>
      <c r="AY12" s="203"/>
      <c r="AZ12" s="203"/>
      <c r="BA12" s="204"/>
      <c r="BB12" s="205"/>
      <c r="BC12" s="203"/>
      <c r="BD12" s="203"/>
      <c r="BE12" s="204"/>
      <c r="BF12" s="203"/>
      <c r="BG12" s="203"/>
      <c r="BH12" s="203"/>
      <c r="BI12" s="204"/>
      <c r="BJ12" s="205"/>
      <c r="BK12" s="203"/>
      <c r="BL12" s="203"/>
      <c r="BM12" s="204"/>
      <c r="BN12" s="202"/>
      <c r="BO12" s="203"/>
      <c r="BP12" s="203"/>
      <c r="BQ12" s="204"/>
      <c r="BR12" s="205"/>
      <c r="BS12" s="203"/>
      <c r="BT12" s="203"/>
      <c r="BU12" s="204"/>
      <c r="BV12" s="205"/>
      <c r="BW12" s="203"/>
      <c r="BX12" s="203"/>
      <c r="BY12" s="204"/>
      <c r="BZ12" s="203"/>
      <c r="CA12" s="203"/>
      <c r="CB12" s="203"/>
      <c r="CC12" s="204"/>
      <c r="CD12" s="205"/>
      <c r="CE12" s="203"/>
      <c r="CF12" s="203"/>
      <c r="CG12" s="204"/>
      <c r="CH12" s="205"/>
      <c r="CI12" s="203"/>
      <c r="CJ12" s="203"/>
      <c r="CK12" s="204"/>
      <c r="CL12" s="203"/>
      <c r="CM12" s="203"/>
      <c r="CN12" s="203"/>
      <c r="CO12" s="204"/>
      <c r="CP12" s="205"/>
      <c r="CQ12" s="203"/>
      <c r="CR12" s="203"/>
      <c r="CS12" s="204"/>
      <c r="CT12" s="202"/>
      <c r="CU12" s="203"/>
      <c r="CV12" s="203"/>
      <c r="CW12" s="204"/>
      <c r="CX12" s="205"/>
      <c r="CY12" s="203"/>
      <c r="CZ12" s="203"/>
      <c r="DA12" s="204"/>
      <c r="DB12" s="205"/>
      <c r="DC12" s="203"/>
      <c r="DD12" s="203"/>
      <c r="DE12" s="204"/>
      <c r="DF12" s="203"/>
      <c r="DG12" s="203"/>
      <c r="DH12" s="203"/>
      <c r="DI12" s="204"/>
      <c r="DJ12" s="205"/>
      <c r="DK12" s="203"/>
      <c r="DL12" s="203"/>
      <c r="DM12" s="204"/>
      <c r="DN12" s="205"/>
      <c r="DO12" s="203"/>
      <c r="DP12" s="203"/>
      <c r="DQ12" s="204"/>
      <c r="DR12" s="203"/>
      <c r="DS12" s="203"/>
      <c r="DT12" s="203"/>
      <c r="DU12" s="204"/>
      <c r="DV12" s="205"/>
      <c r="DW12" s="203"/>
      <c r="DX12" s="203"/>
      <c r="DY12" s="204"/>
      <c r="DZ12" s="209"/>
      <c r="EA12" s="203"/>
      <c r="EB12" s="203"/>
      <c r="EC12" s="204"/>
      <c r="ED12" s="205"/>
      <c r="EE12" s="203"/>
      <c r="EF12" s="203"/>
      <c r="EG12" s="204"/>
      <c r="EH12" s="205"/>
      <c r="EI12" s="203"/>
      <c r="EJ12" s="203"/>
      <c r="EK12" s="204"/>
      <c r="EL12" s="203"/>
      <c r="EM12" s="203"/>
      <c r="EN12" s="203"/>
      <c r="EO12" s="204"/>
      <c r="EP12" s="205"/>
      <c r="EQ12" s="203"/>
      <c r="ER12" s="203"/>
      <c r="ES12" s="204"/>
      <c r="ET12" s="205"/>
      <c r="EU12" s="203"/>
      <c r="EV12" s="203"/>
      <c r="EW12" s="204"/>
      <c r="EX12" s="203"/>
      <c r="EY12" s="203"/>
      <c r="EZ12" s="203"/>
      <c r="FA12" s="204"/>
      <c r="FB12" s="205"/>
      <c r="FC12" s="203"/>
      <c r="FD12" s="203"/>
      <c r="FE12" s="210"/>
      <c r="FF12" s="14"/>
      <c r="FG12" s="155"/>
      <c r="FH12" s="156"/>
      <c r="FI12" s="80"/>
      <c r="FJ12" s="80"/>
      <c r="FK12" s="65" t="s">
        <v>94</v>
      </c>
      <c r="FL12" s="29">
        <f>SUM(COUNTIF($Z$10:$AC$63,FI6),COUNTIF($BF$10:$BI$63,FI6),COUNTIF($CL$10:$CO$63,FI6),COUNTIF($DR$10:$DU$72,FI6),COUNTIF($EX$10:$FA$63,FI6))+FS12</f>
        <v>1</v>
      </c>
      <c r="FM12" s="57">
        <f t="shared" ca="1" si="0"/>
        <v>7</v>
      </c>
      <c r="FN12" s="45"/>
      <c r="FO12" s="36"/>
      <c r="FP12" s="20" t="str">
        <f>FI6</f>
        <v>国語</v>
      </c>
      <c r="FQ12" s="20" t="s">
        <v>60</v>
      </c>
      <c r="FR12" s="20" t="str">
        <f>FI6&amp;"1/2"</f>
        <v>国語1/2</v>
      </c>
      <c r="FS12" s="20">
        <f>SUM(COUNTIF($Z$10:$AC$63,FR12),COUNTIF($BF$10:$BI$63,FR12),COUNTIF($CL$10:$CO$63,FR12),COUNTIF($DR$10:$DU$72,FR12),COUNTIF($EX$10:$FA$63,FR12))*0.5</f>
        <v>0</v>
      </c>
      <c r="FT12" s="14"/>
      <c r="FU12" s="14"/>
      <c r="FV12" s="20" t="str">
        <f t="shared" ca="1" si="1"/>
        <v>'(3)'!FM12</v>
      </c>
      <c r="FW12" s="20">
        <v>12</v>
      </c>
      <c r="FX12" s="20">
        <f t="shared" ca="1" si="2"/>
        <v>6</v>
      </c>
    </row>
    <row r="13" spans="1:180" ht="7.5" customHeight="1">
      <c r="A13" s="126"/>
      <c r="B13" s="134" t="s">
        <v>3174</v>
      </c>
      <c r="C13" s="203"/>
      <c r="D13" s="203"/>
      <c r="E13" s="204"/>
      <c r="F13" s="118" t="s">
        <v>711</v>
      </c>
      <c r="G13" s="203"/>
      <c r="H13" s="203"/>
      <c r="I13" s="204"/>
      <c r="J13" s="118" t="s">
        <v>711</v>
      </c>
      <c r="K13" s="203"/>
      <c r="L13" s="203"/>
      <c r="M13" s="204"/>
      <c r="N13" s="116" t="s">
        <v>709</v>
      </c>
      <c r="O13" s="203"/>
      <c r="P13" s="203"/>
      <c r="Q13" s="204"/>
      <c r="R13" s="118" t="s">
        <v>709</v>
      </c>
      <c r="S13" s="203"/>
      <c r="T13" s="203"/>
      <c r="U13" s="204"/>
      <c r="V13" s="118" t="s">
        <v>508</v>
      </c>
      <c r="W13" s="203"/>
      <c r="X13" s="203"/>
      <c r="Y13" s="204"/>
      <c r="Z13" s="116"/>
      <c r="AA13" s="203"/>
      <c r="AB13" s="203"/>
      <c r="AC13" s="204"/>
      <c r="AD13" s="118"/>
      <c r="AE13" s="203"/>
      <c r="AF13" s="203"/>
      <c r="AG13" s="204"/>
      <c r="AH13" s="134"/>
      <c r="AI13" s="203"/>
      <c r="AJ13" s="203"/>
      <c r="AK13" s="204"/>
      <c r="AL13" s="118"/>
      <c r="AM13" s="203"/>
      <c r="AN13" s="203"/>
      <c r="AO13" s="204"/>
      <c r="AP13" s="118"/>
      <c r="AQ13" s="203"/>
      <c r="AR13" s="203"/>
      <c r="AS13" s="204"/>
      <c r="AT13" s="116"/>
      <c r="AU13" s="203"/>
      <c r="AV13" s="203"/>
      <c r="AW13" s="204"/>
      <c r="AX13" s="118"/>
      <c r="AY13" s="203"/>
      <c r="AZ13" s="203"/>
      <c r="BA13" s="204"/>
      <c r="BB13" s="118"/>
      <c r="BC13" s="203"/>
      <c r="BD13" s="203"/>
      <c r="BE13" s="204"/>
      <c r="BF13" s="116" t="s">
        <v>1125</v>
      </c>
      <c r="BG13" s="203"/>
      <c r="BH13" s="203"/>
      <c r="BI13" s="204"/>
      <c r="BJ13" s="118" t="s">
        <v>1125</v>
      </c>
      <c r="BK13" s="203"/>
      <c r="BL13" s="203"/>
      <c r="BM13" s="204"/>
      <c r="BN13" s="134"/>
      <c r="BO13" s="203"/>
      <c r="BP13" s="203"/>
      <c r="BQ13" s="204"/>
      <c r="BR13" s="118"/>
      <c r="BS13" s="203"/>
      <c r="BT13" s="203"/>
      <c r="BU13" s="204"/>
      <c r="BV13" s="118"/>
      <c r="BW13" s="203"/>
      <c r="BX13" s="203"/>
      <c r="BY13" s="204"/>
      <c r="BZ13" s="116"/>
      <c r="CA13" s="203"/>
      <c r="CB13" s="203"/>
      <c r="CC13" s="204"/>
      <c r="CD13" s="118"/>
      <c r="CE13" s="203"/>
      <c r="CF13" s="203"/>
      <c r="CG13" s="204"/>
      <c r="CH13" s="118"/>
      <c r="CI13" s="203"/>
      <c r="CJ13" s="203"/>
      <c r="CK13" s="204"/>
      <c r="CL13" s="116"/>
      <c r="CM13" s="203"/>
      <c r="CN13" s="203"/>
      <c r="CO13" s="204"/>
      <c r="CP13" s="118"/>
      <c r="CQ13" s="203"/>
      <c r="CR13" s="203"/>
      <c r="CS13" s="204"/>
      <c r="CT13" s="134"/>
      <c r="CU13" s="203"/>
      <c r="CV13" s="203"/>
      <c r="CW13" s="204"/>
      <c r="CX13" s="118" t="s">
        <v>713</v>
      </c>
      <c r="CY13" s="203"/>
      <c r="CZ13" s="203"/>
      <c r="DA13" s="204"/>
      <c r="DB13" s="118" t="s">
        <v>713</v>
      </c>
      <c r="DC13" s="203"/>
      <c r="DD13" s="203"/>
      <c r="DE13" s="204"/>
      <c r="DF13" s="116" t="s">
        <v>711</v>
      </c>
      <c r="DG13" s="203"/>
      <c r="DH13" s="203"/>
      <c r="DI13" s="204"/>
      <c r="DJ13" s="118" t="s">
        <v>711</v>
      </c>
      <c r="DK13" s="203"/>
      <c r="DL13" s="203"/>
      <c r="DM13" s="204"/>
      <c r="DN13" s="118" t="s">
        <v>510</v>
      </c>
      <c r="DO13" s="203"/>
      <c r="DP13" s="203"/>
      <c r="DQ13" s="204"/>
      <c r="DR13" s="116" t="s">
        <v>506</v>
      </c>
      <c r="DS13" s="203"/>
      <c r="DT13" s="203"/>
      <c r="DU13" s="204"/>
      <c r="DV13" s="118" t="s">
        <v>506</v>
      </c>
      <c r="DW13" s="203"/>
      <c r="DX13" s="203"/>
      <c r="DY13" s="204"/>
      <c r="DZ13" s="133" t="s">
        <v>3176</v>
      </c>
      <c r="EA13" s="203"/>
      <c r="EB13" s="203"/>
      <c r="EC13" s="204"/>
      <c r="ED13" s="118"/>
      <c r="EE13" s="203"/>
      <c r="EF13" s="203"/>
      <c r="EG13" s="204"/>
      <c r="EH13" s="117"/>
      <c r="EI13" s="203"/>
      <c r="EJ13" s="203"/>
      <c r="EK13" s="204"/>
      <c r="EL13" s="116" t="s">
        <v>2555</v>
      </c>
      <c r="EM13" s="203"/>
      <c r="EN13" s="203"/>
      <c r="EO13" s="204"/>
      <c r="EP13" s="118" t="s">
        <v>2555</v>
      </c>
      <c r="EQ13" s="203"/>
      <c r="ER13" s="203"/>
      <c r="ES13" s="204"/>
      <c r="ET13" s="117"/>
      <c r="EU13" s="203"/>
      <c r="EV13" s="203"/>
      <c r="EW13" s="204"/>
      <c r="EX13" s="116"/>
      <c r="EY13" s="203"/>
      <c r="EZ13" s="203"/>
      <c r="FA13" s="204"/>
      <c r="FB13" s="118"/>
      <c r="FC13" s="203"/>
      <c r="FD13" s="203"/>
      <c r="FE13" s="210"/>
      <c r="FF13" s="14"/>
      <c r="FG13" s="155"/>
      <c r="FH13" s="156"/>
      <c r="FI13" s="80"/>
      <c r="FJ13" s="80"/>
      <c r="FK13" s="66" t="s">
        <v>95</v>
      </c>
      <c r="FL13" s="30">
        <f>SUM(COUNTIF($AD$10:$AG$63,FI6),COUNTIF($BJ$10:$BM$63,FI6),COUNTIF($CP$10:$CS$63,FI6),COUNTIF($DV$10:$DY$72,FI6),COUNTIF($FB$10:$FE$63,FI6))+FS13</f>
        <v>1</v>
      </c>
      <c r="FM13" s="58">
        <f t="shared" ca="1" si="0"/>
        <v>7</v>
      </c>
      <c r="FN13" s="46"/>
      <c r="FO13" s="26"/>
      <c r="FP13" s="20" t="str">
        <f>FI6</f>
        <v>国語</v>
      </c>
      <c r="FQ13" s="25" t="s">
        <v>61</v>
      </c>
      <c r="FR13" s="20" t="str">
        <f>FI6&amp;"1/2"</f>
        <v>国語1/2</v>
      </c>
      <c r="FS13" s="20">
        <f>SUM(COUNTIF($AD$10:$AG$63,FR13),COUNTIF($BJ$10:$BM$63,FR13),COUNTIF($CP$10:$CS$63,FR13),COUNTIF($DV$10:$DY$72,FR13),COUNTIF($FB$10:$FE$63,FR13))*0.5</f>
        <v>0</v>
      </c>
      <c r="FT13" s="20" t="s">
        <v>73</v>
      </c>
      <c r="FU13" s="20">
        <f ca="1">FU11-FU10-1</f>
        <v>1</v>
      </c>
      <c r="FV13" s="20" t="str">
        <f t="shared" ca="1" si="1"/>
        <v>'(3)'!FM13</v>
      </c>
      <c r="FW13" s="20">
        <v>13</v>
      </c>
      <c r="FX13" s="20">
        <f t="shared" ca="1" si="2"/>
        <v>6</v>
      </c>
    </row>
    <row r="14" spans="1:180" ht="7.5" customHeight="1">
      <c r="A14" s="126"/>
      <c r="B14" s="202"/>
      <c r="C14" s="203"/>
      <c r="D14" s="203"/>
      <c r="E14" s="204"/>
      <c r="F14" s="205"/>
      <c r="G14" s="203"/>
      <c r="H14" s="203"/>
      <c r="I14" s="204"/>
      <c r="J14" s="205"/>
      <c r="K14" s="203"/>
      <c r="L14" s="203"/>
      <c r="M14" s="204"/>
      <c r="N14" s="203"/>
      <c r="O14" s="203"/>
      <c r="P14" s="203"/>
      <c r="Q14" s="204"/>
      <c r="R14" s="205"/>
      <c r="S14" s="203"/>
      <c r="T14" s="203"/>
      <c r="U14" s="204"/>
      <c r="V14" s="205"/>
      <c r="W14" s="203"/>
      <c r="X14" s="203"/>
      <c r="Y14" s="204"/>
      <c r="Z14" s="203"/>
      <c r="AA14" s="203"/>
      <c r="AB14" s="203"/>
      <c r="AC14" s="204"/>
      <c r="AD14" s="205"/>
      <c r="AE14" s="203"/>
      <c r="AF14" s="203"/>
      <c r="AG14" s="204"/>
      <c r="AH14" s="202"/>
      <c r="AI14" s="203"/>
      <c r="AJ14" s="203"/>
      <c r="AK14" s="204"/>
      <c r="AL14" s="205"/>
      <c r="AM14" s="203"/>
      <c r="AN14" s="203"/>
      <c r="AO14" s="204"/>
      <c r="AP14" s="205"/>
      <c r="AQ14" s="203"/>
      <c r="AR14" s="203"/>
      <c r="AS14" s="204"/>
      <c r="AT14" s="203"/>
      <c r="AU14" s="203"/>
      <c r="AV14" s="203"/>
      <c r="AW14" s="204"/>
      <c r="AX14" s="205"/>
      <c r="AY14" s="203"/>
      <c r="AZ14" s="203"/>
      <c r="BA14" s="204"/>
      <c r="BB14" s="205"/>
      <c r="BC14" s="203"/>
      <c r="BD14" s="203"/>
      <c r="BE14" s="204"/>
      <c r="BF14" s="203"/>
      <c r="BG14" s="203"/>
      <c r="BH14" s="203"/>
      <c r="BI14" s="204"/>
      <c r="BJ14" s="205"/>
      <c r="BK14" s="203"/>
      <c r="BL14" s="203"/>
      <c r="BM14" s="204"/>
      <c r="BN14" s="202"/>
      <c r="BO14" s="203"/>
      <c r="BP14" s="203"/>
      <c r="BQ14" s="204"/>
      <c r="BR14" s="205"/>
      <c r="BS14" s="203"/>
      <c r="BT14" s="203"/>
      <c r="BU14" s="204"/>
      <c r="BV14" s="205"/>
      <c r="BW14" s="203"/>
      <c r="BX14" s="203"/>
      <c r="BY14" s="204"/>
      <c r="BZ14" s="203"/>
      <c r="CA14" s="203"/>
      <c r="CB14" s="203"/>
      <c r="CC14" s="204"/>
      <c r="CD14" s="205"/>
      <c r="CE14" s="203"/>
      <c r="CF14" s="203"/>
      <c r="CG14" s="204"/>
      <c r="CH14" s="205"/>
      <c r="CI14" s="203"/>
      <c r="CJ14" s="203"/>
      <c r="CK14" s="204"/>
      <c r="CL14" s="203"/>
      <c r="CM14" s="203"/>
      <c r="CN14" s="203"/>
      <c r="CO14" s="204"/>
      <c r="CP14" s="205"/>
      <c r="CQ14" s="203"/>
      <c r="CR14" s="203"/>
      <c r="CS14" s="204"/>
      <c r="CT14" s="202"/>
      <c r="CU14" s="203"/>
      <c r="CV14" s="203"/>
      <c r="CW14" s="204"/>
      <c r="CX14" s="205"/>
      <c r="CY14" s="203"/>
      <c r="CZ14" s="203"/>
      <c r="DA14" s="204"/>
      <c r="DB14" s="205"/>
      <c r="DC14" s="203"/>
      <c r="DD14" s="203"/>
      <c r="DE14" s="204"/>
      <c r="DF14" s="203"/>
      <c r="DG14" s="203"/>
      <c r="DH14" s="203"/>
      <c r="DI14" s="204"/>
      <c r="DJ14" s="205"/>
      <c r="DK14" s="203"/>
      <c r="DL14" s="203"/>
      <c r="DM14" s="204"/>
      <c r="DN14" s="205"/>
      <c r="DO14" s="203"/>
      <c r="DP14" s="203"/>
      <c r="DQ14" s="204"/>
      <c r="DR14" s="203"/>
      <c r="DS14" s="203"/>
      <c r="DT14" s="203"/>
      <c r="DU14" s="204"/>
      <c r="DV14" s="205"/>
      <c r="DW14" s="203"/>
      <c r="DX14" s="203"/>
      <c r="DY14" s="204"/>
      <c r="DZ14" s="209"/>
      <c r="EA14" s="203"/>
      <c r="EB14" s="203"/>
      <c r="EC14" s="204"/>
      <c r="ED14" s="205"/>
      <c r="EE14" s="203"/>
      <c r="EF14" s="203"/>
      <c r="EG14" s="204"/>
      <c r="EH14" s="205"/>
      <c r="EI14" s="203"/>
      <c r="EJ14" s="203"/>
      <c r="EK14" s="204"/>
      <c r="EL14" s="203"/>
      <c r="EM14" s="203"/>
      <c r="EN14" s="203"/>
      <c r="EO14" s="204"/>
      <c r="EP14" s="205"/>
      <c r="EQ14" s="203"/>
      <c r="ER14" s="203"/>
      <c r="ES14" s="204"/>
      <c r="ET14" s="205"/>
      <c r="EU14" s="203"/>
      <c r="EV14" s="203"/>
      <c r="EW14" s="204"/>
      <c r="EX14" s="203"/>
      <c r="EY14" s="203"/>
      <c r="EZ14" s="203"/>
      <c r="FA14" s="204"/>
      <c r="FB14" s="205"/>
      <c r="FC14" s="203"/>
      <c r="FD14" s="203"/>
      <c r="FE14" s="210"/>
      <c r="FF14" s="14"/>
      <c r="FG14" s="155"/>
      <c r="FH14" s="156"/>
      <c r="FI14" s="84" t="s">
        <v>74</v>
      </c>
      <c r="FJ14" s="79" t="s">
        <v>6</v>
      </c>
      <c r="FK14" s="64" t="s">
        <v>88</v>
      </c>
      <c r="FL14" s="31">
        <f>SUM(COUNTIF($B$10:$E$63,FJ14),COUNTIF($AH$10:$AK$63,FJ14),COUNTIF($BN$10:$BQ$63,FJ14),COUNTIF($CT$10:$CW$72,FJ14),COUNTIF($DZ$10:$EC$63,FJ14))+FS14</f>
        <v>0</v>
      </c>
      <c r="FM14" s="59">
        <f t="shared" ca="1" si="0"/>
        <v>0</v>
      </c>
      <c r="FN14" s="47"/>
      <c r="FO14" s="37"/>
      <c r="FP14" s="20" t="str">
        <f>FJ14</f>
        <v>書写</v>
      </c>
      <c r="FQ14" s="20" t="s">
        <v>54</v>
      </c>
      <c r="FR14" s="20" t="str">
        <f>FJ14&amp;"1/2"</f>
        <v>書写1/2</v>
      </c>
      <c r="FS14" s="20">
        <f>SUM(COUNTIF($B$10:$E$63,FR14),COUNTIF($AH$10:$AK$63,FR14),COUNTIF($BN$10:$BQ$63,FR14),COUNTIF($CT$10:$CW$72,FR14),COUNTIF($DZ$10:$EC$63,FR14))*0.5</f>
        <v>0</v>
      </c>
      <c r="FT14" s="20" t="s">
        <v>75</v>
      </c>
      <c r="FU14" s="20">
        <f ca="1">IFERROR(VALUE(MID(FU4,FU10+1,FU13)),1)</f>
        <v>4</v>
      </c>
      <c r="FV14" s="20" t="str">
        <f t="shared" ca="1" si="1"/>
        <v>'(3)'!FM14</v>
      </c>
      <c r="FW14" s="20">
        <v>14</v>
      </c>
      <c r="FX14" s="20">
        <f t="shared" ca="1" si="2"/>
        <v>0</v>
      </c>
    </row>
    <row r="15" spans="1:180" ht="7.5" customHeight="1">
      <c r="A15" s="126"/>
      <c r="B15" s="202"/>
      <c r="C15" s="203"/>
      <c r="D15" s="203"/>
      <c r="E15" s="204"/>
      <c r="F15" s="205"/>
      <c r="G15" s="203"/>
      <c r="H15" s="203"/>
      <c r="I15" s="204"/>
      <c r="J15" s="205"/>
      <c r="K15" s="203"/>
      <c r="L15" s="203"/>
      <c r="M15" s="204"/>
      <c r="N15" s="203"/>
      <c r="O15" s="203"/>
      <c r="P15" s="203"/>
      <c r="Q15" s="204"/>
      <c r="R15" s="205"/>
      <c r="S15" s="203"/>
      <c r="T15" s="203"/>
      <c r="U15" s="204"/>
      <c r="V15" s="205"/>
      <c r="W15" s="203"/>
      <c r="X15" s="203"/>
      <c r="Y15" s="204"/>
      <c r="Z15" s="203"/>
      <c r="AA15" s="203"/>
      <c r="AB15" s="203"/>
      <c r="AC15" s="204"/>
      <c r="AD15" s="205"/>
      <c r="AE15" s="203"/>
      <c r="AF15" s="203"/>
      <c r="AG15" s="204"/>
      <c r="AH15" s="202"/>
      <c r="AI15" s="203"/>
      <c r="AJ15" s="203"/>
      <c r="AK15" s="204"/>
      <c r="AL15" s="205"/>
      <c r="AM15" s="203"/>
      <c r="AN15" s="203"/>
      <c r="AO15" s="204"/>
      <c r="AP15" s="205"/>
      <c r="AQ15" s="203"/>
      <c r="AR15" s="203"/>
      <c r="AS15" s="204"/>
      <c r="AT15" s="203"/>
      <c r="AU15" s="203"/>
      <c r="AV15" s="203"/>
      <c r="AW15" s="204"/>
      <c r="AX15" s="205"/>
      <c r="AY15" s="203"/>
      <c r="AZ15" s="203"/>
      <c r="BA15" s="204"/>
      <c r="BB15" s="205"/>
      <c r="BC15" s="203"/>
      <c r="BD15" s="203"/>
      <c r="BE15" s="204"/>
      <c r="BF15" s="203"/>
      <c r="BG15" s="203"/>
      <c r="BH15" s="203"/>
      <c r="BI15" s="204"/>
      <c r="BJ15" s="205"/>
      <c r="BK15" s="203"/>
      <c r="BL15" s="203"/>
      <c r="BM15" s="204"/>
      <c r="BN15" s="202"/>
      <c r="BO15" s="203"/>
      <c r="BP15" s="203"/>
      <c r="BQ15" s="204"/>
      <c r="BR15" s="205"/>
      <c r="BS15" s="203"/>
      <c r="BT15" s="203"/>
      <c r="BU15" s="204"/>
      <c r="BV15" s="205"/>
      <c r="BW15" s="203"/>
      <c r="BX15" s="203"/>
      <c r="BY15" s="204"/>
      <c r="BZ15" s="203"/>
      <c r="CA15" s="203"/>
      <c r="CB15" s="203"/>
      <c r="CC15" s="204"/>
      <c r="CD15" s="205"/>
      <c r="CE15" s="203"/>
      <c r="CF15" s="203"/>
      <c r="CG15" s="204"/>
      <c r="CH15" s="205"/>
      <c r="CI15" s="203"/>
      <c r="CJ15" s="203"/>
      <c r="CK15" s="204"/>
      <c r="CL15" s="203"/>
      <c r="CM15" s="203"/>
      <c r="CN15" s="203"/>
      <c r="CO15" s="204"/>
      <c r="CP15" s="205"/>
      <c r="CQ15" s="203"/>
      <c r="CR15" s="203"/>
      <c r="CS15" s="204"/>
      <c r="CT15" s="202"/>
      <c r="CU15" s="203"/>
      <c r="CV15" s="203"/>
      <c r="CW15" s="204"/>
      <c r="CX15" s="205"/>
      <c r="CY15" s="203"/>
      <c r="CZ15" s="203"/>
      <c r="DA15" s="204"/>
      <c r="DB15" s="205"/>
      <c r="DC15" s="203"/>
      <c r="DD15" s="203"/>
      <c r="DE15" s="204"/>
      <c r="DF15" s="203"/>
      <c r="DG15" s="203"/>
      <c r="DH15" s="203"/>
      <c r="DI15" s="204"/>
      <c r="DJ15" s="205"/>
      <c r="DK15" s="203"/>
      <c r="DL15" s="203"/>
      <c r="DM15" s="204"/>
      <c r="DN15" s="205"/>
      <c r="DO15" s="203"/>
      <c r="DP15" s="203"/>
      <c r="DQ15" s="204"/>
      <c r="DR15" s="203"/>
      <c r="DS15" s="203"/>
      <c r="DT15" s="203"/>
      <c r="DU15" s="204"/>
      <c r="DV15" s="205"/>
      <c r="DW15" s="203"/>
      <c r="DX15" s="203"/>
      <c r="DY15" s="204"/>
      <c r="DZ15" s="209"/>
      <c r="EA15" s="203"/>
      <c r="EB15" s="203"/>
      <c r="EC15" s="204"/>
      <c r="ED15" s="205"/>
      <c r="EE15" s="203"/>
      <c r="EF15" s="203"/>
      <c r="EG15" s="204"/>
      <c r="EH15" s="205"/>
      <c r="EI15" s="203"/>
      <c r="EJ15" s="203"/>
      <c r="EK15" s="204"/>
      <c r="EL15" s="203"/>
      <c r="EM15" s="203"/>
      <c r="EN15" s="203"/>
      <c r="EO15" s="204"/>
      <c r="EP15" s="205"/>
      <c r="EQ15" s="203"/>
      <c r="ER15" s="203"/>
      <c r="ES15" s="204"/>
      <c r="ET15" s="205"/>
      <c r="EU15" s="203"/>
      <c r="EV15" s="203"/>
      <c r="EW15" s="204"/>
      <c r="EX15" s="203"/>
      <c r="EY15" s="203"/>
      <c r="EZ15" s="203"/>
      <c r="FA15" s="204"/>
      <c r="FB15" s="205"/>
      <c r="FC15" s="203"/>
      <c r="FD15" s="203"/>
      <c r="FE15" s="210"/>
      <c r="FF15" s="14"/>
      <c r="FG15" s="155"/>
      <c r="FH15" s="156"/>
      <c r="FI15" s="84"/>
      <c r="FJ15" s="79"/>
      <c r="FK15" s="65" t="s">
        <v>89</v>
      </c>
      <c r="FL15" s="29">
        <f>SUM(COUNTIF($F$10:$I$63,FJ14),COUNTIF($AL$10:$AO$63,FJ14),COUNTIF($BR$10:$BU$63,FJ14),COUNTIF($CX$10:$DA$72,FJ14),COUNTIF($ED$10:$EG$63,FJ14))+FS15</f>
        <v>0</v>
      </c>
      <c r="FM15" s="57">
        <f t="shared" ca="1" si="0"/>
        <v>0</v>
      </c>
      <c r="FN15" s="45"/>
      <c r="FO15" s="36"/>
      <c r="FP15" s="20" t="str">
        <f>FJ14</f>
        <v>書写</v>
      </c>
      <c r="FQ15" s="20" t="s">
        <v>55</v>
      </c>
      <c r="FR15" s="20" t="str">
        <f>FJ14&amp;"1/2"</f>
        <v>書写1/2</v>
      </c>
      <c r="FS15" s="20">
        <f>SUM(COUNTIF($F$10:$I$63,FR15),COUNTIF($AL$10:$AO$63,FR15),COUNTIF($BR$10:$BU$63,FR15),COUNTIF($CX$10:$DA$72,FR15),COUNTIF($ED$10:$EG$63,FR15))*0.5</f>
        <v>0</v>
      </c>
      <c r="FT15" s="14"/>
      <c r="FU15" s="14"/>
      <c r="FV15" s="20" t="str">
        <f t="shared" ca="1" si="1"/>
        <v>'(3)'!FM15</v>
      </c>
      <c r="FW15" s="20">
        <v>15</v>
      </c>
      <c r="FX15" s="20">
        <f t="shared" ca="1" si="2"/>
        <v>0</v>
      </c>
    </row>
    <row r="16" spans="1:180" ht="7.5" customHeight="1">
      <c r="A16" s="126"/>
      <c r="B16" s="131" t="s">
        <v>3175</v>
      </c>
      <c r="C16" s="203"/>
      <c r="D16" s="204"/>
      <c r="E16" s="211"/>
      <c r="F16" s="106" t="s">
        <v>712</v>
      </c>
      <c r="G16" s="203"/>
      <c r="H16" s="204"/>
      <c r="I16" s="212"/>
      <c r="J16" s="106" t="s">
        <v>712</v>
      </c>
      <c r="K16" s="203"/>
      <c r="L16" s="204"/>
      <c r="M16" s="211"/>
      <c r="N16" s="108" t="s">
        <v>710</v>
      </c>
      <c r="O16" s="203"/>
      <c r="P16" s="204"/>
      <c r="Q16" s="211"/>
      <c r="R16" s="106" t="s">
        <v>710</v>
      </c>
      <c r="S16" s="203"/>
      <c r="T16" s="204"/>
      <c r="U16" s="212"/>
      <c r="V16" s="106" t="s">
        <v>509</v>
      </c>
      <c r="W16" s="203"/>
      <c r="X16" s="204"/>
      <c r="Y16" s="211"/>
      <c r="Z16" s="108"/>
      <c r="AA16" s="203"/>
      <c r="AB16" s="204"/>
      <c r="AC16" s="211"/>
      <c r="AD16" s="106"/>
      <c r="AE16" s="203"/>
      <c r="AF16" s="204"/>
      <c r="AG16" s="212"/>
      <c r="AH16" s="131"/>
      <c r="AI16" s="203"/>
      <c r="AJ16" s="204"/>
      <c r="AK16" s="211"/>
      <c r="AL16" s="106"/>
      <c r="AM16" s="203"/>
      <c r="AN16" s="204"/>
      <c r="AO16" s="212"/>
      <c r="AP16" s="106"/>
      <c r="AQ16" s="203"/>
      <c r="AR16" s="204"/>
      <c r="AS16" s="211"/>
      <c r="AT16" s="108"/>
      <c r="AU16" s="203"/>
      <c r="AV16" s="204"/>
      <c r="AW16" s="211"/>
      <c r="AX16" s="106"/>
      <c r="AY16" s="203"/>
      <c r="AZ16" s="204"/>
      <c r="BA16" s="212"/>
      <c r="BB16" s="106"/>
      <c r="BC16" s="203"/>
      <c r="BD16" s="204"/>
      <c r="BE16" s="211"/>
      <c r="BF16" s="108" t="s">
        <v>1126</v>
      </c>
      <c r="BG16" s="203"/>
      <c r="BH16" s="204"/>
      <c r="BI16" s="211"/>
      <c r="BJ16" s="106" t="s">
        <v>1126</v>
      </c>
      <c r="BK16" s="203"/>
      <c r="BL16" s="204"/>
      <c r="BM16" s="212"/>
      <c r="BN16" s="131"/>
      <c r="BO16" s="203"/>
      <c r="BP16" s="204"/>
      <c r="BQ16" s="211"/>
      <c r="BR16" s="106"/>
      <c r="BS16" s="203"/>
      <c r="BT16" s="204"/>
      <c r="BU16" s="212"/>
      <c r="BV16" s="106"/>
      <c r="BW16" s="203"/>
      <c r="BX16" s="204"/>
      <c r="BY16" s="211"/>
      <c r="BZ16" s="108"/>
      <c r="CA16" s="203"/>
      <c r="CB16" s="204"/>
      <c r="CC16" s="211"/>
      <c r="CD16" s="106"/>
      <c r="CE16" s="203"/>
      <c r="CF16" s="204"/>
      <c r="CG16" s="212"/>
      <c r="CH16" s="106"/>
      <c r="CI16" s="203"/>
      <c r="CJ16" s="204"/>
      <c r="CK16" s="211"/>
      <c r="CL16" s="108"/>
      <c r="CM16" s="203"/>
      <c r="CN16" s="204"/>
      <c r="CO16" s="211"/>
      <c r="CP16" s="106"/>
      <c r="CQ16" s="203"/>
      <c r="CR16" s="204"/>
      <c r="CS16" s="212"/>
      <c r="CT16" s="131"/>
      <c r="CU16" s="203"/>
      <c r="CV16" s="204"/>
      <c r="CW16" s="211"/>
      <c r="CX16" s="106" t="s">
        <v>714</v>
      </c>
      <c r="CY16" s="203"/>
      <c r="CZ16" s="204"/>
      <c r="DA16" s="212"/>
      <c r="DB16" s="106" t="s">
        <v>714</v>
      </c>
      <c r="DC16" s="203"/>
      <c r="DD16" s="204"/>
      <c r="DE16" s="211"/>
      <c r="DF16" s="108" t="s">
        <v>712</v>
      </c>
      <c r="DG16" s="203"/>
      <c r="DH16" s="204"/>
      <c r="DI16" s="211"/>
      <c r="DJ16" s="106" t="s">
        <v>712</v>
      </c>
      <c r="DK16" s="203"/>
      <c r="DL16" s="204"/>
      <c r="DM16" s="212"/>
      <c r="DN16" s="106" t="s">
        <v>511</v>
      </c>
      <c r="DO16" s="203"/>
      <c r="DP16" s="204"/>
      <c r="DQ16" s="211"/>
      <c r="DR16" s="108" t="s">
        <v>507</v>
      </c>
      <c r="DS16" s="203"/>
      <c r="DT16" s="204"/>
      <c r="DU16" s="211"/>
      <c r="DV16" s="106" t="s">
        <v>507</v>
      </c>
      <c r="DW16" s="203"/>
      <c r="DX16" s="204"/>
      <c r="DY16" s="212"/>
      <c r="DZ16" s="128" t="s">
        <v>3177</v>
      </c>
      <c r="EA16" s="203"/>
      <c r="EB16" s="204"/>
      <c r="EC16" s="211"/>
      <c r="ED16" s="106"/>
      <c r="EE16" s="203"/>
      <c r="EF16" s="204"/>
      <c r="EG16" s="212"/>
      <c r="EH16" s="106"/>
      <c r="EI16" s="203"/>
      <c r="EJ16" s="204"/>
      <c r="EK16" s="211"/>
      <c r="EL16" s="108" t="s">
        <v>2556</v>
      </c>
      <c r="EM16" s="203"/>
      <c r="EN16" s="204"/>
      <c r="EO16" s="211"/>
      <c r="EP16" s="106" t="s">
        <v>2556</v>
      </c>
      <c r="EQ16" s="203"/>
      <c r="ER16" s="204"/>
      <c r="ES16" s="212"/>
      <c r="ET16" s="106"/>
      <c r="EU16" s="203"/>
      <c r="EV16" s="204"/>
      <c r="EW16" s="211"/>
      <c r="EX16" s="108"/>
      <c r="EY16" s="203"/>
      <c r="EZ16" s="204"/>
      <c r="FA16" s="211"/>
      <c r="FB16" s="106"/>
      <c r="FC16" s="203"/>
      <c r="FD16" s="204"/>
      <c r="FE16" s="213"/>
      <c r="FF16" s="14"/>
      <c r="FG16" s="155"/>
      <c r="FH16" s="156"/>
      <c r="FI16" s="84"/>
      <c r="FJ16" s="79"/>
      <c r="FK16" s="65" t="s">
        <v>90</v>
      </c>
      <c r="FL16" s="28">
        <f>SUM(COUNTIF($J$10:$M$63,FJ14),COUNTIF($AP$10:$AS$63,FJ14),COUNTIF($BV$10:$BY$63,FJ14),COUNTIF($DB$10:$DE$72,FJ14),COUNTIF($EH$10:$EK$63,FJ14))+FS16</f>
        <v>0</v>
      </c>
      <c r="FM16" s="56">
        <f t="shared" ca="1" si="0"/>
        <v>0</v>
      </c>
      <c r="FN16" s="43"/>
      <c r="FO16" s="9"/>
      <c r="FP16" s="20" t="str">
        <f>FJ14</f>
        <v>書写</v>
      </c>
      <c r="FQ16" s="25" t="s">
        <v>56</v>
      </c>
      <c r="FR16" s="20" t="str">
        <f>FJ14&amp;"1/2"</f>
        <v>書写1/2</v>
      </c>
      <c r="FS16" s="20">
        <f>SUM(COUNTIF($J$10:$M$63,FR16),COUNTIF($AP$10:$AS$63,FR16),COUNTIF($BV$10:$BY$63,FR16),COUNTIF($DB$10:$DE$72,FR16),COUNTIF($EH$10:$EK$63,FR16))*0.5</f>
        <v>0</v>
      </c>
      <c r="FT16" s="20" t="s">
        <v>76</v>
      </c>
      <c r="FU16" s="20">
        <f ca="1">FU14-1</f>
        <v>3</v>
      </c>
      <c r="FV16" s="20" t="str">
        <f t="shared" ca="1" si="1"/>
        <v>'(3)'!FM16</v>
      </c>
      <c r="FW16" s="20">
        <v>16</v>
      </c>
      <c r="FX16" s="20">
        <f t="shared" ca="1" si="2"/>
        <v>0</v>
      </c>
    </row>
    <row r="17" spans="1:180" ht="7.5" customHeight="1">
      <c r="A17" s="126"/>
      <c r="B17" s="202"/>
      <c r="C17" s="203"/>
      <c r="D17" s="204"/>
      <c r="E17" s="204"/>
      <c r="F17" s="205"/>
      <c r="G17" s="203"/>
      <c r="H17" s="204"/>
      <c r="I17" s="214"/>
      <c r="J17" s="205"/>
      <c r="K17" s="203"/>
      <c r="L17" s="204"/>
      <c r="M17" s="204"/>
      <c r="N17" s="203"/>
      <c r="O17" s="203"/>
      <c r="P17" s="204"/>
      <c r="Q17" s="204"/>
      <c r="R17" s="205"/>
      <c r="S17" s="203"/>
      <c r="T17" s="204"/>
      <c r="U17" s="214"/>
      <c r="V17" s="205"/>
      <c r="W17" s="203"/>
      <c r="X17" s="204"/>
      <c r="Y17" s="204"/>
      <c r="Z17" s="203"/>
      <c r="AA17" s="203"/>
      <c r="AB17" s="204"/>
      <c r="AC17" s="204"/>
      <c r="AD17" s="205"/>
      <c r="AE17" s="203"/>
      <c r="AF17" s="204"/>
      <c r="AG17" s="214"/>
      <c r="AH17" s="202"/>
      <c r="AI17" s="203"/>
      <c r="AJ17" s="204"/>
      <c r="AK17" s="204"/>
      <c r="AL17" s="205"/>
      <c r="AM17" s="203"/>
      <c r="AN17" s="204"/>
      <c r="AO17" s="214"/>
      <c r="AP17" s="205"/>
      <c r="AQ17" s="203"/>
      <c r="AR17" s="204"/>
      <c r="AS17" s="204"/>
      <c r="AT17" s="203"/>
      <c r="AU17" s="203"/>
      <c r="AV17" s="204"/>
      <c r="AW17" s="204"/>
      <c r="AX17" s="205"/>
      <c r="AY17" s="203"/>
      <c r="AZ17" s="204"/>
      <c r="BA17" s="214"/>
      <c r="BB17" s="205"/>
      <c r="BC17" s="203"/>
      <c r="BD17" s="204"/>
      <c r="BE17" s="204"/>
      <c r="BF17" s="203"/>
      <c r="BG17" s="203"/>
      <c r="BH17" s="204"/>
      <c r="BI17" s="204"/>
      <c r="BJ17" s="205"/>
      <c r="BK17" s="203"/>
      <c r="BL17" s="204"/>
      <c r="BM17" s="214"/>
      <c r="BN17" s="202"/>
      <c r="BO17" s="203"/>
      <c r="BP17" s="204"/>
      <c r="BQ17" s="204"/>
      <c r="BR17" s="205"/>
      <c r="BS17" s="203"/>
      <c r="BT17" s="204"/>
      <c r="BU17" s="214"/>
      <c r="BV17" s="205"/>
      <c r="BW17" s="203"/>
      <c r="BX17" s="204"/>
      <c r="BY17" s="204"/>
      <c r="BZ17" s="203"/>
      <c r="CA17" s="203"/>
      <c r="CB17" s="204"/>
      <c r="CC17" s="204"/>
      <c r="CD17" s="205"/>
      <c r="CE17" s="203"/>
      <c r="CF17" s="204"/>
      <c r="CG17" s="214"/>
      <c r="CH17" s="205"/>
      <c r="CI17" s="203"/>
      <c r="CJ17" s="204"/>
      <c r="CK17" s="204"/>
      <c r="CL17" s="203"/>
      <c r="CM17" s="203"/>
      <c r="CN17" s="204"/>
      <c r="CO17" s="204"/>
      <c r="CP17" s="205"/>
      <c r="CQ17" s="203"/>
      <c r="CR17" s="204"/>
      <c r="CS17" s="214"/>
      <c r="CT17" s="202"/>
      <c r="CU17" s="203"/>
      <c r="CV17" s="204"/>
      <c r="CW17" s="204"/>
      <c r="CX17" s="205"/>
      <c r="CY17" s="203"/>
      <c r="CZ17" s="204"/>
      <c r="DA17" s="214"/>
      <c r="DB17" s="205"/>
      <c r="DC17" s="203"/>
      <c r="DD17" s="204"/>
      <c r="DE17" s="204"/>
      <c r="DF17" s="203"/>
      <c r="DG17" s="203"/>
      <c r="DH17" s="204"/>
      <c r="DI17" s="204"/>
      <c r="DJ17" s="205"/>
      <c r="DK17" s="203"/>
      <c r="DL17" s="204"/>
      <c r="DM17" s="214"/>
      <c r="DN17" s="205"/>
      <c r="DO17" s="203"/>
      <c r="DP17" s="204"/>
      <c r="DQ17" s="204"/>
      <c r="DR17" s="203"/>
      <c r="DS17" s="203"/>
      <c r="DT17" s="204"/>
      <c r="DU17" s="204"/>
      <c r="DV17" s="205"/>
      <c r="DW17" s="203"/>
      <c r="DX17" s="204"/>
      <c r="DY17" s="214"/>
      <c r="DZ17" s="209"/>
      <c r="EA17" s="203"/>
      <c r="EB17" s="204"/>
      <c r="EC17" s="204"/>
      <c r="ED17" s="205"/>
      <c r="EE17" s="203"/>
      <c r="EF17" s="204"/>
      <c r="EG17" s="214"/>
      <c r="EH17" s="205"/>
      <c r="EI17" s="203"/>
      <c r="EJ17" s="204"/>
      <c r="EK17" s="204"/>
      <c r="EL17" s="203"/>
      <c r="EM17" s="203"/>
      <c r="EN17" s="204"/>
      <c r="EO17" s="204"/>
      <c r="EP17" s="205"/>
      <c r="EQ17" s="203"/>
      <c r="ER17" s="204"/>
      <c r="ES17" s="214"/>
      <c r="ET17" s="205"/>
      <c r="EU17" s="203"/>
      <c r="EV17" s="204"/>
      <c r="EW17" s="204"/>
      <c r="EX17" s="203"/>
      <c r="EY17" s="203"/>
      <c r="EZ17" s="204"/>
      <c r="FA17" s="204"/>
      <c r="FB17" s="205"/>
      <c r="FC17" s="203"/>
      <c r="FD17" s="204"/>
      <c r="FE17" s="215"/>
      <c r="FF17" s="14"/>
      <c r="FG17" s="155"/>
      <c r="FH17" s="156"/>
      <c r="FI17" s="84"/>
      <c r="FJ17" s="79"/>
      <c r="FK17" s="65" t="s">
        <v>91</v>
      </c>
      <c r="FL17" s="28">
        <f>SUM(COUNTIF($N$10:$Q$63,FJ14),COUNTIF($AT$10:$AW$63,FJ14),COUNTIF($BZ$10:$CC$63,FJ14),COUNTIF($DF$10:$DI$72,FJ14),COUNTIF($EL$10:$EO$63,FJ14))+FS17</f>
        <v>0</v>
      </c>
      <c r="FM17" s="56">
        <f t="shared" ca="1" si="0"/>
        <v>0</v>
      </c>
      <c r="FN17" s="44"/>
      <c r="FO17" s="35"/>
      <c r="FP17" s="20" t="str">
        <f>FJ14</f>
        <v>書写</v>
      </c>
      <c r="FQ17" s="20" t="s">
        <v>57</v>
      </c>
      <c r="FR17" s="20" t="str">
        <f>FJ14&amp;"1/2"</f>
        <v>書写1/2</v>
      </c>
      <c r="FS17" s="20">
        <f>SUM(COUNTIF($N$10:$Q$63,FR17),COUNTIF($AT$10:$AW$63,FR17),COUNTIF($BZ$10:$CC$63,FR17),COUNTIF($DF$10:$DI$72,FR17),COUNTIF($EL$10:$EO$63,FR17))*0.5</f>
        <v>0</v>
      </c>
      <c r="FT17" s="20"/>
      <c r="FU17" s="20"/>
      <c r="FV17" s="20" t="str">
        <f t="shared" ca="1" si="1"/>
        <v>'(3)'!FM17</v>
      </c>
      <c r="FW17" s="20">
        <v>17</v>
      </c>
      <c r="FX17" s="20">
        <f t="shared" ca="1" si="2"/>
        <v>0</v>
      </c>
    </row>
    <row r="18" spans="1:180" ht="7.5" customHeight="1">
      <c r="A18" s="127"/>
      <c r="B18" s="216"/>
      <c r="C18" s="217"/>
      <c r="D18" s="218"/>
      <c r="E18" s="218"/>
      <c r="F18" s="219"/>
      <c r="G18" s="217"/>
      <c r="H18" s="218"/>
      <c r="I18" s="220"/>
      <c r="J18" s="219"/>
      <c r="K18" s="217"/>
      <c r="L18" s="218"/>
      <c r="M18" s="218"/>
      <c r="N18" s="217"/>
      <c r="O18" s="217"/>
      <c r="P18" s="218"/>
      <c r="Q18" s="218"/>
      <c r="R18" s="219"/>
      <c r="S18" s="217"/>
      <c r="T18" s="218"/>
      <c r="U18" s="220"/>
      <c r="V18" s="219"/>
      <c r="W18" s="217"/>
      <c r="X18" s="218"/>
      <c r="Y18" s="218"/>
      <c r="Z18" s="217"/>
      <c r="AA18" s="217"/>
      <c r="AB18" s="218"/>
      <c r="AC18" s="218"/>
      <c r="AD18" s="219"/>
      <c r="AE18" s="217"/>
      <c r="AF18" s="218"/>
      <c r="AG18" s="220"/>
      <c r="AH18" s="216"/>
      <c r="AI18" s="217"/>
      <c r="AJ18" s="218"/>
      <c r="AK18" s="218"/>
      <c r="AL18" s="219"/>
      <c r="AM18" s="217"/>
      <c r="AN18" s="218"/>
      <c r="AO18" s="220"/>
      <c r="AP18" s="219"/>
      <c r="AQ18" s="217"/>
      <c r="AR18" s="218"/>
      <c r="AS18" s="218"/>
      <c r="AT18" s="217"/>
      <c r="AU18" s="217"/>
      <c r="AV18" s="218"/>
      <c r="AW18" s="218"/>
      <c r="AX18" s="219"/>
      <c r="AY18" s="217"/>
      <c r="AZ18" s="218"/>
      <c r="BA18" s="220"/>
      <c r="BB18" s="219"/>
      <c r="BC18" s="217"/>
      <c r="BD18" s="218"/>
      <c r="BE18" s="218"/>
      <c r="BF18" s="217"/>
      <c r="BG18" s="217"/>
      <c r="BH18" s="218"/>
      <c r="BI18" s="218"/>
      <c r="BJ18" s="219"/>
      <c r="BK18" s="217"/>
      <c r="BL18" s="218"/>
      <c r="BM18" s="220"/>
      <c r="BN18" s="216"/>
      <c r="BO18" s="217"/>
      <c r="BP18" s="218"/>
      <c r="BQ18" s="218"/>
      <c r="BR18" s="219"/>
      <c r="BS18" s="217"/>
      <c r="BT18" s="218"/>
      <c r="BU18" s="220"/>
      <c r="BV18" s="219"/>
      <c r="BW18" s="217"/>
      <c r="BX18" s="218"/>
      <c r="BY18" s="218"/>
      <c r="BZ18" s="217"/>
      <c r="CA18" s="217"/>
      <c r="CB18" s="218"/>
      <c r="CC18" s="218"/>
      <c r="CD18" s="219"/>
      <c r="CE18" s="217"/>
      <c r="CF18" s="218"/>
      <c r="CG18" s="220"/>
      <c r="CH18" s="219"/>
      <c r="CI18" s="217"/>
      <c r="CJ18" s="218"/>
      <c r="CK18" s="218"/>
      <c r="CL18" s="217"/>
      <c r="CM18" s="217"/>
      <c r="CN18" s="218"/>
      <c r="CO18" s="218"/>
      <c r="CP18" s="219"/>
      <c r="CQ18" s="217"/>
      <c r="CR18" s="218"/>
      <c r="CS18" s="220"/>
      <c r="CT18" s="216"/>
      <c r="CU18" s="217"/>
      <c r="CV18" s="218"/>
      <c r="CW18" s="218"/>
      <c r="CX18" s="219"/>
      <c r="CY18" s="217"/>
      <c r="CZ18" s="218"/>
      <c r="DA18" s="220"/>
      <c r="DB18" s="219"/>
      <c r="DC18" s="217"/>
      <c r="DD18" s="218"/>
      <c r="DE18" s="218"/>
      <c r="DF18" s="217"/>
      <c r="DG18" s="217"/>
      <c r="DH18" s="218"/>
      <c r="DI18" s="218"/>
      <c r="DJ18" s="219"/>
      <c r="DK18" s="217"/>
      <c r="DL18" s="218"/>
      <c r="DM18" s="220"/>
      <c r="DN18" s="219"/>
      <c r="DO18" s="217"/>
      <c r="DP18" s="218"/>
      <c r="DQ18" s="218"/>
      <c r="DR18" s="217"/>
      <c r="DS18" s="217"/>
      <c r="DT18" s="218"/>
      <c r="DU18" s="218"/>
      <c r="DV18" s="219"/>
      <c r="DW18" s="217"/>
      <c r="DX18" s="218"/>
      <c r="DY18" s="220"/>
      <c r="DZ18" s="216"/>
      <c r="EA18" s="217"/>
      <c r="EB18" s="218"/>
      <c r="EC18" s="218"/>
      <c r="ED18" s="219"/>
      <c r="EE18" s="217"/>
      <c r="EF18" s="218"/>
      <c r="EG18" s="220"/>
      <c r="EH18" s="219"/>
      <c r="EI18" s="217"/>
      <c r="EJ18" s="218"/>
      <c r="EK18" s="218"/>
      <c r="EL18" s="217"/>
      <c r="EM18" s="217"/>
      <c r="EN18" s="218"/>
      <c r="EO18" s="218"/>
      <c r="EP18" s="219"/>
      <c r="EQ18" s="217"/>
      <c r="ER18" s="218"/>
      <c r="ES18" s="220"/>
      <c r="ET18" s="219"/>
      <c r="EU18" s="217"/>
      <c r="EV18" s="218"/>
      <c r="EW18" s="218"/>
      <c r="EX18" s="217"/>
      <c r="EY18" s="217"/>
      <c r="EZ18" s="218"/>
      <c r="FA18" s="218"/>
      <c r="FB18" s="219"/>
      <c r="FC18" s="217"/>
      <c r="FD18" s="218"/>
      <c r="FE18" s="221"/>
      <c r="FF18" s="14"/>
      <c r="FG18" s="155"/>
      <c r="FH18" s="156"/>
      <c r="FI18" s="84"/>
      <c r="FJ18" s="79"/>
      <c r="FK18" s="65" t="s">
        <v>92</v>
      </c>
      <c r="FL18" s="29">
        <f>SUM(COUNTIF($R$10:$U$63,FJ14),COUNTIF($AX$10:$BA$63,FJ14),COUNTIF($CD$10:$CG$63,FJ14),COUNTIF($DJ$10:$DM$72,FJ14),COUNTIF($EP$10:$ES$63,FJ14))+FS18</f>
        <v>0</v>
      </c>
      <c r="FM18" s="57">
        <f t="shared" ca="1" si="0"/>
        <v>0</v>
      </c>
      <c r="FN18" s="45"/>
      <c r="FO18" s="36"/>
      <c r="FP18" s="20" t="str">
        <f>FJ14</f>
        <v>書写</v>
      </c>
      <c r="FQ18" s="20" t="s">
        <v>58</v>
      </c>
      <c r="FR18" s="20" t="str">
        <f>FJ14&amp;"1/2"</f>
        <v>書写1/2</v>
      </c>
      <c r="FS18" s="20">
        <f>SUM(COUNTIF($R$10:$U$63,FR18),COUNTIF($AX$10:$BA$63,FR18),COUNTIF($CD$10:$CG$63,FR18),COUNTIF($DJ$10:$DM$72,FR18),COUNTIF($EP$10:$ES$63,FR18))*0.5</f>
        <v>0</v>
      </c>
      <c r="FT18" s="14"/>
      <c r="FU18" s="14"/>
      <c r="FV18" s="20" t="str">
        <f t="shared" ca="1" si="1"/>
        <v>'(3)'!FM18</v>
      </c>
      <c r="FW18" s="20">
        <v>18</v>
      </c>
      <c r="FX18" s="20">
        <f t="shared" ca="1" si="2"/>
        <v>0</v>
      </c>
    </row>
    <row r="19" spans="1:180" ht="7.5" customHeight="1">
      <c r="A19" s="93" t="s">
        <v>77</v>
      </c>
      <c r="B19" s="192" t="s">
        <v>124</v>
      </c>
      <c r="C19" s="193"/>
      <c r="D19" s="206" t="s">
        <v>136</v>
      </c>
      <c r="E19" s="195"/>
      <c r="F19" s="196" t="s">
        <v>9</v>
      </c>
      <c r="G19" s="193"/>
      <c r="H19" s="194"/>
      <c r="I19" s="195"/>
      <c r="J19" s="196" t="s">
        <v>9</v>
      </c>
      <c r="K19" s="197"/>
      <c r="L19" s="198"/>
      <c r="M19" s="199"/>
      <c r="N19" s="200" t="s">
        <v>9</v>
      </c>
      <c r="O19" s="193"/>
      <c r="P19" s="194"/>
      <c r="Q19" s="195"/>
      <c r="R19" s="196" t="s">
        <v>9</v>
      </c>
      <c r="S19" s="193"/>
      <c r="T19" s="194"/>
      <c r="U19" s="195"/>
      <c r="V19" s="196" t="s">
        <v>9</v>
      </c>
      <c r="W19" s="197"/>
      <c r="X19" s="198"/>
      <c r="Y19" s="199"/>
      <c r="Z19" s="200" t="s">
        <v>123</v>
      </c>
      <c r="AA19" s="193"/>
      <c r="AB19" s="206" t="s">
        <v>136</v>
      </c>
      <c r="AC19" s="195"/>
      <c r="AD19" s="196" t="s">
        <v>123</v>
      </c>
      <c r="AE19" s="193"/>
      <c r="AF19" s="206" t="s">
        <v>136</v>
      </c>
      <c r="AG19" s="195"/>
      <c r="AH19" s="192" t="s">
        <v>127</v>
      </c>
      <c r="AI19" s="193"/>
      <c r="AJ19" s="206" t="s">
        <v>136</v>
      </c>
      <c r="AK19" s="195"/>
      <c r="AL19" s="196" t="s">
        <v>139</v>
      </c>
      <c r="AM19" s="193"/>
      <c r="AN19" s="206" t="s">
        <v>136</v>
      </c>
      <c r="AO19" s="195"/>
      <c r="AP19" s="196" t="s">
        <v>139</v>
      </c>
      <c r="AQ19" s="197"/>
      <c r="AR19" s="201" t="s">
        <v>136</v>
      </c>
      <c r="AS19" s="199"/>
      <c r="AT19" s="200" t="s">
        <v>20</v>
      </c>
      <c r="AU19" s="193"/>
      <c r="AV19" s="194"/>
      <c r="AW19" s="195"/>
      <c r="AX19" s="196" t="s">
        <v>20</v>
      </c>
      <c r="AY19" s="193"/>
      <c r="AZ19" s="194"/>
      <c r="BA19" s="195"/>
      <c r="BB19" s="196" t="s">
        <v>139</v>
      </c>
      <c r="BC19" s="197"/>
      <c r="BD19" s="201" t="s">
        <v>136</v>
      </c>
      <c r="BE19" s="199"/>
      <c r="BF19" s="200" t="s">
        <v>13</v>
      </c>
      <c r="BG19" s="193"/>
      <c r="BH19" s="194"/>
      <c r="BI19" s="195"/>
      <c r="BJ19" s="196" t="s">
        <v>13</v>
      </c>
      <c r="BK19" s="193"/>
      <c r="BL19" s="194"/>
      <c r="BM19" s="195"/>
      <c r="BN19" s="192"/>
      <c r="BO19" s="193"/>
      <c r="BP19" s="194"/>
      <c r="BQ19" s="195"/>
      <c r="BR19" s="196"/>
      <c r="BS19" s="193"/>
      <c r="BT19" s="194"/>
      <c r="BU19" s="195"/>
      <c r="BV19" s="196"/>
      <c r="BW19" s="197"/>
      <c r="BX19" s="198"/>
      <c r="BY19" s="199"/>
      <c r="BZ19" s="200"/>
      <c r="CA19" s="193"/>
      <c r="CB19" s="194"/>
      <c r="CC19" s="195"/>
      <c r="CD19" s="196"/>
      <c r="CE19" s="193"/>
      <c r="CF19" s="194"/>
      <c r="CG19" s="195"/>
      <c r="CH19" s="196"/>
      <c r="CI19" s="197"/>
      <c r="CJ19" s="198"/>
      <c r="CK19" s="199"/>
      <c r="CL19" s="200"/>
      <c r="CM19" s="193"/>
      <c r="CN19" s="194"/>
      <c r="CO19" s="195"/>
      <c r="CP19" s="196"/>
      <c r="CQ19" s="193"/>
      <c r="CR19" s="194"/>
      <c r="CS19" s="195"/>
      <c r="CT19" s="192" t="s">
        <v>24</v>
      </c>
      <c r="CU19" s="193"/>
      <c r="CV19" s="194"/>
      <c r="CW19" s="195"/>
      <c r="CX19" s="196" t="s">
        <v>24</v>
      </c>
      <c r="CY19" s="193"/>
      <c r="CZ19" s="194"/>
      <c r="DA19" s="195"/>
      <c r="DB19" s="196" t="s">
        <v>24</v>
      </c>
      <c r="DC19" s="197"/>
      <c r="DD19" s="198"/>
      <c r="DE19" s="199"/>
      <c r="DF19" s="200" t="s">
        <v>24</v>
      </c>
      <c r="DG19" s="193"/>
      <c r="DH19" s="194"/>
      <c r="DI19" s="195"/>
      <c r="DJ19" s="196" t="s">
        <v>24</v>
      </c>
      <c r="DK19" s="193"/>
      <c r="DL19" s="194"/>
      <c r="DM19" s="195"/>
      <c r="DN19" s="196" t="s">
        <v>24</v>
      </c>
      <c r="DO19" s="197"/>
      <c r="DP19" s="198"/>
      <c r="DQ19" s="199"/>
      <c r="DR19" s="200" t="s">
        <v>139</v>
      </c>
      <c r="DS19" s="193"/>
      <c r="DT19" s="206" t="s">
        <v>136</v>
      </c>
      <c r="DU19" s="195"/>
      <c r="DV19" s="196" t="s">
        <v>139</v>
      </c>
      <c r="DW19" s="193"/>
      <c r="DX19" s="206" t="s">
        <v>136</v>
      </c>
      <c r="DY19" s="195"/>
      <c r="DZ19" s="192" t="s">
        <v>21</v>
      </c>
      <c r="EA19" s="197"/>
      <c r="EB19" s="198"/>
      <c r="EC19" s="199"/>
      <c r="ED19" s="196" t="s">
        <v>123</v>
      </c>
      <c r="EE19" s="197"/>
      <c r="EF19" s="201" t="s">
        <v>136</v>
      </c>
      <c r="EG19" s="199"/>
      <c r="EH19" s="196" t="s">
        <v>123</v>
      </c>
      <c r="EI19" s="197"/>
      <c r="EJ19" s="238" t="s">
        <v>136</v>
      </c>
      <c r="EK19" s="199"/>
      <c r="EL19" s="200" t="s">
        <v>21</v>
      </c>
      <c r="EM19" s="197"/>
      <c r="EN19" s="198"/>
      <c r="EO19" s="199"/>
      <c r="EP19" s="196" t="s">
        <v>21</v>
      </c>
      <c r="EQ19" s="197"/>
      <c r="ER19" s="198"/>
      <c r="ES19" s="199"/>
      <c r="ET19" s="196" t="s">
        <v>127</v>
      </c>
      <c r="EU19" s="197"/>
      <c r="EV19" s="238" t="s">
        <v>136</v>
      </c>
      <c r="EW19" s="199"/>
      <c r="EX19" s="200" t="s">
        <v>13</v>
      </c>
      <c r="EY19" s="197"/>
      <c r="EZ19" s="198"/>
      <c r="FA19" s="199"/>
      <c r="FB19" s="196" t="s">
        <v>13</v>
      </c>
      <c r="FC19" s="197"/>
      <c r="FD19" s="198"/>
      <c r="FE19" s="208"/>
      <c r="FF19" s="14"/>
      <c r="FG19" s="155"/>
      <c r="FH19" s="156"/>
      <c r="FI19" s="84"/>
      <c r="FJ19" s="79"/>
      <c r="FK19" s="65" t="s">
        <v>93</v>
      </c>
      <c r="FL19" s="28">
        <f>SUM(COUNTIF($V$10:$Y$63,FJ14),COUNTIF($BB$10:$BE$63,FJ14),COUNTIF($CH$10:$CK$63,FJ14),COUNTIF($DN$10:$DQ$72,FJ14),COUNTIF($ET$10:$EW$63,FJ14))+FS19</f>
        <v>0</v>
      </c>
      <c r="FM19" s="56">
        <f t="shared" ca="1" si="0"/>
        <v>0</v>
      </c>
      <c r="FN19" s="43"/>
      <c r="FO19" s="9"/>
      <c r="FP19" s="20" t="str">
        <f>FJ14</f>
        <v>書写</v>
      </c>
      <c r="FQ19" s="25" t="s">
        <v>59</v>
      </c>
      <c r="FR19" s="20" t="str">
        <f>FJ14&amp;"1/2"</f>
        <v>書写1/2</v>
      </c>
      <c r="FS19" s="20">
        <f>SUM(COUNTIF($V$10:$Y$63,FR19),COUNTIF($BB$10:$BE$63,FR19),COUNTIF($CH$10:$CK$63,FR19),COUNTIF($DN$10:$DQ$72,FR19),COUNTIF($ET$10:$EW$63,FR19))*0.5</f>
        <v>0</v>
      </c>
      <c r="FT19" s="20"/>
      <c r="FU19" s="20"/>
      <c r="FV19" s="20" t="str">
        <f t="shared" ca="1" si="1"/>
        <v>'(3)'!FM19</v>
      </c>
      <c r="FW19" s="20">
        <v>19</v>
      </c>
      <c r="FX19" s="20">
        <f t="shared" ca="1" si="2"/>
        <v>0</v>
      </c>
    </row>
    <row r="20" spans="1:180" ht="7.5" customHeight="1">
      <c r="A20" s="126"/>
      <c r="B20" s="202"/>
      <c r="C20" s="203"/>
      <c r="D20" s="203"/>
      <c r="E20" s="204"/>
      <c r="F20" s="205"/>
      <c r="G20" s="203"/>
      <c r="H20" s="203"/>
      <c r="I20" s="204"/>
      <c r="J20" s="205"/>
      <c r="K20" s="203"/>
      <c r="L20" s="203"/>
      <c r="M20" s="204"/>
      <c r="N20" s="203"/>
      <c r="O20" s="203"/>
      <c r="P20" s="203"/>
      <c r="Q20" s="204"/>
      <c r="R20" s="205"/>
      <c r="S20" s="203"/>
      <c r="T20" s="203"/>
      <c r="U20" s="204"/>
      <c r="V20" s="205"/>
      <c r="W20" s="203"/>
      <c r="X20" s="203"/>
      <c r="Y20" s="204"/>
      <c r="Z20" s="203"/>
      <c r="AA20" s="203"/>
      <c r="AB20" s="203"/>
      <c r="AC20" s="204"/>
      <c r="AD20" s="205"/>
      <c r="AE20" s="203"/>
      <c r="AF20" s="203"/>
      <c r="AG20" s="204"/>
      <c r="AH20" s="202"/>
      <c r="AI20" s="203"/>
      <c r="AJ20" s="203"/>
      <c r="AK20" s="204"/>
      <c r="AL20" s="205"/>
      <c r="AM20" s="203"/>
      <c r="AN20" s="203"/>
      <c r="AO20" s="204"/>
      <c r="AP20" s="205"/>
      <c r="AQ20" s="203"/>
      <c r="AR20" s="203"/>
      <c r="AS20" s="204"/>
      <c r="AT20" s="203"/>
      <c r="AU20" s="203"/>
      <c r="AV20" s="203"/>
      <c r="AW20" s="204"/>
      <c r="AX20" s="205"/>
      <c r="AY20" s="203"/>
      <c r="AZ20" s="203"/>
      <c r="BA20" s="204"/>
      <c r="BB20" s="205"/>
      <c r="BC20" s="203"/>
      <c r="BD20" s="203"/>
      <c r="BE20" s="204"/>
      <c r="BF20" s="203"/>
      <c r="BG20" s="203"/>
      <c r="BH20" s="203"/>
      <c r="BI20" s="204"/>
      <c r="BJ20" s="205"/>
      <c r="BK20" s="203"/>
      <c r="BL20" s="203"/>
      <c r="BM20" s="204"/>
      <c r="BN20" s="202"/>
      <c r="BO20" s="203"/>
      <c r="BP20" s="203"/>
      <c r="BQ20" s="204"/>
      <c r="BR20" s="205"/>
      <c r="BS20" s="203"/>
      <c r="BT20" s="203"/>
      <c r="BU20" s="204"/>
      <c r="BV20" s="205"/>
      <c r="BW20" s="203"/>
      <c r="BX20" s="203"/>
      <c r="BY20" s="204"/>
      <c r="BZ20" s="203"/>
      <c r="CA20" s="203"/>
      <c r="CB20" s="203"/>
      <c r="CC20" s="204"/>
      <c r="CD20" s="205"/>
      <c r="CE20" s="203"/>
      <c r="CF20" s="203"/>
      <c r="CG20" s="204"/>
      <c r="CH20" s="205"/>
      <c r="CI20" s="203"/>
      <c r="CJ20" s="203"/>
      <c r="CK20" s="204"/>
      <c r="CL20" s="203"/>
      <c r="CM20" s="203"/>
      <c r="CN20" s="203"/>
      <c r="CO20" s="204"/>
      <c r="CP20" s="205"/>
      <c r="CQ20" s="203"/>
      <c r="CR20" s="203"/>
      <c r="CS20" s="204"/>
      <c r="CT20" s="202"/>
      <c r="CU20" s="203"/>
      <c r="CV20" s="203"/>
      <c r="CW20" s="204"/>
      <c r="CX20" s="205"/>
      <c r="CY20" s="203"/>
      <c r="CZ20" s="203"/>
      <c r="DA20" s="204"/>
      <c r="DB20" s="205"/>
      <c r="DC20" s="203"/>
      <c r="DD20" s="203"/>
      <c r="DE20" s="204"/>
      <c r="DF20" s="203"/>
      <c r="DG20" s="203"/>
      <c r="DH20" s="203"/>
      <c r="DI20" s="204"/>
      <c r="DJ20" s="205"/>
      <c r="DK20" s="203"/>
      <c r="DL20" s="203"/>
      <c r="DM20" s="204"/>
      <c r="DN20" s="205"/>
      <c r="DO20" s="203"/>
      <c r="DP20" s="203"/>
      <c r="DQ20" s="204"/>
      <c r="DR20" s="203"/>
      <c r="DS20" s="203"/>
      <c r="DT20" s="203"/>
      <c r="DU20" s="204"/>
      <c r="DV20" s="205"/>
      <c r="DW20" s="203"/>
      <c r="DX20" s="203"/>
      <c r="DY20" s="204"/>
      <c r="DZ20" s="209"/>
      <c r="EA20" s="203"/>
      <c r="EB20" s="203"/>
      <c r="EC20" s="204"/>
      <c r="ED20" s="205"/>
      <c r="EE20" s="203"/>
      <c r="EF20" s="203"/>
      <c r="EG20" s="204"/>
      <c r="EH20" s="205"/>
      <c r="EI20" s="203"/>
      <c r="EJ20" s="203"/>
      <c r="EK20" s="204"/>
      <c r="EL20" s="203"/>
      <c r="EM20" s="203"/>
      <c r="EN20" s="203"/>
      <c r="EO20" s="204"/>
      <c r="EP20" s="205"/>
      <c r="EQ20" s="203"/>
      <c r="ER20" s="203"/>
      <c r="ES20" s="204"/>
      <c r="ET20" s="205"/>
      <c r="EU20" s="203"/>
      <c r="EV20" s="203"/>
      <c r="EW20" s="204"/>
      <c r="EX20" s="203"/>
      <c r="EY20" s="203"/>
      <c r="EZ20" s="203"/>
      <c r="FA20" s="204"/>
      <c r="FB20" s="205"/>
      <c r="FC20" s="203"/>
      <c r="FD20" s="203"/>
      <c r="FE20" s="210"/>
      <c r="FF20" s="14"/>
      <c r="FG20" s="155"/>
      <c r="FH20" s="156"/>
      <c r="FI20" s="84"/>
      <c r="FJ20" s="79"/>
      <c r="FK20" s="65" t="s">
        <v>94</v>
      </c>
      <c r="FL20" s="28">
        <f>SUM(COUNTIF($Z$10:$AC$63,FJ14),COUNTIF($BF$10:$BI$63,FJ14),COUNTIF($CL$10:$CO$63,FJ14),COUNTIF($DR$10:$DU$72,FJ14),COUNTIF($EX$10:$FA$63,FJ14))+FS20</f>
        <v>0</v>
      </c>
      <c r="FM20" s="56">
        <f t="shared" ca="1" si="0"/>
        <v>0</v>
      </c>
      <c r="FN20" s="44"/>
      <c r="FO20" s="35"/>
      <c r="FP20" s="20" t="str">
        <f>FJ14</f>
        <v>書写</v>
      </c>
      <c r="FQ20" s="20" t="s">
        <v>60</v>
      </c>
      <c r="FR20" s="20" t="str">
        <f>FJ14&amp;"1/2"</f>
        <v>書写1/2</v>
      </c>
      <c r="FS20" s="20">
        <f>SUM(COUNTIF($Z$10:$AC$63,FR20),COUNTIF($BF$10:$BI$63,FR20),COUNTIF($CL$10:$CO$63,FR20),COUNTIF($DR$10:$DU$72,FR20),COUNTIF($EX$10:$FA$63,FR20))*0.5</f>
        <v>0</v>
      </c>
      <c r="FT20" s="20"/>
      <c r="FU20" s="20"/>
      <c r="FV20" s="20" t="str">
        <f t="shared" ca="1" si="1"/>
        <v>'(3)'!FM20</v>
      </c>
      <c r="FW20" s="20">
        <v>20</v>
      </c>
      <c r="FX20" s="20">
        <f t="shared" ca="1" si="2"/>
        <v>0</v>
      </c>
    </row>
    <row r="21" spans="1:180" ht="7.5" customHeight="1">
      <c r="A21" s="126"/>
      <c r="B21" s="202"/>
      <c r="C21" s="203"/>
      <c r="D21" s="203"/>
      <c r="E21" s="204"/>
      <c r="F21" s="205"/>
      <c r="G21" s="203"/>
      <c r="H21" s="203"/>
      <c r="I21" s="204"/>
      <c r="J21" s="205"/>
      <c r="K21" s="203"/>
      <c r="L21" s="203"/>
      <c r="M21" s="204"/>
      <c r="N21" s="203"/>
      <c r="O21" s="203"/>
      <c r="P21" s="203"/>
      <c r="Q21" s="204"/>
      <c r="R21" s="205"/>
      <c r="S21" s="203"/>
      <c r="T21" s="203"/>
      <c r="U21" s="204"/>
      <c r="V21" s="205"/>
      <c r="W21" s="203"/>
      <c r="X21" s="203"/>
      <c r="Y21" s="204"/>
      <c r="Z21" s="203"/>
      <c r="AA21" s="203"/>
      <c r="AB21" s="203"/>
      <c r="AC21" s="204"/>
      <c r="AD21" s="205"/>
      <c r="AE21" s="203"/>
      <c r="AF21" s="203"/>
      <c r="AG21" s="204"/>
      <c r="AH21" s="202"/>
      <c r="AI21" s="203"/>
      <c r="AJ21" s="203"/>
      <c r="AK21" s="204"/>
      <c r="AL21" s="205"/>
      <c r="AM21" s="203"/>
      <c r="AN21" s="203"/>
      <c r="AO21" s="204"/>
      <c r="AP21" s="205"/>
      <c r="AQ21" s="203"/>
      <c r="AR21" s="203"/>
      <c r="AS21" s="204"/>
      <c r="AT21" s="203"/>
      <c r="AU21" s="203"/>
      <c r="AV21" s="203"/>
      <c r="AW21" s="204"/>
      <c r="AX21" s="205"/>
      <c r="AY21" s="203"/>
      <c r="AZ21" s="203"/>
      <c r="BA21" s="204"/>
      <c r="BB21" s="205"/>
      <c r="BC21" s="203"/>
      <c r="BD21" s="203"/>
      <c r="BE21" s="204"/>
      <c r="BF21" s="203"/>
      <c r="BG21" s="203"/>
      <c r="BH21" s="203"/>
      <c r="BI21" s="204"/>
      <c r="BJ21" s="205"/>
      <c r="BK21" s="203"/>
      <c r="BL21" s="203"/>
      <c r="BM21" s="204"/>
      <c r="BN21" s="202"/>
      <c r="BO21" s="203"/>
      <c r="BP21" s="203"/>
      <c r="BQ21" s="204"/>
      <c r="BR21" s="205"/>
      <c r="BS21" s="203"/>
      <c r="BT21" s="203"/>
      <c r="BU21" s="204"/>
      <c r="BV21" s="205"/>
      <c r="BW21" s="203"/>
      <c r="BX21" s="203"/>
      <c r="BY21" s="204"/>
      <c r="BZ21" s="203"/>
      <c r="CA21" s="203"/>
      <c r="CB21" s="203"/>
      <c r="CC21" s="204"/>
      <c r="CD21" s="205"/>
      <c r="CE21" s="203"/>
      <c r="CF21" s="203"/>
      <c r="CG21" s="204"/>
      <c r="CH21" s="205"/>
      <c r="CI21" s="203"/>
      <c r="CJ21" s="203"/>
      <c r="CK21" s="204"/>
      <c r="CL21" s="203"/>
      <c r="CM21" s="203"/>
      <c r="CN21" s="203"/>
      <c r="CO21" s="204"/>
      <c r="CP21" s="205"/>
      <c r="CQ21" s="203"/>
      <c r="CR21" s="203"/>
      <c r="CS21" s="204"/>
      <c r="CT21" s="202"/>
      <c r="CU21" s="203"/>
      <c r="CV21" s="203"/>
      <c r="CW21" s="204"/>
      <c r="CX21" s="205"/>
      <c r="CY21" s="203"/>
      <c r="CZ21" s="203"/>
      <c r="DA21" s="204"/>
      <c r="DB21" s="205"/>
      <c r="DC21" s="203"/>
      <c r="DD21" s="203"/>
      <c r="DE21" s="204"/>
      <c r="DF21" s="203"/>
      <c r="DG21" s="203"/>
      <c r="DH21" s="203"/>
      <c r="DI21" s="204"/>
      <c r="DJ21" s="205"/>
      <c r="DK21" s="203"/>
      <c r="DL21" s="203"/>
      <c r="DM21" s="204"/>
      <c r="DN21" s="205"/>
      <c r="DO21" s="203"/>
      <c r="DP21" s="203"/>
      <c r="DQ21" s="204"/>
      <c r="DR21" s="203"/>
      <c r="DS21" s="203"/>
      <c r="DT21" s="203"/>
      <c r="DU21" s="204"/>
      <c r="DV21" s="205"/>
      <c r="DW21" s="203"/>
      <c r="DX21" s="203"/>
      <c r="DY21" s="204"/>
      <c r="DZ21" s="209"/>
      <c r="EA21" s="203"/>
      <c r="EB21" s="203"/>
      <c r="EC21" s="204"/>
      <c r="ED21" s="205"/>
      <c r="EE21" s="203"/>
      <c r="EF21" s="203"/>
      <c r="EG21" s="204"/>
      <c r="EH21" s="205"/>
      <c r="EI21" s="203"/>
      <c r="EJ21" s="203"/>
      <c r="EK21" s="204"/>
      <c r="EL21" s="203"/>
      <c r="EM21" s="203"/>
      <c r="EN21" s="203"/>
      <c r="EO21" s="204"/>
      <c r="EP21" s="205"/>
      <c r="EQ21" s="203"/>
      <c r="ER21" s="203"/>
      <c r="ES21" s="204"/>
      <c r="ET21" s="205"/>
      <c r="EU21" s="203"/>
      <c r="EV21" s="203"/>
      <c r="EW21" s="204"/>
      <c r="EX21" s="203"/>
      <c r="EY21" s="203"/>
      <c r="EZ21" s="203"/>
      <c r="FA21" s="204"/>
      <c r="FB21" s="205"/>
      <c r="FC21" s="203"/>
      <c r="FD21" s="203"/>
      <c r="FE21" s="210"/>
      <c r="FF21" s="14"/>
      <c r="FG21" s="155"/>
      <c r="FH21" s="156"/>
      <c r="FI21" s="84"/>
      <c r="FJ21" s="82"/>
      <c r="FK21" s="66" t="s">
        <v>95</v>
      </c>
      <c r="FL21" s="32">
        <f>SUM(COUNTIF($AD$10:$AG$63,FJ14),COUNTIF($BJ$10:$BM$63,FJ14),COUNTIF($CP$10:$CS$63,FJ14),COUNTIF($DV$10:$DY$72,FJ14),COUNTIF($FB$10:$FE$63,FJ14))+FS21</f>
        <v>0</v>
      </c>
      <c r="FM21" s="60">
        <f t="shared" ca="1" si="0"/>
        <v>0</v>
      </c>
      <c r="FN21" s="48"/>
      <c r="FO21" s="38"/>
      <c r="FP21" s="20" t="str">
        <f>FJ14</f>
        <v>書写</v>
      </c>
      <c r="FQ21" s="20" t="s">
        <v>61</v>
      </c>
      <c r="FR21" s="20" t="str">
        <f>FJ14&amp;"1/2"</f>
        <v>書写1/2</v>
      </c>
      <c r="FS21" s="20">
        <f>SUM(COUNTIF($AD$10:$AG$63,FR21),COUNTIF($BJ$10:$BM$63,FR21),COUNTIF($CP$10:$CS$63,FR21),COUNTIF($DV$10:$DY$72,FR21),COUNTIF($FB$10:$FE$63,FR21))*0.5</f>
        <v>0</v>
      </c>
      <c r="FT21" s="14"/>
      <c r="FU21" s="14"/>
      <c r="FV21" s="20" t="str">
        <f t="shared" ca="1" si="1"/>
        <v>'(3)'!FM21</v>
      </c>
      <c r="FW21" s="20">
        <v>21</v>
      </c>
      <c r="FX21" s="20">
        <f t="shared" ca="1" si="2"/>
        <v>0</v>
      </c>
    </row>
    <row r="22" spans="1:180" ht="7.5" customHeight="1">
      <c r="A22" s="126"/>
      <c r="B22" s="147"/>
      <c r="C22" s="203"/>
      <c r="D22" s="203"/>
      <c r="E22" s="204"/>
      <c r="F22" s="143" t="s">
        <v>1907</v>
      </c>
      <c r="G22" s="203"/>
      <c r="H22" s="203"/>
      <c r="I22" s="204"/>
      <c r="J22" s="143" t="s">
        <v>1907</v>
      </c>
      <c r="K22" s="203"/>
      <c r="L22" s="203"/>
      <c r="M22" s="204"/>
      <c r="N22" s="145" t="s">
        <v>1907</v>
      </c>
      <c r="O22" s="203"/>
      <c r="P22" s="203"/>
      <c r="Q22" s="204"/>
      <c r="R22" s="143" t="s">
        <v>1907</v>
      </c>
      <c r="S22" s="203"/>
      <c r="T22" s="203"/>
      <c r="U22" s="204"/>
      <c r="V22" s="143" t="s">
        <v>1695</v>
      </c>
      <c r="W22" s="203"/>
      <c r="X22" s="203"/>
      <c r="Y22" s="204"/>
      <c r="Z22" s="145"/>
      <c r="AA22" s="203"/>
      <c r="AB22" s="203"/>
      <c r="AC22" s="204"/>
      <c r="AD22" s="143"/>
      <c r="AE22" s="203"/>
      <c r="AF22" s="203"/>
      <c r="AG22" s="204"/>
      <c r="AH22" s="147"/>
      <c r="AI22" s="203"/>
      <c r="AJ22" s="203"/>
      <c r="AK22" s="204"/>
      <c r="AL22" s="143"/>
      <c r="AM22" s="203"/>
      <c r="AN22" s="203"/>
      <c r="AO22" s="204"/>
      <c r="AP22" s="143"/>
      <c r="AQ22" s="203"/>
      <c r="AR22" s="203"/>
      <c r="AS22" s="204"/>
      <c r="AT22" s="145"/>
      <c r="AU22" s="203"/>
      <c r="AV22" s="203"/>
      <c r="AW22" s="204"/>
      <c r="AX22" s="143"/>
      <c r="AY22" s="203"/>
      <c r="AZ22" s="203"/>
      <c r="BA22" s="204"/>
      <c r="BB22" s="143"/>
      <c r="BC22" s="203"/>
      <c r="BD22" s="203"/>
      <c r="BE22" s="204"/>
      <c r="BF22" s="145"/>
      <c r="BG22" s="203"/>
      <c r="BH22" s="203"/>
      <c r="BI22" s="204"/>
      <c r="BJ22" s="143"/>
      <c r="BK22" s="203"/>
      <c r="BL22" s="203"/>
      <c r="BM22" s="204"/>
      <c r="BN22" s="147"/>
      <c r="BO22" s="203"/>
      <c r="BP22" s="203"/>
      <c r="BQ22" s="204"/>
      <c r="BR22" s="143"/>
      <c r="BS22" s="203"/>
      <c r="BT22" s="203"/>
      <c r="BU22" s="204"/>
      <c r="BV22" s="143"/>
      <c r="BW22" s="203"/>
      <c r="BX22" s="203"/>
      <c r="BY22" s="204"/>
      <c r="BZ22" s="145"/>
      <c r="CA22" s="203"/>
      <c r="CB22" s="203"/>
      <c r="CC22" s="204"/>
      <c r="CD22" s="143"/>
      <c r="CE22" s="203"/>
      <c r="CF22" s="203"/>
      <c r="CG22" s="204"/>
      <c r="CH22" s="143"/>
      <c r="CI22" s="203"/>
      <c r="CJ22" s="203"/>
      <c r="CK22" s="204"/>
      <c r="CL22" s="145"/>
      <c r="CM22" s="203"/>
      <c r="CN22" s="203"/>
      <c r="CO22" s="204"/>
      <c r="CP22" s="143"/>
      <c r="CQ22" s="203"/>
      <c r="CR22" s="203"/>
      <c r="CS22" s="204"/>
      <c r="CT22" s="147" t="s">
        <v>1267</v>
      </c>
      <c r="CU22" s="203"/>
      <c r="CV22" s="203"/>
      <c r="CW22" s="204"/>
      <c r="CX22" s="143" t="s">
        <v>1201</v>
      </c>
      <c r="CY22" s="203"/>
      <c r="CZ22" s="203"/>
      <c r="DA22" s="204"/>
      <c r="DB22" s="143" t="s">
        <v>1201</v>
      </c>
      <c r="DC22" s="203"/>
      <c r="DD22" s="203"/>
      <c r="DE22" s="204"/>
      <c r="DF22" s="145" t="s">
        <v>1201</v>
      </c>
      <c r="DG22" s="203"/>
      <c r="DH22" s="203"/>
      <c r="DI22" s="204"/>
      <c r="DJ22" s="143" t="s">
        <v>1201</v>
      </c>
      <c r="DK22" s="203"/>
      <c r="DL22" s="203"/>
      <c r="DM22" s="204"/>
      <c r="DN22" s="143" t="s">
        <v>1129</v>
      </c>
      <c r="DO22" s="203"/>
      <c r="DP22" s="203"/>
      <c r="DQ22" s="204"/>
      <c r="DR22" s="145"/>
      <c r="DS22" s="203"/>
      <c r="DT22" s="203"/>
      <c r="DU22" s="204"/>
      <c r="DV22" s="143"/>
      <c r="DW22" s="203"/>
      <c r="DX22" s="203"/>
      <c r="DY22" s="204"/>
      <c r="DZ22" s="146"/>
      <c r="EA22" s="203"/>
      <c r="EB22" s="203"/>
      <c r="EC22" s="204"/>
      <c r="ED22" s="143"/>
      <c r="EE22" s="203"/>
      <c r="EF22" s="203"/>
      <c r="EG22" s="204"/>
      <c r="EH22" s="144"/>
      <c r="EI22" s="203"/>
      <c r="EJ22" s="203"/>
      <c r="EK22" s="204"/>
      <c r="EL22" s="145" t="s">
        <v>2939</v>
      </c>
      <c r="EM22" s="203"/>
      <c r="EN22" s="203"/>
      <c r="EO22" s="204"/>
      <c r="EP22" s="143" t="s">
        <v>2939</v>
      </c>
      <c r="EQ22" s="203"/>
      <c r="ER22" s="203"/>
      <c r="ES22" s="204"/>
      <c r="ET22" s="144"/>
      <c r="EU22" s="203"/>
      <c r="EV22" s="203"/>
      <c r="EW22" s="204"/>
      <c r="EX22" s="145"/>
      <c r="EY22" s="203"/>
      <c r="EZ22" s="203"/>
      <c r="FA22" s="204"/>
      <c r="FB22" s="143"/>
      <c r="FC22" s="203"/>
      <c r="FD22" s="203"/>
      <c r="FE22" s="210"/>
      <c r="FF22" s="14"/>
      <c r="FG22" s="155"/>
      <c r="FH22" s="156"/>
      <c r="FI22" s="84" t="s">
        <v>74</v>
      </c>
      <c r="FJ22" s="79" t="s">
        <v>4</v>
      </c>
      <c r="FK22" s="64" t="s">
        <v>88</v>
      </c>
      <c r="FL22" s="33">
        <f>SUM(COUNTIF($B$10:$E$63,FJ22),COUNTIF($AH$10:$AK$63,FJ22),COUNTIF($BN$10:$BQ$63,FJ22),COUNTIF($CT$10:$CW$72,FJ22),COUNTIF($DZ$10:$EC$63,FJ22))+FS22</f>
        <v>0</v>
      </c>
      <c r="FM22" s="61">
        <f t="shared" ca="1" si="0"/>
        <v>0</v>
      </c>
      <c r="FN22" s="49"/>
      <c r="FO22" s="10"/>
      <c r="FP22" s="20" t="str">
        <f>FJ22</f>
        <v>毛筆</v>
      </c>
      <c r="FQ22" s="25" t="s">
        <v>54</v>
      </c>
      <c r="FR22" s="20" t="str">
        <f>FJ22&amp;"1/2"</f>
        <v>毛筆1/2</v>
      </c>
      <c r="FS22" s="20">
        <f>SUM(COUNTIF($B$10:$E$63,FR22),COUNTIF($AH$10:$AK$63,FR22),COUNTIF($BN$10:$BQ$63,FR22),COUNTIF($CT$10:$CW$72,FR22),COUNTIF($DZ$10:$EC$63,FR22))*0.5</f>
        <v>0</v>
      </c>
      <c r="FT22" s="20"/>
      <c r="FU22" s="20"/>
      <c r="FV22" s="20" t="str">
        <f t="shared" ca="1" si="1"/>
        <v>'(3)'!FM22</v>
      </c>
      <c r="FW22" s="20">
        <v>22</v>
      </c>
      <c r="FX22" s="20">
        <f t="shared" ca="1" si="2"/>
        <v>0</v>
      </c>
    </row>
    <row r="23" spans="1:180" ht="7.5" customHeight="1">
      <c r="A23" s="126"/>
      <c r="B23" s="202"/>
      <c r="C23" s="203"/>
      <c r="D23" s="203"/>
      <c r="E23" s="204"/>
      <c r="F23" s="205"/>
      <c r="G23" s="203"/>
      <c r="H23" s="203"/>
      <c r="I23" s="204"/>
      <c r="J23" s="205"/>
      <c r="K23" s="203"/>
      <c r="L23" s="203"/>
      <c r="M23" s="204"/>
      <c r="N23" s="203"/>
      <c r="O23" s="203"/>
      <c r="P23" s="203"/>
      <c r="Q23" s="204"/>
      <c r="R23" s="205"/>
      <c r="S23" s="203"/>
      <c r="T23" s="203"/>
      <c r="U23" s="204"/>
      <c r="V23" s="205"/>
      <c r="W23" s="203"/>
      <c r="X23" s="203"/>
      <c r="Y23" s="204"/>
      <c r="Z23" s="203"/>
      <c r="AA23" s="203"/>
      <c r="AB23" s="203"/>
      <c r="AC23" s="204"/>
      <c r="AD23" s="205"/>
      <c r="AE23" s="203"/>
      <c r="AF23" s="203"/>
      <c r="AG23" s="204"/>
      <c r="AH23" s="202"/>
      <c r="AI23" s="203"/>
      <c r="AJ23" s="203"/>
      <c r="AK23" s="204"/>
      <c r="AL23" s="205"/>
      <c r="AM23" s="203"/>
      <c r="AN23" s="203"/>
      <c r="AO23" s="204"/>
      <c r="AP23" s="205"/>
      <c r="AQ23" s="203"/>
      <c r="AR23" s="203"/>
      <c r="AS23" s="204"/>
      <c r="AT23" s="203"/>
      <c r="AU23" s="203"/>
      <c r="AV23" s="203"/>
      <c r="AW23" s="204"/>
      <c r="AX23" s="205"/>
      <c r="AY23" s="203"/>
      <c r="AZ23" s="203"/>
      <c r="BA23" s="204"/>
      <c r="BB23" s="205"/>
      <c r="BC23" s="203"/>
      <c r="BD23" s="203"/>
      <c r="BE23" s="204"/>
      <c r="BF23" s="203"/>
      <c r="BG23" s="203"/>
      <c r="BH23" s="203"/>
      <c r="BI23" s="204"/>
      <c r="BJ23" s="205"/>
      <c r="BK23" s="203"/>
      <c r="BL23" s="203"/>
      <c r="BM23" s="204"/>
      <c r="BN23" s="202"/>
      <c r="BO23" s="203"/>
      <c r="BP23" s="203"/>
      <c r="BQ23" s="204"/>
      <c r="BR23" s="205"/>
      <c r="BS23" s="203"/>
      <c r="BT23" s="203"/>
      <c r="BU23" s="204"/>
      <c r="BV23" s="205"/>
      <c r="BW23" s="203"/>
      <c r="BX23" s="203"/>
      <c r="BY23" s="204"/>
      <c r="BZ23" s="203"/>
      <c r="CA23" s="203"/>
      <c r="CB23" s="203"/>
      <c r="CC23" s="204"/>
      <c r="CD23" s="205"/>
      <c r="CE23" s="203"/>
      <c r="CF23" s="203"/>
      <c r="CG23" s="204"/>
      <c r="CH23" s="205"/>
      <c r="CI23" s="203"/>
      <c r="CJ23" s="203"/>
      <c r="CK23" s="204"/>
      <c r="CL23" s="203"/>
      <c r="CM23" s="203"/>
      <c r="CN23" s="203"/>
      <c r="CO23" s="204"/>
      <c r="CP23" s="205"/>
      <c r="CQ23" s="203"/>
      <c r="CR23" s="203"/>
      <c r="CS23" s="204"/>
      <c r="CT23" s="202"/>
      <c r="CU23" s="203"/>
      <c r="CV23" s="203"/>
      <c r="CW23" s="204"/>
      <c r="CX23" s="205"/>
      <c r="CY23" s="203"/>
      <c r="CZ23" s="203"/>
      <c r="DA23" s="204"/>
      <c r="DB23" s="205"/>
      <c r="DC23" s="203"/>
      <c r="DD23" s="203"/>
      <c r="DE23" s="204"/>
      <c r="DF23" s="203"/>
      <c r="DG23" s="203"/>
      <c r="DH23" s="203"/>
      <c r="DI23" s="204"/>
      <c r="DJ23" s="205"/>
      <c r="DK23" s="203"/>
      <c r="DL23" s="203"/>
      <c r="DM23" s="204"/>
      <c r="DN23" s="205"/>
      <c r="DO23" s="203"/>
      <c r="DP23" s="203"/>
      <c r="DQ23" s="204"/>
      <c r="DR23" s="203"/>
      <c r="DS23" s="203"/>
      <c r="DT23" s="203"/>
      <c r="DU23" s="204"/>
      <c r="DV23" s="205"/>
      <c r="DW23" s="203"/>
      <c r="DX23" s="203"/>
      <c r="DY23" s="204"/>
      <c r="DZ23" s="209"/>
      <c r="EA23" s="203"/>
      <c r="EB23" s="203"/>
      <c r="EC23" s="204"/>
      <c r="ED23" s="205"/>
      <c r="EE23" s="203"/>
      <c r="EF23" s="203"/>
      <c r="EG23" s="204"/>
      <c r="EH23" s="205"/>
      <c r="EI23" s="203"/>
      <c r="EJ23" s="203"/>
      <c r="EK23" s="204"/>
      <c r="EL23" s="203"/>
      <c r="EM23" s="203"/>
      <c r="EN23" s="203"/>
      <c r="EO23" s="204"/>
      <c r="EP23" s="205"/>
      <c r="EQ23" s="203"/>
      <c r="ER23" s="203"/>
      <c r="ES23" s="204"/>
      <c r="ET23" s="205"/>
      <c r="EU23" s="203"/>
      <c r="EV23" s="203"/>
      <c r="EW23" s="204"/>
      <c r="EX23" s="203"/>
      <c r="EY23" s="203"/>
      <c r="EZ23" s="203"/>
      <c r="FA23" s="204"/>
      <c r="FB23" s="205"/>
      <c r="FC23" s="203"/>
      <c r="FD23" s="203"/>
      <c r="FE23" s="210"/>
      <c r="FF23" s="14"/>
      <c r="FG23" s="155"/>
      <c r="FH23" s="156"/>
      <c r="FI23" s="84"/>
      <c r="FJ23" s="79"/>
      <c r="FK23" s="65" t="s">
        <v>89</v>
      </c>
      <c r="FL23" s="28">
        <f>SUM(COUNTIF($F$10:$I$63,FJ22),COUNTIF($AL$10:$AO$63,FJ22),COUNTIF($BR$10:$BU$63,FJ22),COUNTIF($CX$10:$DA$72,FJ22),COUNTIF($ED$10:$EG$63,FJ22))+FS23</f>
        <v>0</v>
      </c>
      <c r="FM23" s="56">
        <f t="shared" ca="1" si="0"/>
        <v>0</v>
      </c>
      <c r="FN23" s="44"/>
      <c r="FO23" s="35"/>
      <c r="FP23" s="20" t="str">
        <f>FJ22</f>
        <v>毛筆</v>
      </c>
      <c r="FQ23" s="20" t="s">
        <v>55</v>
      </c>
      <c r="FR23" s="20" t="str">
        <f>FJ22&amp;"1/2"</f>
        <v>毛筆1/2</v>
      </c>
      <c r="FS23" s="20">
        <f>SUM(COUNTIF($F$10:$I$63,FR23),COUNTIF($AL$10:$AO$63,FR23),COUNTIF($BR$10:$BU$63,FR23),COUNTIF($CX$10:$DA$72,FR23),COUNTIF($ED$10:$EG$63,FR23))*0.5</f>
        <v>0</v>
      </c>
      <c r="FT23" s="20"/>
      <c r="FU23" s="20"/>
      <c r="FV23" s="20" t="str">
        <f t="shared" ca="1" si="1"/>
        <v>'(3)'!FM23</v>
      </c>
      <c r="FW23" s="20">
        <v>23</v>
      </c>
      <c r="FX23" s="20">
        <f t="shared" ca="1" si="2"/>
        <v>0</v>
      </c>
    </row>
    <row r="24" spans="1:180" ht="7.5" customHeight="1">
      <c r="A24" s="126"/>
      <c r="B24" s="202"/>
      <c r="C24" s="203"/>
      <c r="D24" s="203"/>
      <c r="E24" s="204"/>
      <c r="F24" s="205"/>
      <c r="G24" s="203"/>
      <c r="H24" s="203"/>
      <c r="I24" s="204"/>
      <c r="J24" s="205"/>
      <c r="K24" s="203"/>
      <c r="L24" s="203"/>
      <c r="M24" s="204"/>
      <c r="N24" s="203"/>
      <c r="O24" s="203"/>
      <c r="P24" s="203"/>
      <c r="Q24" s="204"/>
      <c r="R24" s="205"/>
      <c r="S24" s="203"/>
      <c r="T24" s="203"/>
      <c r="U24" s="204"/>
      <c r="V24" s="205"/>
      <c r="W24" s="203"/>
      <c r="X24" s="203"/>
      <c r="Y24" s="204"/>
      <c r="Z24" s="203"/>
      <c r="AA24" s="203"/>
      <c r="AB24" s="203"/>
      <c r="AC24" s="204"/>
      <c r="AD24" s="205"/>
      <c r="AE24" s="203"/>
      <c r="AF24" s="203"/>
      <c r="AG24" s="204"/>
      <c r="AH24" s="202"/>
      <c r="AI24" s="203"/>
      <c r="AJ24" s="203"/>
      <c r="AK24" s="204"/>
      <c r="AL24" s="205"/>
      <c r="AM24" s="203"/>
      <c r="AN24" s="203"/>
      <c r="AO24" s="204"/>
      <c r="AP24" s="205"/>
      <c r="AQ24" s="203"/>
      <c r="AR24" s="203"/>
      <c r="AS24" s="204"/>
      <c r="AT24" s="203"/>
      <c r="AU24" s="203"/>
      <c r="AV24" s="203"/>
      <c r="AW24" s="204"/>
      <c r="AX24" s="205"/>
      <c r="AY24" s="203"/>
      <c r="AZ24" s="203"/>
      <c r="BA24" s="204"/>
      <c r="BB24" s="205"/>
      <c r="BC24" s="203"/>
      <c r="BD24" s="203"/>
      <c r="BE24" s="204"/>
      <c r="BF24" s="203"/>
      <c r="BG24" s="203"/>
      <c r="BH24" s="203"/>
      <c r="BI24" s="204"/>
      <c r="BJ24" s="205"/>
      <c r="BK24" s="203"/>
      <c r="BL24" s="203"/>
      <c r="BM24" s="204"/>
      <c r="BN24" s="202"/>
      <c r="BO24" s="203"/>
      <c r="BP24" s="203"/>
      <c r="BQ24" s="204"/>
      <c r="BR24" s="205"/>
      <c r="BS24" s="203"/>
      <c r="BT24" s="203"/>
      <c r="BU24" s="204"/>
      <c r="BV24" s="205"/>
      <c r="BW24" s="203"/>
      <c r="BX24" s="203"/>
      <c r="BY24" s="204"/>
      <c r="BZ24" s="203"/>
      <c r="CA24" s="203"/>
      <c r="CB24" s="203"/>
      <c r="CC24" s="204"/>
      <c r="CD24" s="205"/>
      <c r="CE24" s="203"/>
      <c r="CF24" s="203"/>
      <c r="CG24" s="204"/>
      <c r="CH24" s="205"/>
      <c r="CI24" s="203"/>
      <c r="CJ24" s="203"/>
      <c r="CK24" s="204"/>
      <c r="CL24" s="203"/>
      <c r="CM24" s="203"/>
      <c r="CN24" s="203"/>
      <c r="CO24" s="204"/>
      <c r="CP24" s="205"/>
      <c r="CQ24" s="203"/>
      <c r="CR24" s="203"/>
      <c r="CS24" s="204"/>
      <c r="CT24" s="202"/>
      <c r="CU24" s="203"/>
      <c r="CV24" s="203"/>
      <c r="CW24" s="204"/>
      <c r="CX24" s="205"/>
      <c r="CY24" s="203"/>
      <c r="CZ24" s="203"/>
      <c r="DA24" s="204"/>
      <c r="DB24" s="205"/>
      <c r="DC24" s="203"/>
      <c r="DD24" s="203"/>
      <c r="DE24" s="204"/>
      <c r="DF24" s="203"/>
      <c r="DG24" s="203"/>
      <c r="DH24" s="203"/>
      <c r="DI24" s="204"/>
      <c r="DJ24" s="205"/>
      <c r="DK24" s="203"/>
      <c r="DL24" s="203"/>
      <c r="DM24" s="204"/>
      <c r="DN24" s="205"/>
      <c r="DO24" s="203"/>
      <c r="DP24" s="203"/>
      <c r="DQ24" s="204"/>
      <c r="DR24" s="203"/>
      <c r="DS24" s="203"/>
      <c r="DT24" s="203"/>
      <c r="DU24" s="204"/>
      <c r="DV24" s="205"/>
      <c r="DW24" s="203"/>
      <c r="DX24" s="203"/>
      <c r="DY24" s="204"/>
      <c r="DZ24" s="209"/>
      <c r="EA24" s="203"/>
      <c r="EB24" s="203"/>
      <c r="EC24" s="204"/>
      <c r="ED24" s="205"/>
      <c r="EE24" s="203"/>
      <c r="EF24" s="203"/>
      <c r="EG24" s="204"/>
      <c r="EH24" s="205"/>
      <c r="EI24" s="203"/>
      <c r="EJ24" s="203"/>
      <c r="EK24" s="204"/>
      <c r="EL24" s="203"/>
      <c r="EM24" s="203"/>
      <c r="EN24" s="203"/>
      <c r="EO24" s="204"/>
      <c r="EP24" s="205"/>
      <c r="EQ24" s="203"/>
      <c r="ER24" s="203"/>
      <c r="ES24" s="204"/>
      <c r="ET24" s="205"/>
      <c r="EU24" s="203"/>
      <c r="EV24" s="203"/>
      <c r="EW24" s="204"/>
      <c r="EX24" s="203"/>
      <c r="EY24" s="203"/>
      <c r="EZ24" s="203"/>
      <c r="FA24" s="204"/>
      <c r="FB24" s="205"/>
      <c r="FC24" s="203"/>
      <c r="FD24" s="203"/>
      <c r="FE24" s="210"/>
      <c r="FF24" s="14"/>
      <c r="FG24" s="155"/>
      <c r="FH24" s="156"/>
      <c r="FI24" s="84"/>
      <c r="FJ24" s="79"/>
      <c r="FK24" s="65" t="s">
        <v>90</v>
      </c>
      <c r="FL24" s="29">
        <f>SUM(COUNTIF($J$10:$M$63,FJ22),COUNTIF($AP$10:$AS$63,FJ22),COUNTIF($BV$10:$BY$63,FJ22),COUNTIF($DB$10:$DE$72,FJ22),COUNTIF($EH$10:$EK$63,FJ22))+FS24</f>
        <v>0</v>
      </c>
      <c r="FM24" s="57">
        <f t="shared" ca="1" si="0"/>
        <v>0</v>
      </c>
      <c r="FN24" s="45"/>
      <c r="FO24" s="36"/>
      <c r="FP24" s="20" t="str">
        <f>FJ22</f>
        <v>毛筆</v>
      </c>
      <c r="FQ24" s="20" t="s">
        <v>56</v>
      </c>
      <c r="FR24" s="20" t="str">
        <f>FJ22&amp;"1/2"</f>
        <v>毛筆1/2</v>
      </c>
      <c r="FS24" s="20">
        <f>SUM(COUNTIF($J$10:$M$63,FR24),COUNTIF($AP$10:$AS$63,FR24),COUNTIF($BV$10:$BY$63,FR24),COUNTIF($DB$10:$DE$72,FR24),COUNTIF($EH$10:$EK$63,FR24))*0.5</f>
        <v>0</v>
      </c>
      <c r="FT24" s="14"/>
      <c r="FU24" s="14"/>
      <c r="FV24" s="20" t="str">
        <f t="shared" ca="1" si="1"/>
        <v>'(3)'!FM24</v>
      </c>
      <c r="FW24" s="20">
        <v>24</v>
      </c>
      <c r="FX24" s="20">
        <f t="shared" ca="1" si="2"/>
        <v>0</v>
      </c>
    </row>
    <row r="25" spans="1:180" ht="7.5" customHeight="1">
      <c r="A25" s="126"/>
      <c r="B25" s="142"/>
      <c r="C25" s="203"/>
      <c r="D25" s="204"/>
      <c r="E25" s="222"/>
      <c r="F25" s="138" t="s">
        <v>1908</v>
      </c>
      <c r="G25" s="203"/>
      <c r="H25" s="204"/>
      <c r="I25" s="223"/>
      <c r="J25" s="138" t="s">
        <v>1908</v>
      </c>
      <c r="K25" s="203"/>
      <c r="L25" s="204"/>
      <c r="M25" s="222"/>
      <c r="N25" s="136" t="s">
        <v>1908</v>
      </c>
      <c r="O25" s="203"/>
      <c r="P25" s="204"/>
      <c r="Q25" s="222"/>
      <c r="R25" s="138" t="s">
        <v>1908</v>
      </c>
      <c r="S25" s="203"/>
      <c r="T25" s="204"/>
      <c r="U25" s="223"/>
      <c r="V25" s="138" t="s">
        <v>1696</v>
      </c>
      <c r="W25" s="203"/>
      <c r="X25" s="204"/>
      <c r="Y25" s="222"/>
      <c r="Z25" s="136"/>
      <c r="AA25" s="203"/>
      <c r="AB25" s="204"/>
      <c r="AC25" s="222"/>
      <c r="AD25" s="138"/>
      <c r="AE25" s="203"/>
      <c r="AF25" s="204"/>
      <c r="AG25" s="223"/>
      <c r="AH25" s="142"/>
      <c r="AI25" s="203"/>
      <c r="AJ25" s="204"/>
      <c r="AK25" s="222"/>
      <c r="AL25" s="138"/>
      <c r="AM25" s="203"/>
      <c r="AN25" s="204"/>
      <c r="AO25" s="223"/>
      <c r="AP25" s="138"/>
      <c r="AQ25" s="203"/>
      <c r="AR25" s="204"/>
      <c r="AS25" s="222"/>
      <c r="AT25" s="136"/>
      <c r="AU25" s="203"/>
      <c r="AV25" s="204"/>
      <c r="AW25" s="222"/>
      <c r="AX25" s="138"/>
      <c r="AY25" s="203"/>
      <c r="AZ25" s="204"/>
      <c r="BA25" s="223"/>
      <c r="BB25" s="138"/>
      <c r="BC25" s="203"/>
      <c r="BD25" s="204"/>
      <c r="BE25" s="222"/>
      <c r="BF25" s="136"/>
      <c r="BG25" s="203"/>
      <c r="BH25" s="204"/>
      <c r="BI25" s="222"/>
      <c r="BJ25" s="138"/>
      <c r="BK25" s="203"/>
      <c r="BL25" s="204"/>
      <c r="BM25" s="223"/>
      <c r="BN25" s="142"/>
      <c r="BO25" s="203"/>
      <c r="BP25" s="204"/>
      <c r="BQ25" s="222"/>
      <c r="BR25" s="138"/>
      <c r="BS25" s="203"/>
      <c r="BT25" s="204"/>
      <c r="BU25" s="223"/>
      <c r="BV25" s="138"/>
      <c r="BW25" s="203"/>
      <c r="BX25" s="204"/>
      <c r="BY25" s="222"/>
      <c r="BZ25" s="136"/>
      <c r="CA25" s="203"/>
      <c r="CB25" s="204"/>
      <c r="CC25" s="222"/>
      <c r="CD25" s="138"/>
      <c r="CE25" s="203"/>
      <c r="CF25" s="204"/>
      <c r="CG25" s="223"/>
      <c r="CH25" s="138"/>
      <c r="CI25" s="203"/>
      <c r="CJ25" s="204"/>
      <c r="CK25" s="222"/>
      <c r="CL25" s="136"/>
      <c r="CM25" s="203"/>
      <c r="CN25" s="204"/>
      <c r="CO25" s="222"/>
      <c r="CP25" s="138"/>
      <c r="CQ25" s="203"/>
      <c r="CR25" s="204"/>
      <c r="CS25" s="223"/>
      <c r="CT25" s="142" t="s">
        <v>1268</v>
      </c>
      <c r="CU25" s="203"/>
      <c r="CV25" s="204"/>
      <c r="CW25" s="222"/>
      <c r="CX25" s="138" t="s">
        <v>1202</v>
      </c>
      <c r="CY25" s="203"/>
      <c r="CZ25" s="204"/>
      <c r="DA25" s="223"/>
      <c r="DB25" s="138" t="s">
        <v>1202</v>
      </c>
      <c r="DC25" s="203"/>
      <c r="DD25" s="204"/>
      <c r="DE25" s="222"/>
      <c r="DF25" s="136" t="s">
        <v>1202</v>
      </c>
      <c r="DG25" s="203"/>
      <c r="DH25" s="204"/>
      <c r="DI25" s="222"/>
      <c r="DJ25" s="138" t="s">
        <v>1202</v>
      </c>
      <c r="DK25" s="203"/>
      <c r="DL25" s="204"/>
      <c r="DM25" s="223"/>
      <c r="DN25" s="138" t="s">
        <v>1130</v>
      </c>
      <c r="DO25" s="203"/>
      <c r="DP25" s="204"/>
      <c r="DQ25" s="222"/>
      <c r="DR25" s="136"/>
      <c r="DS25" s="203"/>
      <c r="DT25" s="204"/>
      <c r="DU25" s="222"/>
      <c r="DV25" s="138"/>
      <c r="DW25" s="203"/>
      <c r="DX25" s="204"/>
      <c r="DY25" s="223"/>
      <c r="DZ25" s="141"/>
      <c r="EA25" s="203"/>
      <c r="EB25" s="204"/>
      <c r="EC25" s="222"/>
      <c r="ED25" s="138"/>
      <c r="EE25" s="203"/>
      <c r="EF25" s="204"/>
      <c r="EG25" s="223"/>
      <c r="EH25" s="138"/>
      <c r="EI25" s="203"/>
      <c r="EJ25" s="204"/>
      <c r="EK25" s="222"/>
      <c r="EL25" s="136" t="s">
        <v>2940</v>
      </c>
      <c r="EM25" s="203"/>
      <c r="EN25" s="204"/>
      <c r="EO25" s="222"/>
      <c r="EP25" s="138" t="s">
        <v>2940</v>
      </c>
      <c r="EQ25" s="203"/>
      <c r="ER25" s="204"/>
      <c r="ES25" s="223"/>
      <c r="ET25" s="138"/>
      <c r="EU25" s="203"/>
      <c r="EV25" s="204"/>
      <c r="EW25" s="222"/>
      <c r="EX25" s="136"/>
      <c r="EY25" s="203"/>
      <c r="EZ25" s="204"/>
      <c r="FA25" s="222"/>
      <c r="FB25" s="138"/>
      <c r="FC25" s="203"/>
      <c r="FD25" s="204"/>
      <c r="FE25" s="224"/>
      <c r="FF25" s="14"/>
      <c r="FG25" s="155"/>
      <c r="FH25" s="156"/>
      <c r="FI25" s="84"/>
      <c r="FJ25" s="79"/>
      <c r="FK25" s="65" t="s">
        <v>91</v>
      </c>
      <c r="FL25" s="28">
        <f>SUM(COUNTIF($N$10:$Q$63,FJ22),COUNTIF($AT$10:$AW$63,FJ22),COUNTIF($BZ$10:$CC$63,FJ22),COUNTIF($DF$10:$DI$72,FJ22),COUNTIF($EL$10:$EO$63,FJ22))+FS25</f>
        <v>0</v>
      </c>
      <c r="FM25" s="56">
        <f t="shared" ca="1" si="0"/>
        <v>0</v>
      </c>
      <c r="FN25" s="43"/>
      <c r="FO25" s="9"/>
      <c r="FP25" s="20" t="str">
        <f>FJ22</f>
        <v>毛筆</v>
      </c>
      <c r="FQ25" s="25" t="s">
        <v>57</v>
      </c>
      <c r="FR25" s="20" t="str">
        <f>FJ22&amp;"1/2"</f>
        <v>毛筆1/2</v>
      </c>
      <c r="FS25" s="20">
        <f>SUM(COUNTIF($N$10:$Q$63,FR25),COUNTIF($AT$10:$AW$63,FR25),COUNTIF($BZ$10:$CC$63,FR25),COUNTIF($DF$10:$DI$72,FR25),COUNTIF($EL$10:$EO$63,FR25))*0.5</f>
        <v>0</v>
      </c>
      <c r="FT25" s="20"/>
      <c r="FU25" s="20"/>
      <c r="FV25" s="20" t="str">
        <f t="shared" ca="1" si="1"/>
        <v>'(3)'!FM25</v>
      </c>
      <c r="FW25" s="20">
        <v>25</v>
      </c>
      <c r="FX25" s="20">
        <f t="shared" ca="1" si="2"/>
        <v>0</v>
      </c>
    </row>
    <row r="26" spans="1:180" ht="7.5" customHeight="1">
      <c r="A26" s="126"/>
      <c r="B26" s="202"/>
      <c r="C26" s="203"/>
      <c r="D26" s="204"/>
      <c r="E26" s="204"/>
      <c r="F26" s="205"/>
      <c r="G26" s="203"/>
      <c r="H26" s="204"/>
      <c r="I26" s="214"/>
      <c r="J26" s="205"/>
      <c r="K26" s="203"/>
      <c r="L26" s="204"/>
      <c r="M26" s="204"/>
      <c r="N26" s="203"/>
      <c r="O26" s="203"/>
      <c r="P26" s="204"/>
      <c r="Q26" s="204"/>
      <c r="R26" s="205"/>
      <c r="S26" s="203"/>
      <c r="T26" s="204"/>
      <c r="U26" s="214"/>
      <c r="V26" s="205"/>
      <c r="W26" s="203"/>
      <c r="X26" s="204"/>
      <c r="Y26" s="204"/>
      <c r="Z26" s="203"/>
      <c r="AA26" s="203"/>
      <c r="AB26" s="204"/>
      <c r="AC26" s="204"/>
      <c r="AD26" s="205"/>
      <c r="AE26" s="203"/>
      <c r="AF26" s="204"/>
      <c r="AG26" s="214"/>
      <c r="AH26" s="202"/>
      <c r="AI26" s="203"/>
      <c r="AJ26" s="204"/>
      <c r="AK26" s="204"/>
      <c r="AL26" s="205"/>
      <c r="AM26" s="203"/>
      <c r="AN26" s="204"/>
      <c r="AO26" s="214"/>
      <c r="AP26" s="205"/>
      <c r="AQ26" s="203"/>
      <c r="AR26" s="204"/>
      <c r="AS26" s="204"/>
      <c r="AT26" s="203"/>
      <c r="AU26" s="203"/>
      <c r="AV26" s="204"/>
      <c r="AW26" s="204"/>
      <c r="AX26" s="205"/>
      <c r="AY26" s="203"/>
      <c r="AZ26" s="204"/>
      <c r="BA26" s="214"/>
      <c r="BB26" s="205"/>
      <c r="BC26" s="203"/>
      <c r="BD26" s="204"/>
      <c r="BE26" s="204"/>
      <c r="BF26" s="203"/>
      <c r="BG26" s="203"/>
      <c r="BH26" s="204"/>
      <c r="BI26" s="204"/>
      <c r="BJ26" s="205"/>
      <c r="BK26" s="203"/>
      <c r="BL26" s="204"/>
      <c r="BM26" s="214"/>
      <c r="BN26" s="202"/>
      <c r="BO26" s="203"/>
      <c r="BP26" s="204"/>
      <c r="BQ26" s="204"/>
      <c r="BR26" s="205"/>
      <c r="BS26" s="203"/>
      <c r="BT26" s="204"/>
      <c r="BU26" s="214"/>
      <c r="BV26" s="205"/>
      <c r="BW26" s="203"/>
      <c r="BX26" s="204"/>
      <c r="BY26" s="204"/>
      <c r="BZ26" s="203"/>
      <c r="CA26" s="203"/>
      <c r="CB26" s="204"/>
      <c r="CC26" s="204"/>
      <c r="CD26" s="205"/>
      <c r="CE26" s="203"/>
      <c r="CF26" s="204"/>
      <c r="CG26" s="214"/>
      <c r="CH26" s="205"/>
      <c r="CI26" s="203"/>
      <c r="CJ26" s="204"/>
      <c r="CK26" s="204"/>
      <c r="CL26" s="203"/>
      <c r="CM26" s="203"/>
      <c r="CN26" s="204"/>
      <c r="CO26" s="204"/>
      <c r="CP26" s="205"/>
      <c r="CQ26" s="203"/>
      <c r="CR26" s="204"/>
      <c r="CS26" s="214"/>
      <c r="CT26" s="202"/>
      <c r="CU26" s="203"/>
      <c r="CV26" s="204"/>
      <c r="CW26" s="204"/>
      <c r="CX26" s="205"/>
      <c r="CY26" s="203"/>
      <c r="CZ26" s="204"/>
      <c r="DA26" s="214"/>
      <c r="DB26" s="205"/>
      <c r="DC26" s="203"/>
      <c r="DD26" s="204"/>
      <c r="DE26" s="204"/>
      <c r="DF26" s="203"/>
      <c r="DG26" s="203"/>
      <c r="DH26" s="204"/>
      <c r="DI26" s="204"/>
      <c r="DJ26" s="205"/>
      <c r="DK26" s="203"/>
      <c r="DL26" s="204"/>
      <c r="DM26" s="214"/>
      <c r="DN26" s="205"/>
      <c r="DO26" s="203"/>
      <c r="DP26" s="204"/>
      <c r="DQ26" s="204"/>
      <c r="DR26" s="203"/>
      <c r="DS26" s="203"/>
      <c r="DT26" s="204"/>
      <c r="DU26" s="204"/>
      <c r="DV26" s="205"/>
      <c r="DW26" s="203"/>
      <c r="DX26" s="204"/>
      <c r="DY26" s="214"/>
      <c r="DZ26" s="209"/>
      <c r="EA26" s="203"/>
      <c r="EB26" s="204"/>
      <c r="EC26" s="204"/>
      <c r="ED26" s="205"/>
      <c r="EE26" s="203"/>
      <c r="EF26" s="204"/>
      <c r="EG26" s="214"/>
      <c r="EH26" s="205"/>
      <c r="EI26" s="203"/>
      <c r="EJ26" s="204"/>
      <c r="EK26" s="204"/>
      <c r="EL26" s="203"/>
      <c r="EM26" s="203"/>
      <c r="EN26" s="204"/>
      <c r="EO26" s="204"/>
      <c r="EP26" s="205"/>
      <c r="EQ26" s="203"/>
      <c r="ER26" s="204"/>
      <c r="ES26" s="214"/>
      <c r="ET26" s="205"/>
      <c r="EU26" s="203"/>
      <c r="EV26" s="204"/>
      <c r="EW26" s="204"/>
      <c r="EX26" s="203"/>
      <c r="EY26" s="203"/>
      <c r="EZ26" s="204"/>
      <c r="FA26" s="204"/>
      <c r="FB26" s="205"/>
      <c r="FC26" s="203"/>
      <c r="FD26" s="204"/>
      <c r="FE26" s="215"/>
      <c r="FF26" s="14"/>
      <c r="FG26" s="155"/>
      <c r="FH26" s="156"/>
      <c r="FI26" s="84"/>
      <c r="FJ26" s="79"/>
      <c r="FK26" s="65" t="s">
        <v>92</v>
      </c>
      <c r="FL26" s="28">
        <f>SUM(COUNTIF($R$10:$U$63,FJ22),COUNTIF($AX$10:$BA$63,FJ22),COUNTIF($CD$10:$CG$63,FJ22),COUNTIF($DJ$10:$DM$72,FJ22),COUNTIF($EP$10:$ES$63,FJ22))+FS26</f>
        <v>0</v>
      </c>
      <c r="FM26" s="56">
        <f t="shared" ca="1" si="0"/>
        <v>0</v>
      </c>
      <c r="FN26" s="44"/>
      <c r="FO26" s="35"/>
      <c r="FP26" s="20" t="str">
        <f>FJ22</f>
        <v>毛筆</v>
      </c>
      <c r="FQ26" s="20" t="s">
        <v>58</v>
      </c>
      <c r="FR26" s="20" t="str">
        <f>FJ22&amp;"1/2"</f>
        <v>毛筆1/2</v>
      </c>
      <c r="FS26" s="20">
        <f>SUM(COUNTIF($R$10:$U$63,FR26),COUNTIF($AX$10:$BA$63,FR26),COUNTIF($CD$10:$CG$63,FR26),COUNTIF($DJ$10:$DM$72,FR26),COUNTIF($EP$10:$ES$63,FR26))*0.5</f>
        <v>0</v>
      </c>
      <c r="FT26" s="20"/>
      <c r="FU26" s="20"/>
      <c r="FV26" s="20" t="str">
        <f t="shared" ca="1" si="1"/>
        <v>'(3)'!FM26</v>
      </c>
      <c r="FW26" s="20">
        <v>26</v>
      </c>
      <c r="FX26" s="20">
        <f t="shared" ca="1" si="2"/>
        <v>0</v>
      </c>
    </row>
    <row r="27" spans="1:180" ht="7.5" customHeight="1">
      <c r="A27" s="127"/>
      <c r="B27" s="216"/>
      <c r="C27" s="217"/>
      <c r="D27" s="218"/>
      <c r="E27" s="218"/>
      <c r="F27" s="219"/>
      <c r="G27" s="217"/>
      <c r="H27" s="218"/>
      <c r="I27" s="220"/>
      <c r="J27" s="219"/>
      <c r="K27" s="217"/>
      <c r="L27" s="218"/>
      <c r="M27" s="218"/>
      <c r="N27" s="217"/>
      <c r="O27" s="217"/>
      <c r="P27" s="218"/>
      <c r="Q27" s="218"/>
      <c r="R27" s="219"/>
      <c r="S27" s="217"/>
      <c r="T27" s="218"/>
      <c r="U27" s="220"/>
      <c r="V27" s="219"/>
      <c r="W27" s="217"/>
      <c r="X27" s="218"/>
      <c r="Y27" s="218"/>
      <c r="Z27" s="217"/>
      <c r="AA27" s="217"/>
      <c r="AB27" s="218"/>
      <c r="AC27" s="218"/>
      <c r="AD27" s="219"/>
      <c r="AE27" s="217"/>
      <c r="AF27" s="218"/>
      <c r="AG27" s="220"/>
      <c r="AH27" s="216"/>
      <c r="AI27" s="217"/>
      <c r="AJ27" s="218"/>
      <c r="AK27" s="218"/>
      <c r="AL27" s="219"/>
      <c r="AM27" s="217"/>
      <c r="AN27" s="218"/>
      <c r="AO27" s="220"/>
      <c r="AP27" s="219"/>
      <c r="AQ27" s="217"/>
      <c r="AR27" s="218"/>
      <c r="AS27" s="218"/>
      <c r="AT27" s="217"/>
      <c r="AU27" s="217"/>
      <c r="AV27" s="218"/>
      <c r="AW27" s="218"/>
      <c r="AX27" s="219"/>
      <c r="AY27" s="217"/>
      <c r="AZ27" s="218"/>
      <c r="BA27" s="220"/>
      <c r="BB27" s="219"/>
      <c r="BC27" s="217"/>
      <c r="BD27" s="218"/>
      <c r="BE27" s="218"/>
      <c r="BF27" s="217"/>
      <c r="BG27" s="217"/>
      <c r="BH27" s="218"/>
      <c r="BI27" s="218"/>
      <c r="BJ27" s="219"/>
      <c r="BK27" s="217"/>
      <c r="BL27" s="218"/>
      <c r="BM27" s="220"/>
      <c r="BN27" s="216"/>
      <c r="BO27" s="217"/>
      <c r="BP27" s="218"/>
      <c r="BQ27" s="218"/>
      <c r="BR27" s="219"/>
      <c r="BS27" s="217"/>
      <c r="BT27" s="218"/>
      <c r="BU27" s="220"/>
      <c r="BV27" s="219"/>
      <c r="BW27" s="217"/>
      <c r="BX27" s="218"/>
      <c r="BY27" s="218"/>
      <c r="BZ27" s="217"/>
      <c r="CA27" s="217"/>
      <c r="CB27" s="218"/>
      <c r="CC27" s="218"/>
      <c r="CD27" s="219"/>
      <c r="CE27" s="217"/>
      <c r="CF27" s="218"/>
      <c r="CG27" s="220"/>
      <c r="CH27" s="219"/>
      <c r="CI27" s="217"/>
      <c r="CJ27" s="218"/>
      <c r="CK27" s="218"/>
      <c r="CL27" s="217"/>
      <c r="CM27" s="217"/>
      <c r="CN27" s="218"/>
      <c r="CO27" s="218"/>
      <c r="CP27" s="219"/>
      <c r="CQ27" s="217"/>
      <c r="CR27" s="218"/>
      <c r="CS27" s="220"/>
      <c r="CT27" s="216"/>
      <c r="CU27" s="217"/>
      <c r="CV27" s="218"/>
      <c r="CW27" s="218"/>
      <c r="CX27" s="219"/>
      <c r="CY27" s="217"/>
      <c r="CZ27" s="218"/>
      <c r="DA27" s="220"/>
      <c r="DB27" s="219"/>
      <c r="DC27" s="217"/>
      <c r="DD27" s="218"/>
      <c r="DE27" s="218"/>
      <c r="DF27" s="217"/>
      <c r="DG27" s="217"/>
      <c r="DH27" s="218"/>
      <c r="DI27" s="218"/>
      <c r="DJ27" s="219"/>
      <c r="DK27" s="217"/>
      <c r="DL27" s="218"/>
      <c r="DM27" s="220"/>
      <c r="DN27" s="219"/>
      <c r="DO27" s="217"/>
      <c r="DP27" s="218"/>
      <c r="DQ27" s="218"/>
      <c r="DR27" s="217"/>
      <c r="DS27" s="217"/>
      <c r="DT27" s="218"/>
      <c r="DU27" s="218"/>
      <c r="DV27" s="219"/>
      <c r="DW27" s="217"/>
      <c r="DX27" s="218"/>
      <c r="DY27" s="220"/>
      <c r="DZ27" s="216"/>
      <c r="EA27" s="217"/>
      <c r="EB27" s="218"/>
      <c r="EC27" s="218"/>
      <c r="ED27" s="219"/>
      <c r="EE27" s="217"/>
      <c r="EF27" s="218"/>
      <c r="EG27" s="220"/>
      <c r="EH27" s="219"/>
      <c r="EI27" s="217"/>
      <c r="EJ27" s="218"/>
      <c r="EK27" s="218"/>
      <c r="EL27" s="217"/>
      <c r="EM27" s="217"/>
      <c r="EN27" s="218"/>
      <c r="EO27" s="218"/>
      <c r="EP27" s="219"/>
      <c r="EQ27" s="217"/>
      <c r="ER27" s="218"/>
      <c r="ES27" s="220"/>
      <c r="ET27" s="219"/>
      <c r="EU27" s="217"/>
      <c r="EV27" s="218"/>
      <c r="EW27" s="218"/>
      <c r="EX27" s="217"/>
      <c r="EY27" s="217"/>
      <c r="EZ27" s="218"/>
      <c r="FA27" s="218"/>
      <c r="FB27" s="219"/>
      <c r="FC27" s="217"/>
      <c r="FD27" s="218"/>
      <c r="FE27" s="221"/>
      <c r="FF27" s="14"/>
      <c r="FG27" s="155"/>
      <c r="FH27" s="156"/>
      <c r="FI27" s="84"/>
      <c r="FJ27" s="79"/>
      <c r="FK27" s="65" t="s">
        <v>93</v>
      </c>
      <c r="FL27" s="29">
        <f>SUM(COUNTIF($V$10:$Y$63,FJ22),COUNTIF($BB$10:$BE$63,FJ22),COUNTIF($CH$10:$CK$63,FJ22),COUNTIF($DN$10:$DQ$72,FJ22),COUNTIF($ET$10:$EW$63,FJ22))+FS27</f>
        <v>0</v>
      </c>
      <c r="FM27" s="57">
        <f t="shared" ca="1" si="0"/>
        <v>0</v>
      </c>
      <c r="FN27" s="45"/>
      <c r="FO27" s="36"/>
      <c r="FP27" s="20" t="str">
        <f>FJ22</f>
        <v>毛筆</v>
      </c>
      <c r="FQ27" s="20" t="s">
        <v>59</v>
      </c>
      <c r="FR27" s="20" t="str">
        <f>FJ22&amp;"1/2"</f>
        <v>毛筆1/2</v>
      </c>
      <c r="FS27" s="20">
        <f>SUM(COUNTIF($V$10:$Y$63,FR27),COUNTIF($BB$10:$BE$63,FR27),COUNTIF($CH$10:$CK$63,FR27),COUNTIF($DN$10:$DQ$72,FR27),COUNTIF($ET$10:$EW$63,FR27))*0.5</f>
        <v>0</v>
      </c>
      <c r="FT27" s="14"/>
      <c r="FU27" s="14"/>
      <c r="FV27" s="20" t="str">
        <f t="shared" ca="1" si="1"/>
        <v>'(3)'!FM27</v>
      </c>
      <c r="FW27" s="20">
        <v>27</v>
      </c>
      <c r="FX27" s="20">
        <f t="shared" ca="1" si="2"/>
        <v>0</v>
      </c>
    </row>
    <row r="28" spans="1:180" ht="7.5" customHeight="1">
      <c r="A28" s="93" t="s">
        <v>78</v>
      </c>
      <c r="B28" s="192" t="s">
        <v>9</v>
      </c>
      <c r="C28" s="193"/>
      <c r="D28" s="194"/>
      <c r="E28" s="195"/>
      <c r="F28" s="196" t="s">
        <v>138</v>
      </c>
      <c r="G28" s="193"/>
      <c r="H28" s="206" t="s">
        <v>136</v>
      </c>
      <c r="I28" s="195"/>
      <c r="J28" s="196" t="s">
        <v>138</v>
      </c>
      <c r="K28" s="197"/>
      <c r="L28" s="201" t="s">
        <v>136</v>
      </c>
      <c r="M28" s="199"/>
      <c r="N28" s="200" t="s">
        <v>13</v>
      </c>
      <c r="O28" s="193"/>
      <c r="P28" s="194"/>
      <c r="Q28" s="195"/>
      <c r="R28" s="196" t="s">
        <v>13</v>
      </c>
      <c r="S28" s="193"/>
      <c r="T28" s="194"/>
      <c r="U28" s="195"/>
      <c r="V28" s="196" t="s">
        <v>127</v>
      </c>
      <c r="W28" s="197"/>
      <c r="X28" s="201" t="s">
        <v>136</v>
      </c>
      <c r="Y28" s="199"/>
      <c r="Z28" s="200" t="s">
        <v>9</v>
      </c>
      <c r="AA28" s="193"/>
      <c r="AB28" s="194"/>
      <c r="AC28" s="195"/>
      <c r="AD28" s="196" t="s">
        <v>9</v>
      </c>
      <c r="AE28" s="193"/>
      <c r="AF28" s="194"/>
      <c r="AG28" s="195"/>
      <c r="AH28" s="192" t="s">
        <v>9</v>
      </c>
      <c r="AI28" s="193"/>
      <c r="AJ28" s="194"/>
      <c r="AK28" s="195"/>
      <c r="AL28" s="196" t="s">
        <v>9</v>
      </c>
      <c r="AM28" s="193"/>
      <c r="AN28" s="194"/>
      <c r="AO28" s="195"/>
      <c r="AP28" s="196" t="s">
        <v>9</v>
      </c>
      <c r="AQ28" s="197"/>
      <c r="AR28" s="198"/>
      <c r="AS28" s="199"/>
      <c r="AT28" s="200" t="s">
        <v>9</v>
      </c>
      <c r="AU28" s="193"/>
      <c r="AV28" s="194"/>
      <c r="AW28" s="195"/>
      <c r="AX28" s="196" t="s">
        <v>9</v>
      </c>
      <c r="AY28" s="193"/>
      <c r="AZ28" s="194"/>
      <c r="BA28" s="195"/>
      <c r="BB28" s="196" t="s">
        <v>9</v>
      </c>
      <c r="BC28" s="197"/>
      <c r="BD28" s="198"/>
      <c r="BE28" s="199"/>
      <c r="BF28" s="200" t="s">
        <v>127</v>
      </c>
      <c r="BG28" s="193"/>
      <c r="BH28" s="206" t="s">
        <v>136</v>
      </c>
      <c r="BI28" s="195"/>
      <c r="BJ28" s="196" t="s">
        <v>127</v>
      </c>
      <c r="BK28" s="193"/>
      <c r="BL28" s="206" t="s">
        <v>136</v>
      </c>
      <c r="BM28" s="195"/>
      <c r="BN28" s="192"/>
      <c r="BO28" s="193"/>
      <c r="BP28" s="194"/>
      <c r="BQ28" s="195"/>
      <c r="BR28" s="196"/>
      <c r="BS28" s="193"/>
      <c r="BT28" s="194"/>
      <c r="BU28" s="195"/>
      <c r="BV28" s="196"/>
      <c r="BW28" s="197"/>
      <c r="BX28" s="198"/>
      <c r="BY28" s="199"/>
      <c r="BZ28" s="200"/>
      <c r="CA28" s="193"/>
      <c r="CB28" s="194"/>
      <c r="CC28" s="195"/>
      <c r="CD28" s="196"/>
      <c r="CE28" s="193"/>
      <c r="CF28" s="194"/>
      <c r="CG28" s="195"/>
      <c r="CH28" s="196"/>
      <c r="CI28" s="197"/>
      <c r="CJ28" s="198"/>
      <c r="CK28" s="199"/>
      <c r="CL28" s="200"/>
      <c r="CM28" s="193"/>
      <c r="CN28" s="194"/>
      <c r="CO28" s="195"/>
      <c r="CP28" s="196"/>
      <c r="CQ28" s="193"/>
      <c r="CR28" s="194"/>
      <c r="CS28" s="195"/>
      <c r="CT28" s="192" t="s">
        <v>21</v>
      </c>
      <c r="CU28" s="193"/>
      <c r="CV28" s="194"/>
      <c r="CW28" s="195"/>
      <c r="CX28" s="196" t="s">
        <v>21</v>
      </c>
      <c r="CY28" s="193"/>
      <c r="CZ28" s="194"/>
      <c r="DA28" s="195"/>
      <c r="DB28" s="196" t="s">
        <v>21</v>
      </c>
      <c r="DC28" s="197"/>
      <c r="DD28" s="198"/>
      <c r="DE28" s="199"/>
      <c r="DF28" s="200" t="s">
        <v>21</v>
      </c>
      <c r="DG28" s="193"/>
      <c r="DH28" s="194"/>
      <c r="DI28" s="195"/>
      <c r="DJ28" s="196" t="s">
        <v>21</v>
      </c>
      <c r="DK28" s="193"/>
      <c r="DL28" s="194"/>
      <c r="DM28" s="195"/>
      <c r="DN28" s="196" t="s">
        <v>13</v>
      </c>
      <c r="DO28" s="197"/>
      <c r="DP28" s="198"/>
      <c r="DQ28" s="199"/>
      <c r="DR28" s="200" t="s">
        <v>123</v>
      </c>
      <c r="DS28" s="193"/>
      <c r="DT28" s="206" t="s">
        <v>136</v>
      </c>
      <c r="DU28" s="195"/>
      <c r="DV28" s="196" t="s">
        <v>123</v>
      </c>
      <c r="DW28" s="193"/>
      <c r="DX28" s="206" t="s">
        <v>136</v>
      </c>
      <c r="DY28" s="195"/>
      <c r="DZ28" s="192" t="s">
        <v>124</v>
      </c>
      <c r="EA28" s="197"/>
      <c r="EB28" s="201" t="s">
        <v>136</v>
      </c>
      <c r="EC28" s="199"/>
      <c r="ED28" s="196" t="s">
        <v>20</v>
      </c>
      <c r="EE28" s="197"/>
      <c r="EF28" s="198"/>
      <c r="EG28" s="199"/>
      <c r="EH28" s="196" t="s">
        <v>20</v>
      </c>
      <c r="EI28" s="197"/>
      <c r="EJ28" s="207"/>
      <c r="EK28" s="199"/>
      <c r="EL28" s="200" t="s">
        <v>20</v>
      </c>
      <c r="EM28" s="197"/>
      <c r="EN28" s="198"/>
      <c r="EO28" s="199"/>
      <c r="EP28" s="196" t="s">
        <v>20</v>
      </c>
      <c r="EQ28" s="197"/>
      <c r="ER28" s="198"/>
      <c r="ES28" s="199"/>
      <c r="ET28" s="196" t="s">
        <v>13</v>
      </c>
      <c r="EU28" s="197"/>
      <c r="EV28" s="207"/>
      <c r="EW28" s="199"/>
      <c r="EX28" s="200" t="s">
        <v>20</v>
      </c>
      <c r="EY28" s="197"/>
      <c r="EZ28" s="198"/>
      <c r="FA28" s="199"/>
      <c r="FB28" s="196" t="s">
        <v>127</v>
      </c>
      <c r="FC28" s="197"/>
      <c r="FD28" s="201" t="s">
        <v>136</v>
      </c>
      <c r="FE28" s="208"/>
      <c r="FF28" s="14"/>
      <c r="FG28" s="155"/>
      <c r="FH28" s="156"/>
      <c r="FI28" s="84"/>
      <c r="FJ28" s="79"/>
      <c r="FK28" s="65" t="s">
        <v>94</v>
      </c>
      <c r="FL28" s="28">
        <f>SUM(COUNTIF($Z$10:$AC$63,FJ22),COUNTIF($BF$10:$BI$63,FJ22),COUNTIF($CL$10:$CO$63,FJ22),COUNTIF($DR$10:$DU$72,FJ22),COUNTIF($EX$10:$FA$63,FJ22))+FS28</f>
        <v>0</v>
      </c>
      <c r="FM28" s="56">
        <f t="shared" ca="1" si="0"/>
        <v>0</v>
      </c>
      <c r="FN28" s="43"/>
      <c r="FO28" s="9"/>
      <c r="FP28" s="20" t="str">
        <f>FJ22</f>
        <v>毛筆</v>
      </c>
      <c r="FQ28" s="25" t="s">
        <v>60</v>
      </c>
      <c r="FR28" s="20" t="str">
        <f>FJ22&amp;"1/2"</f>
        <v>毛筆1/2</v>
      </c>
      <c r="FS28" s="20">
        <f>SUM(COUNTIF($Z$10:$AC$63,FR28),COUNTIF($BF$10:$BI$63,FR28),COUNTIF($CL$10:$CO$63,FR28),COUNTIF($DR$10:$DU$72,FR28),COUNTIF($EX$10:$FA$63,FR28))*0.5</f>
        <v>0</v>
      </c>
      <c r="FT28" s="20"/>
      <c r="FU28" s="20"/>
      <c r="FV28" s="20" t="str">
        <f t="shared" ca="1" si="1"/>
        <v>'(3)'!FM28</v>
      </c>
      <c r="FW28" s="20">
        <v>28</v>
      </c>
      <c r="FX28" s="20">
        <f t="shared" ca="1" si="2"/>
        <v>0</v>
      </c>
    </row>
    <row r="29" spans="1:180" ht="7.5" customHeight="1">
      <c r="A29" s="126"/>
      <c r="B29" s="202"/>
      <c r="C29" s="203"/>
      <c r="D29" s="203"/>
      <c r="E29" s="204"/>
      <c r="F29" s="205"/>
      <c r="G29" s="203"/>
      <c r="H29" s="203"/>
      <c r="I29" s="204"/>
      <c r="J29" s="205"/>
      <c r="K29" s="203"/>
      <c r="L29" s="203"/>
      <c r="M29" s="204"/>
      <c r="N29" s="203"/>
      <c r="O29" s="203"/>
      <c r="P29" s="203"/>
      <c r="Q29" s="204"/>
      <c r="R29" s="205"/>
      <c r="S29" s="203"/>
      <c r="T29" s="203"/>
      <c r="U29" s="204"/>
      <c r="V29" s="205"/>
      <c r="W29" s="203"/>
      <c r="X29" s="203"/>
      <c r="Y29" s="204"/>
      <c r="Z29" s="203"/>
      <c r="AA29" s="203"/>
      <c r="AB29" s="203"/>
      <c r="AC29" s="204"/>
      <c r="AD29" s="205"/>
      <c r="AE29" s="203"/>
      <c r="AF29" s="203"/>
      <c r="AG29" s="204"/>
      <c r="AH29" s="202"/>
      <c r="AI29" s="203"/>
      <c r="AJ29" s="203"/>
      <c r="AK29" s="204"/>
      <c r="AL29" s="205"/>
      <c r="AM29" s="203"/>
      <c r="AN29" s="203"/>
      <c r="AO29" s="204"/>
      <c r="AP29" s="205"/>
      <c r="AQ29" s="203"/>
      <c r="AR29" s="203"/>
      <c r="AS29" s="204"/>
      <c r="AT29" s="203"/>
      <c r="AU29" s="203"/>
      <c r="AV29" s="203"/>
      <c r="AW29" s="204"/>
      <c r="AX29" s="205"/>
      <c r="AY29" s="203"/>
      <c r="AZ29" s="203"/>
      <c r="BA29" s="204"/>
      <c r="BB29" s="205"/>
      <c r="BC29" s="203"/>
      <c r="BD29" s="203"/>
      <c r="BE29" s="204"/>
      <c r="BF29" s="203"/>
      <c r="BG29" s="203"/>
      <c r="BH29" s="203"/>
      <c r="BI29" s="204"/>
      <c r="BJ29" s="205"/>
      <c r="BK29" s="203"/>
      <c r="BL29" s="203"/>
      <c r="BM29" s="204"/>
      <c r="BN29" s="202"/>
      <c r="BO29" s="203"/>
      <c r="BP29" s="203"/>
      <c r="BQ29" s="204"/>
      <c r="BR29" s="205"/>
      <c r="BS29" s="203"/>
      <c r="BT29" s="203"/>
      <c r="BU29" s="204"/>
      <c r="BV29" s="205"/>
      <c r="BW29" s="203"/>
      <c r="BX29" s="203"/>
      <c r="BY29" s="204"/>
      <c r="BZ29" s="203"/>
      <c r="CA29" s="203"/>
      <c r="CB29" s="203"/>
      <c r="CC29" s="204"/>
      <c r="CD29" s="205"/>
      <c r="CE29" s="203"/>
      <c r="CF29" s="203"/>
      <c r="CG29" s="204"/>
      <c r="CH29" s="205"/>
      <c r="CI29" s="203"/>
      <c r="CJ29" s="203"/>
      <c r="CK29" s="204"/>
      <c r="CL29" s="203"/>
      <c r="CM29" s="203"/>
      <c r="CN29" s="203"/>
      <c r="CO29" s="204"/>
      <c r="CP29" s="205"/>
      <c r="CQ29" s="203"/>
      <c r="CR29" s="203"/>
      <c r="CS29" s="204"/>
      <c r="CT29" s="202"/>
      <c r="CU29" s="203"/>
      <c r="CV29" s="203"/>
      <c r="CW29" s="204"/>
      <c r="CX29" s="205"/>
      <c r="CY29" s="203"/>
      <c r="CZ29" s="203"/>
      <c r="DA29" s="204"/>
      <c r="DB29" s="205"/>
      <c r="DC29" s="203"/>
      <c r="DD29" s="203"/>
      <c r="DE29" s="204"/>
      <c r="DF29" s="203"/>
      <c r="DG29" s="203"/>
      <c r="DH29" s="203"/>
      <c r="DI29" s="204"/>
      <c r="DJ29" s="205"/>
      <c r="DK29" s="203"/>
      <c r="DL29" s="203"/>
      <c r="DM29" s="204"/>
      <c r="DN29" s="205"/>
      <c r="DO29" s="203"/>
      <c r="DP29" s="203"/>
      <c r="DQ29" s="204"/>
      <c r="DR29" s="203"/>
      <c r="DS29" s="203"/>
      <c r="DT29" s="203"/>
      <c r="DU29" s="204"/>
      <c r="DV29" s="205"/>
      <c r="DW29" s="203"/>
      <c r="DX29" s="203"/>
      <c r="DY29" s="204"/>
      <c r="DZ29" s="209"/>
      <c r="EA29" s="203"/>
      <c r="EB29" s="203"/>
      <c r="EC29" s="204"/>
      <c r="ED29" s="205"/>
      <c r="EE29" s="203"/>
      <c r="EF29" s="203"/>
      <c r="EG29" s="204"/>
      <c r="EH29" s="205"/>
      <c r="EI29" s="203"/>
      <c r="EJ29" s="203"/>
      <c r="EK29" s="204"/>
      <c r="EL29" s="203"/>
      <c r="EM29" s="203"/>
      <c r="EN29" s="203"/>
      <c r="EO29" s="204"/>
      <c r="EP29" s="205"/>
      <c r="EQ29" s="203"/>
      <c r="ER29" s="203"/>
      <c r="ES29" s="204"/>
      <c r="ET29" s="205"/>
      <c r="EU29" s="203"/>
      <c r="EV29" s="203"/>
      <c r="EW29" s="204"/>
      <c r="EX29" s="203"/>
      <c r="EY29" s="203"/>
      <c r="EZ29" s="203"/>
      <c r="FA29" s="204"/>
      <c r="FB29" s="205"/>
      <c r="FC29" s="203"/>
      <c r="FD29" s="203"/>
      <c r="FE29" s="210"/>
      <c r="FF29" s="14"/>
      <c r="FG29" s="155"/>
      <c r="FH29" s="156"/>
      <c r="FI29" s="85"/>
      <c r="FJ29" s="79"/>
      <c r="FK29" s="66" t="s">
        <v>95</v>
      </c>
      <c r="FL29" s="30">
        <f>SUM(COUNTIF($AD$10:$AG$63,FJ22),COUNTIF($BJ$10:$BM$63,FJ22),COUNTIF($CP$10:$CS$63,FJ22),COUNTIF($DV$10:$DY$72,FJ22),COUNTIF($FB$10:$FE$63,FJ22))+FS29</f>
        <v>0</v>
      </c>
      <c r="FM29" s="58">
        <f t="shared" ca="1" si="0"/>
        <v>0</v>
      </c>
      <c r="FN29" s="50"/>
      <c r="FO29" s="39"/>
      <c r="FP29" s="20" t="str">
        <f>FJ22</f>
        <v>毛筆</v>
      </c>
      <c r="FQ29" s="20" t="s">
        <v>61</v>
      </c>
      <c r="FR29" s="20" t="str">
        <f>FJ22&amp;"1/2"</f>
        <v>毛筆1/2</v>
      </c>
      <c r="FS29" s="20">
        <f>SUM(COUNTIF($AD$10:$AG$63,FR29),COUNTIF($BJ$10:$BM$63,FR29),COUNTIF($CP$10:$CS$63,FR29),COUNTIF($DV$10:$DY$72,FR29),COUNTIF($FB$10:$FE$63,FR29))*0.5</f>
        <v>0</v>
      </c>
      <c r="FT29" s="20"/>
      <c r="FU29" s="20"/>
      <c r="FV29" s="20" t="str">
        <f t="shared" ca="1" si="1"/>
        <v>'(3)'!FM29</v>
      </c>
      <c r="FW29" s="20">
        <v>29</v>
      </c>
      <c r="FX29" s="20">
        <f t="shared" ca="1" si="2"/>
        <v>0</v>
      </c>
    </row>
    <row r="30" spans="1:180" ht="7.5" customHeight="1">
      <c r="A30" s="126"/>
      <c r="B30" s="202"/>
      <c r="C30" s="203"/>
      <c r="D30" s="203"/>
      <c r="E30" s="204"/>
      <c r="F30" s="205"/>
      <c r="G30" s="203"/>
      <c r="H30" s="203"/>
      <c r="I30" s="204"/>
      <c r="J30" s="205"/>
      <c r="K30" s="203"/>
      <c r="L30" s="203"/>
      <c r="M30" s="204"/>
      <c r="N30" s="203"/>
      <c r="O30" s="203"/>
      <c r="P30" s="203"/>
      <c r="Q30" s="204"/>
      <c r="R30" s="205"/>
      <c r="S30" s="203"/>
      <c r="T30" s="203"/>
      <c r="U30" s="204"/>
      <c r="V30" s="205"/>
      <c r="W30" s="203"/>
      <c r="X30" s="203"/>
      <c r="Y30" s="204"/>
      <c r="Z30" s="203"/>
      <c r="AA30" s="203"/>
      <c r="AB30" s="203"/>
      <c r="AC30" s="204"/>
      <c r="AD30" s="205"/>
      <c r="AE30" s="203"/>
      <c r="AF30" s="203"/>
      <c r="AG30" s="204"/>
      <c r="AH30" s="202"/>
      <c r="AI30" s="203"/>
      <c r="AJ30" s="203"/>
      <c r="AK30" s="204"/>
      <c r="AL30" s="205"/>
      <c r="AM30" s="203"/>
      <c r="AN30" s="203"/>
      <c r="AO30" s="204"/>
      <c r="AP30" s="205"/>
      <c r="AQ30" s="203"/>
      <c r="AR30" s="203"/>
      <c r="AS30" s="204"/>
      <c r="AT30" s="203"/>
      <c r="AU30" s="203"/>
      <c r="AV30" s="203"/>
      <c r="AW30" s="204"/>
      <c r="AX30" s="205"/>
      <c r="AY30" s="203"/>
      <c r="AZ30" s="203"/>
      <c r="BA30" s="204"/>
      <c r="BB30" s="205"/>
      <c r="BC30" s="203"/>
      <c r="BD30" s="203"/>
      <c r="BE30" s="204"/>
      <c r="BF30" s="203"/>
      <c r="BG30" s="203"/>
      <c r="BH30" s="203"/>
      <c r="BI30" s="204"/>
      <c r="BJ30" s="205"/>
      <c r="BK30" s="203"/>
      <c r="BL30" s="203"/>
      <c r="BM30" s="204"/>
      <c r="BN30" s="202"/>
      <c r="BO30" s="203"/>
      <c r="BP30" s="203"/>
      <c r="BQ30" s="204"/>
      <c r="BR30" s="205"/>
      <c r="BS30" s="203"/>
      <c r="BT30" s="203"/>
      <c r="BU30" s="204"/>
      <c r="BV30" s="205"/>
      <c r="BW30" s="203"/>
      <c r="BX30" s="203"/>
      <c r="BY30" s="204"/>
      <c r="BZ30" s="203"/>
      <c r="CA30" s="203"/>
      <c r="CB30" s="203"/>
      <c r="CC30" s="204"/>
      <c r="CD30" s="205"/>
      <c r="CE30" s="203"/>
      <c r="CF30" s="203"/>
      <c r="CG30" s="204"/>
      <c r="CH30" s="205"/>
      <c r="CI30" s="203"/>
      <c r="CJ30" s="203"/>
      <c r="CK30" s="204"/>
      <c r="CL30" s="203"/>
      <c r="CM30" s="203"/>
      <c r="CN30" s="203"/>
      <c r="CO30" s="204"/>
      <c r="CP30" s="205"/>
      <c r="CQ30" s="203"/>
      <c r="CR30" s="203"/>
      <c r="CS30" s="204"/>
      <c r="CT30" s="202"/>
      <c r="CU30" s="203"/>
      <c r="CV30" s="203"/>
      <c r="CW30" s="204"/>
      <c r="CX30" s="205"/>
      <c r="CY30" s="203"/>
      <c r="CZ30" s="203"/>
      <c r="DA30" s="204"/>
      <c r="DB30" s="205"/>
      <c r="DC30" s="203"/>
      <c r="DD30" s="203"/>
      <c r="DE30" s="204"/>
      <c r="DF30" s="203"/>
      <c r="DG30" s="203"/>
      <c r="DH30" s="203"/>
      <c r="DI30" s="204"/>
      <c r="DJ30" s="205"/>
      <c r="DK30" s="203"/>
      <c r="DL30" s="203"/>
      <c r="DM30" s="204"/>
      <c r="DN30" s="205"/>
      <c r="DO30" s="203"/>
      <c r="DP30" s="203"/>
      <c r="DQ30" s="204"/>
      <c r="DR30" s="203"/>
      <c r="DS30" s="203"/>
      <c r="DT30" s="203"/>
      <c r="DU30" s="204"/>
      <c r="DV30" s="205"/>
      <c r="DW30" s="203"/>
      <c r="DX30" s="203"/>
      <c r="DY30" s="204"/>
      <c r="DZ30" s="209"/>
      <c r="EA30" s="203"/>
      <c r="EB30" s="203"/>
      <c r="EC30" s="204"/>
      <c r="ED30" s="205"/>
      <c r="EE30" s="203"/>
      <c r="EF30" s="203"/>
      <c r="EG30" s="204"/>
      <c r="EH30" s="205"/>
      <c r="EI30" s="203"/>
      <c r="EJ30" s="203"/>
      <c r="EK30" s="204"/>
      <c r="EL30" s="203"/>
      <c r="EM30" s="203"/>
      <c r="EN30" s="203"/>
      <c r="EO30" s="204"/>
      <c r="EP30" s="205"/>
      <c r="EQ30" s="203"/>
      <c r="ER30" s="203"/>
      <c r="ES30" s="204"/>
      <c r="ET30" s="205"/>
      <c r="EU30" s="203"/>
      <c r="EV30" s="203"/>
      <c r="EW30" s="204"/>
      <c r="EX30" s="203"/>
      <c r="EY30" s="203"/>
      <c r="EZ30" s="203"/>
      <c r="FA30" s="204"/>
      <c r="FB30" s="205"/>
      <c r="FC30" s="203"/>
      <c r="FD30" s="203"/>
      <c r="FE30" s="210"/>
      <c r="FF30" s="14"/>
      <c r="FG30" s="155"/>
      <c r="FH30" s="156"/>
      <c r="FI30" s="80" t="s">
        <v>9</v>
      </c>
      <c r="FJ30" s="80"/>
      <c r="FK30" s="64" t="s">
        <v>88</v>
      </c>
      <c r="FL30" s="27">
        <f>SUM(COUNTIF($B$10:$E$63,FI30),COUNTIF($AH$10:$AK$63,FI30),COUNTIF($BN$10:$BQ$63,FI30),COUNTIF($CT$10:$CW$72,FI30),COUNTIF($DZ$10:$EC$63,FI30))+FS30</f>
        <v>3</v>
      </c>
      <c r="FM30" s="55">
        <f t="shared" ca="1" si="0"/>
        <v>10</v>
      </c>
      <c r="FN30" s="42"/>
      <c r="FO30" s="8"/>
      <c r="FP30" s="20" t="str">
        <f>FI30</f>
        <v>社会</v>
      </c>
      <c r="FQ30" s="20" t="s">
        <v>54</v>
      </c>
      <c r="FR30" s="20" t="str">
        <f>FI30&amp;"1/2"</f>
        <v>社会1/2</v>
      </c>
      <c r="FS30" s="20">
        <f>SUM(COUNTIF($B$10:$E$63,FR30),COUNTIF($AH$10:$AK$63,FR30),COUNTIF($BN$10:$BQ$63,FR30),COUNTIF($CT$10:$CW$72,FR30),COUNTIF($DZ$10:$EC$63,FR30))*0.5</f>
        <v>0</v>
      </c>
      <c r="FT30" s="14"/>
      <c r="FU30" s="14"/>
      <c r="FV30" s="20" t="str">
        <f t="shared" ca="1" si="1"/>
        <v>'(3)'!FM30</v>
      </c>
      <c r="FW30" s="20">
        <v>30</v>
      </c>
      <c r="FX30" s="20">
        <f t="shared" ca="1" si="2"/>
        <v>7</v>
      </c>
    </row>
    <row r="31" spans="1:180" ht="7.5" customHeight="1">
      <c r="A31" s="126"/>
      <c r="B31" s="134" t="s">
        <v>2105</v>
      </c>
      <c r="C31" s="203"/>
      <c r="D31" s="203"/>
      <c r="E31" s="204"/>
      <c r="F31" s="118"/>
      <c r="G31" s="203"/>
      <c r="H31" s="203"/>
      <c r="I31" s="204"/>
      <c r="J31" s="118"/>
      <c r="K31" s="203"/>
      <c r="L31" s="203"/>
      <c r="M31" s="204"/>
      <c r="N31" s="116"/>
      <c r="O31" s="203"/>
      <c r="P31" s="203"/>
      <c r="Q31" s="204"/>
      <c r="R31" s="118"/>
      <c r="S31" s="203"/>
      <c r="T31" s="203"/>
      <c r="U31" s="204"/>
      <c r="V31" s="118"/>
      <c r="W31" s="203"/>
      <c r="X31" s="203"/>
      <c r="Y31" s="204"/>
      <c r="Z31" s="116" t="s">
        <v>1695</v>
      </c>
      <c r="AA31" s="203"/>
      <c r="AB31" s="203"/>
      <c r="AC31" s="204"/>
      <c r="AD31" s="118" t="s">
        <v>1695</v>
      </c>
      <c r="AE31" s="203"/>
      <c r="AF31" s="203"/>
      <c r="AG31" s="204"/>
      <c r="AH31" s="134" t="s">
        <v>2107</v>
      </c>
      <c r="AI31" s="203"/>
      <c r="AJ31" s="203"/>
      <c r="AK31" s="204"/>
      <c r="AL31" s="118" t="s">
        <v>1909</v>
      </c>
      <c r="AM31" s="203"/>
      <c r="AN31" s="203"/>
      <c r="AO31" s="204"/>
      <c r="AP31" s="118" t="s">
        <v>1909</v>
      </c>
      <c r="AQ31" s="203"/>
      <c r="AR31" s="203"/>
      <c r="AS31" s="204"/>
      <c r="AT31" s="116" t="s">
        <v>1909</v>
      </c>
      <c r="AU31" s="203"/>
      <c r="AV31" s="203"/>
      <c r="AW31" s="204"/>
      <c r="AX31" s="118" t="s">
        <v>1909</v>
      </c>
      <c r="AY31" s="203"/>
      <c r="AZ31" s="203"/>
      <c r="BA31" s="204"/>
      <c r="BB31" s="118" t="s">
        <v>1697</v>
      </c>
      <c r="BC31" s="203"/>
      <c r="BD31" s="203"/>
      <c r="BE31" s="204"/>
      <c r="BF31" s="116"/>
      <c r="BG31" s="203"/>
      <c r="BH31" s="203"/>
      <c r="BI31" s="204"/>
      <c r="BJ31" s="118"/>
      <c r="BK31" s="203"/>
      <c r="BL31" s="203"/>
      <c r="BM31" s="204"/>
      <c r="BN31" s="134"/>
      <c r="BO31" s="203"/>
      <c r="BP31" s="203"/>
      <c r="BQ31" s="204"/>
      <c r="BR31" s="118"/>
      <c r="BS31" s="203"/>
      <c r="BT31" s="203"/>
      <c r="BU31" s="204"/>
      <c r="BV31" s="118"/>
      <c r="BW31" s="203"/>
      <c r="BX31" s="203"/>
      <c r="BY31" s="204"/>
      <c r="BZ31" s="116"/>
      <c r="CA31" s="203"/>
      <c r="CB31" s="203"/>
      <c r="CC31" s="204"/>
      <c r="CD31" s="118"/>
      <c r="CE31" s="203"/>
      <c r="CF31" s="203"/>
      <c r="CG31" s="204"/>
      <c r="CH31" s="118"/>
      <c r="CI31" s="203"/>
      <c r="CJ31" s="203"/>
      <c r="CK31" s="204"/>
      <c r="CL31" s="116"/>
      <c r="CM31" s="203"/>
      <c r="CN31" s="203"/>
      <c r="CO31" s="204"/>
      <c r="CP31" s="118"/>
      <c r="CQ31" s="203"/>
      <c r="CR31" s="203"/>
      <c r="CS31" s="204"/>
      <c r="CT31" s="134"/>
      <c r="CU31" s="203"/>
      <c r="CV31" s="203"/>
      <c r="CW31" s="204"/>
      <c r="CX31" s="118" t="s">
        <v>2935</v>
      </c>
      <c r="CY31" s="203"/>
      <c r="CZ31" s="203"/>
      <c r="DA31" s="204"/>
      <c r="DB31" s="118" t="s">
        <v>2935</v>
      </c>
      <c r="DC31" s="203"/>
      <c r="DD31" s="203"/>
      <c r="DE31" s="204"/>
      <c r="DF31" s="116" t="s">
        <v>2941</v>
      </c>
      <c r="DG31" s="203"/>
      <c r="DH31" s="203"/>
      <c r="DI31" s="204"/>
      <c r="DJ31" s="118" t="s">
        <v>2941</v>
      </c>
      <c r="DK31" s="203"/>
      <c r="DL31" s="203"/>
      <c r="DM31" s="204"/>
      <c r="DN31" s="118"/>
      <c r="DO31" s="203"/>
      <c r="DP31" s="203"/>
      <c r="DQ31" s="204"/>
      <c r="DR31" s="116"/>
      <c r="DS31" s="203"/>
      <c r="DT31" s="203"/>
      <c r="DU31" s="204"/>
      <c r="DV31" s="118"/>
      <c r="DW31" s="203"/>
      <c r="DX31" s="203"/>
      <c r="DY31" s="204"/>
      <c r="DZ31" s="133"/>
      <c r="EA31" s="203"/>
      <c r="EB31" s="203"/>
      <c r="EC31" s="204"/>
      <c r="ED31" s="118"/>
      <c r="EE31" s="203"/>
      <c r="EF31" s="203"/>
      <c r="EG31" s="204"/>
      <c r="EH31" s="117"/>
      <c r="EI31" s="203"/>
      <c r="EJ31" s="203"/>
      <c r="EK31" s="204"/>
      <c r="EL31" s="116"/>
      <c r="EM31" s="203"/>
      <c r="EN31" s="203"/>
      <c r="EO31" s="204"/>
      <c r="EP31" s="118"/>
      <c r="EQ31" s="203"/>
      <c r="ER31" s="203"/>
      <c r="ES31" s="204"/>
      <c r="ET31" s="117"/>
      <c r="EU31" s="203"/>
      <c r="EV31" s="203"/>
      <c r="EW31" s="204"/>
      <c r="EX31" s="116"/>
      <c r="EY31" s="203"/>
      <c r="EZ31" s="203"/>
      <c r="FA31" s="204"/>
      <c r="FB31" s="118"/>
      <c r="FC31" s="203"/>
      <c r="FD31" s="203"/>
      <c r="FE31" s="210"/>
      <c r="FF31" s="14"/>
      <c r="FG31" s="155"/>
      <c r="FH31" s="156"/>
      <c r="FI31" s="80"/>
      <c r="FJ31" s="80"/>
      <c r="FK31" s="65" t="s">
        <v>89</v>
      </c>
      <c r="FL31" s="28">
        <f>SUM(COUNTIF($F$10:$I$63,FI30),COUNTIF($AL$10:$AO$63,FI30),COUNTIF($BR$10:$BU$63,FI30),COUNTIF($CX$10:$DA$72,FI30),COUNTIF($ED$10:$EG$63,FI30))+FS31</f>
        <v>3</v>
      </c>
      <c r="FM31" s="56">
        <f t="shared" ca="1" si="0"/>
        <v>7</v>
      </c>
      <c r="FN31" s="43"/>
      <c r="FO31" s="9"/>
      <c r="FP31" s="20" t="str">
        <f>FI30</f>
        <v>社会</v>
      </c>
      <c r="FQ31" s="25" t="s">
        <v>55</v>
      </c>
      <c r="FR31" s="20" t="str">
        <f>FI30&amp;"1/2"</f>
        <v>社会1/2</v>
      </c>
      <c r="FS31" s="20">
        <f>SUM(COUNTIF($F$10:$I$63,FR31),COUNTIF($AL$10:$AO$63,FR31),COUNTIF($BR$10:$BU$63,FR31),COUNTIF($CX$10:$DA$72,FR31),COUNTIF($ED$10:$EG$63,FR31))*0.5</f>
        <v>0</v>
      </c>
      <c r="FT31" s="20"/>
      <c r="FU31" s="20"/>
      <c r="FV31" s="20" t="str">
        <f t="shared" ca="1" si="1"/>
        <v>'(3)'!FM31</v>
      </c>
      <c r="FW31" s="20">
        <v>31</v>
      </c>
      <c r="FX31" s="20">
        <f t="shared" ca="1" si="2"/>
        <v>4</v>
      </c>
    </row>
    <row r="32" spans="1:180" ht="7.5" customHeight="1">
      <c r="A32" s="126"/>
      <c r="B32" s="202"/>
      <c r="C32" s="203"/>
      <c r="D32" s="203"/>
      <c r="E32" s="204"/>
      <c r="F32" s="205"/>
      <c r="G32" s="203"/>
      <c r="H32" s="203"/>
      <c r="I32" s="204"/>
      <c r="J32" s="205"/>
      <c r="K32" s="203"/>
      <c r="L32" s="203"/>
      <c r="M32" s="204"/>
      <c r="N32" s="203"/>
      <c r="O32" s="203"/>
      <c r="P32" s="203"/>
      <c r="Q32" s="204"/>
      <c r="R32" s="205"/>
      <c r="S32" s="203"/>
      <c r="T32" s="203"/>
      <c r="U32" s="204"/>
      <c r="V32" s="205"/>
      <c r="W32" s="203"/>
      <c r="X32" s="203"/>
      <c r="Y32" s="204"/>
      <c r="Z32" s="203"/>
      <c r="AA32" s="203"/>
      <c r="AB32" s="203"/>
      <c r="AC32" s="204"/>
      <c r="AD32" s="205"/>
      <c r="AE32" s="203"/>
      <c r="AF32" s="203"/>
      <c r="AG32" s="204"/>
      <c r="AH32" s="202"/>
      <c r="AI32" s="203"/>
      <c r="AJ32" s="203"/>
      <c r="AK32" s="204"/>
      <c r="AL32" s="205"/>
      <c r="AM32" s="203"/>
      <c r="AN32" s="203"/>
      <c r="AO32" s="204"/>
      <c r="AP32" s="205"/>
      <c r="AQ32" s="203"/>
      <c r="AR32" s="203"/>
      <c r="AS32" s="204"/>
      <c r="AT32" s="203"/>
      <c r="AU32" s="203"/>
      <c r="AV32" s="203"/>
      <c r="AW32" s="204"/>
      <c r="AX32" s="205"/>
      <c r="AY32" s="203"/>
      <c r="AZ32" s="203"/>
      <c r="BA32" s="204"/>
      <c r="BB32" s="205"/>
      <c r="BC32" s="203"/>
      <c r="BD32" s="203"/>
      <c r="BE32" s="204"/>
      <c r="BF32" s="203"/>
      <c r="BG32" s="203"/>
      <c r="BH32" s="203"/>
      <c r="BI32" s="204"/>
      <c r="BJ32" s="205"/>
      <c r="BK32" s="203"/>
      <c r="BL32" s="203"/>
      <c r="BM32" s="204"/>
      <c r="BN32" s="202"/>
      <c r="BO32" s="203"/>
      <c r="BP32" s="203"/>
      <c r="BQ32" s="204"/>
      <c r="BR32" s="205"/>
      <c r="BS32" s="203"/>
      <c r="BT32" s="203"/>
      <c r="BU32" s="204"/>
      <c r="BV32" s="205"/>
      <c r="BW32" s="203"/>
      <c r="BX32" s="203"/>
      <c r="BY32" s="204"/>
      <c r="BZ32" s="203"/>
      <c r="CA32" s="203"/>
      <c r="CB32" s="203"/>
      <c r="CC32" s="204"/>
      <c r="CD32" s="205"/>
      <c r="CE32" s="203"/>
      <c r="CF32" s="203"/>
      <c r="CG32" s="204"/>
      <c r="CH32" s="205"/>
      <c r="CI32" s="203"/>
      <c r="CJ32" s="203"/>
      <c r="CK32" s="204"/>
      <c r="CL32" s="203"/>
      <c r="CM32" s="203"/>
      <c r="CN32" s="203"/>
      <c r="CO32" s="204"/>
      <c r="CP32" s="205"/>
      <c r="CQ32" s="203"/>
      <c r="CR32" s="203"/>
      <c r="CS32" s="204"/>
      <c r="CT32" s="202"/>
      <c r="CU32" s="203"/>
      <c r="CV32" s="203"/>
      <c r="CW32" s="204"/>
      <c r="CX32" s="205"/>
      <c r="CY32" s="203"/>
      <c r="CZ32" s="203"/>
      <c r="DA32" s="204"/>
      <c r="DB32" s="205"/>
      <c r="DC32" s="203"/>
      <c r="DD32" s="203"/>
      <c r="DE32" s="204"/>
      <c r="DF32" s="203"/>
      <c r="DG32" s="203"/>
      <c r="DH32" s="203"/>
      <c r="DI32" s="204"/>
      <c r="DJ32" s="205"/>
      <c r="DK32" s="203"/>
      <c r="DL32" s="203"/>
      <c r="DM32" s="204"/>
      <c r="DN32" s="205"/>
      <c r="DO32" s="203"/>
      <c r="DP32" s="203"/>
      <c r="DQ32" s="204"/>
      <c r="DR32" s="203"/>
      <c r="DS32" s="203"/>
      <c r="DT32" s="203"/>
      <c r="DU32" s="204"/>
      <c r="DV32" s="205"/>
      <c r="DW32" s="203"/>
      <c r="DX32" s="203"/>
      <c r="DY32" s="204"/>
      <c r="DZ32" s="209"/>
      <c r="EA32" s="203"/>
      <c r="EB32" s="203"/>
      <c r="EC32" s="204"/>
      <c r="ED32" s="205"/>
      <c r="EE32" s="203"/>
      <c r="EF32" s="203"/>
      <c r="EG32" s="204"/>
      <c r="EH32" s="205"/>
      <c r="EI32" s="203"/>
      <c r="EJ32" s="203"/>
      <c r="EK32" s="204"/>
      <c r="EL32" s="203"/>
      <c r="EM32" s="203"/>
      <c r="EN32" s="203"/>
      <c r="EO32" s="204"/>
      <c r="EP32" s="205"/>
      <c r="EQ32" s="203"/>
      <c r="ER32" s="203"/>
      <c r="ES32" s="204"/>
      <c r="ET32" s="205"/>
      <c r="EU32" s="203"/>
      <c r="EV32" s="203"/>
      <c r="EW32" s="204"/>
      <c r="EX32" s="203"/>
      <c r="EY32" s="203"/>
      <c r="EZ32" s="203"/>
      <c r="FA32" s="204"/>
      <c r="FB32" s="205"/>
      <c r="FC32" s="203"/>
      <c r="FD32" s="203"/>
      <c r="FE32" s="210"/>
      <c r="FF32" s="14"/>
      <c r="FG32" s="155"/>
      <c r="FH32" s="156"/>
      <c r="FI32" s="80"/>
      <c r="FJ32" s="80"/>
      <c r="FK32" s="65" t="s">
        <v>90</v>
      </c>
      <c r="FL32" s="28">
        <f>SUM(COUNTIF($J$10:$M$63,FI30),COUNTIF($AP$10:$AS$63,FI30),COUNTIF($BV$10:$BY$63,FI30),COUNTIF($DB$10:$DE$72,FI30),COUNTIF($EH$10:$EK$63,FI30))+FS32</f>
        <v>3</v>
      </c>
      <c r="FM32" s="56">
        <f t="shared" ca="1" si="0"/>
        <v>7</v>
      </c>
      <c r="FN32" s="44"/>
      <c r="FO32" s="35"/>
      <c r="FP32" s="20" t="str">
        <f>FI30</f>
        <v>社会</v>
      </c>
      <c r="FQ32" s="20" t="s">
        <v>56</v>
      </c>
      <c r="FR32" s="20" t="str">
        <f>FI30&amp;"1/2"</f>
        <v>社会1/2</v>
      </c>
      <c r="FS32" s="20">
        <f>SUM(COUNTIF($J$10:$M$63,FR32),COUNTIF($AP$10:$AS$63,FR32),COUNTIF($BV$10:$BY$63,FR32),COUNTIF($DB$10:$DE$72,FR32),COUNTIF($EH$10:$EK$63,FR32))*0.5</f>
        <v>0</v>
      </c>
      <c r="FT32" s="20"/>
      <c r="FU32" s="20"/>
      <c r="FV32" s="20" t="str">
        <f t="shared" ca="1" si="1"/>
        <v>'(3)'!FM32</v>
      </c>
      <c r="FW32" s="20">
        <v>32</v>
      </c>
      <c r="FX32" s="20">
        <f t="shared" ca="1" si="2"/>
        <v>4</v>
      </c>
    </row>
    <row r="33" spans="1:180" ht="7.5" customHeight="1">
      <c r="A33" s="126"/>
      <c r="B33" s="202"/>
      <c r="C33" s="203"/>
      <c r="D33" s="203"/>
      <c r="E33" s="204"/>
      <c r="F33" s="205"/>
      <c r="G33" s="203"/>
      <c r="H33" s="203"/>
      <c r="I33" s="204"/>
      <c r="J33" s="205"/>
      <c r="K33" s="203"/>
      <c r="L33" s="203"/>
      <c r="M33" s="204"/>
      <c r="N33" s="203"/>
      <c r="O33" s="203"/>
      <c r="P33" s="203"/>
      <c r="Q33" s="204"/>
      <c r="R33" s="205"/>
      <c r="S33" s="203"/>
      <c r="T33" s="203"/>
      <c r="U33" s="204"/>
      <c r="V33" s="205"/>
      <c r="W33" s="203"/>
      <c r="X33" s="203"/>
      <c r="Y33" s="204"/>
      <c r="Z33" s="203"/>
      <c r="AA33" s="203"/>
      <c r="AB33" s="203"/>
      <c r="AC33" s="204"/>
      <c r="AD33" s="205"/>
      <c r="AE33" s="203"/>
      <c r="AF33" s="203"/>
      <c r="AG33" s="204"/>
      <c r="AH33" s="202"/>
      <c r="AI33" s="203"/>
      <c r="AJ33" s="203"/>
      <c r="AK33" s="204"/>
      <c r="AL33" s="205"/>
      <c r="AM33" s="203"/>
      <c r="AN33" s="203"/>
      <c r="AO33" s="204"/>
      <c r="AP33" s="205"/>
      <c r="AQ33" s="203"/>
      <c r="AR33" s="203"/>
      <c r="AS33" s="204"/>
      <c r="AT33" s="203"/>
      <c r="AU33" s="203"/>
      <c r="AV33" s="203"/>
      <c r="AW33" s="204"/>
      <c r="AX33" s="205"/>
      <c r="AY33" s="203"/>
      <c r="AZ33" s="203"/>
      <c r="BA33" s="204"/>
      <c r="BB33" s="205"/>
      <c r="BC33" s="203"/>
      <c r="BD33" s="203"/>
      <c r="BE33" s="204"/>
      <c r="BF33" s="203"/>
      <c r="BG33" s="203"/>
      <c r="BH33" s="203"/>
      <c r="BI33" s="204"/>
      <c r="BJ33" s="205"/>
      <c r="BK33" s="203"/>
      <c r="BL33" s="203"/>
      <c r="BM33" s="204"/>
      <c r="BN33" s="202"/>
      <c r="BO33" s="203"/>
      <c r="BP33" s="203"/>
      <c r="BQ33" s="204"/>
      <c r="BR33" s="205"/>
      <c r="BS33" s="203"/>
      <c r="BT33" s="203"/>
      <c r="BU33" s="204"/>
      <c r="BV33" s="205"/>
      <c r="BW33" s="203"/>
      <c r="BX33" s="203"/>
      <c r="BY33" s="204"/>
      <c r="BZ33" s="203"/>
      <c r="CA33" s="203"/>
      <c r="CB33" s="203"/>
      <c r="CC33" s="204"/>
      <c r="CD33" s="205"/>
      <c r="CE33" s="203"/>
      <c r="CF33" s="203"/>
      <c r="CG33" s="204"/>
      <c r="CH33" s="205"/>
      <c r="CI33" s="203"/>
      <c r="CJ33" s="203"/>
      <c r="CK33" s="204"/>
      <c r="CL33" s="203"/>
      <c r="CM33" s="203"/>
      <c r="CN33" s="203"/>
      <c r="CO33" s="204"/>
      <c r="CP33" s="205"/>
      <c r="CQ33" s="203"/>
      <c r="CR33" s="203"/>
      <c r="CS33" s="204"/>
      <c r="CT33" s="202"/>
      <c r="CU33" s="203"/>
      <c r="CV33" s="203"/>
      <c r="CW33" s="204"/>
      <c r="CX33" s="205"/>
      <c r="CY33" s="203"/>
      <c r="CZ33" s="203"/>
      <c r="DA33" s="204"/>
      <c r="DB33" s="205"/>
      <c r="DC33" s="203"/>
      <c r="DD33" s="203"/>
      <c r="DE33" s="204"/>
      <c r="DF33" s="203"/>
      <c r="DG33" s="203"/>
      <c r="DH33" s="203"/>
      <c r="DI33" s="204"/>
      <c r="DJ33" s="205"/>
      <c r="DK33" s="203"/>
      <c r="DL33" s="203"/>
      <c r="DM33" s="204"/>
      <c r="DN33" s="205"/>
      <c r="DO33" s="203"/>
      <c r="DP33" s="203"/>
      <c r="DQ33" s="204"/>
      <c r="DR33" s="203"/>
      <c r="DS33" s="203"/>
      <c r="DT33" s="203"/>
      <c r="DU33" s="204"/>
      <c r="DV33" s="205"/>
      <c r="DW33" s="203"/>
      <c r="DX33" s="203"/>
      <c r="DY33" s="204"/>
      <c r="DZ33" s="209"/>
      <c r="EA33" s="203"/>
      <c r="EB33" s="203"/>
      <c r="EC33" s="204"/>
      <c r="ED33" s="205"/>
      <c r="EE33" s="203"/>
      <c r="EF33" s="203"/>
      <c r="EG33" s="204"/>
      <c r="EH33" s="205"/>
      <c r="EI33" s="203"/>
      <c r="EJ33" s="203"/>
      <c r="EK33" s="204"/>
      <c r="EL33" s="203"/>
      <c r="EM33" s="203"/>
      <c r="EN33" s="203"/>
      <c r="EO33" s="204"/>
      <c r="EP33" s="205"/>
      <c r="EQ33" s="203"/>
      <c r="ER33" s="203"/>
      <c r="ES33" s="204"/>
      <c r="ET33" s="205"/>
      <c r="EU33" s="203"/>
      <c r="EV33" s="203"/>
      <c r="EW33" s="204"/>
      <c r="EX33" s="203"/>
      <c r="EY33" s="203"/>
      <c r="EZ33" s="203"/>
      <c r="FA33" s="204"/>
      <c r="FB33" s="205"/>
      <c r="FC33" s="203"/>
      <c r="FD33" s="203"/>
      <c r="FE33" s="210"/>
      <c r="FF33" s="14"/>
      <c r="FG33" s="155"/>
      <c r="FH33" s="156"/>
      <c r="FI33" s="80"/>
      <c r="FJ33" s="80"/>
      <c r="FK33" s="65" t="s">
        <v>91</v>
      </c>
      <c r="FL33" s="29">
        <f>SUM(COUNTIF($N$10:$Q$63,FI30),COUNTIF($AT$10:$AW$63,FI30),COUNTIF($BZ$10:$CC$63,FI30),COUNTIF($DF$10:$DI$72,FI30),COUNTIF($EL$10:$EO$63,FI30))+FS33</f>
        <v>3</v>
      </c>
      <c r="FM33" s="57">
        <f t="shared" ca="1" si="0"/>
        <v>7</v>
      </c>
      <c r="FN33" s="45"/>
      <c r="FO33" s="36"/>
      <c r="FP33" s="20" t="str">
        <f>FI30</f>
        <v>社会</v>
      </c>
      <c r="FQ33" s="20" t="s">
        <v>57</v>
      </c>
      <c r="FR33" s="20" t="str">
        <f>FI30&amp;"1/2"</f>
        <v>社会1/2</v>
      </c>
      <c r="FS33" s="20">
        <f>SUM(COUNTIF($N$10:$Q$63,FR33),COUNTIF($AT$10:$AW$63,FR33),COUNTIF($BZ$10:$CC$63,FR33),COUNTIF($DF$10:$DI$72,FR33),COUNTIF($EL$10:$EO$63,FR33))*0.5</f>
        <v>0</v>
      </c>
      <c r="FT33" s="14"/>
      <c r="FU33" s="14"/>
      <c r="FV33" s="20" t="str">
        <f t="shared" ca="1" si="1"/>
        <v>'(3)'!FM33</v>
      </c>
      <c r="FW33" s="20">
        <v>33</v>
      </c>
      <c r="FX33" s="20">
        <f t="shared" ca="1" si="2"/>
        <v>4</v>
      </c>
    </row>
    <row r="34" spans="1:180" ht="7.5" customHeight="1">
      <c r="A34" s="126"/>
      <c r="B34" s="131" t="s">
        <v>2106</v>
      </c>
      <c r="C34" s="203"/>
      <c r="D34" s="204"/>
      <c r="E34" s="211"/>
      <c r="F34" s="106"/>
      <c r="G34" s="203"/>
      <c r="H34" s="204"/>
      <c r="I34" s="212"/>
      <c r="J34" s="106"/>
      <c r="K34" s="203"/>
      <c r="L34" s="204"/>
      <c r="M34" s="211"/>
      <c r="N34" s="108"/>
      <c r="O34" s="203"/>
      <c r="P34" s="204"/>
      <c r="Q34" s="211"/>
      <c r="R34" s="106"/>
      <c r="S34" s="203"/>
      <c r="T34" s="204"/>
      <c r="U34" s="212"/>
      <c r="V34" s="106"/>
      <c r="W34" s="203"/>
      <c r="X34" s="204"/>
      <c r="Y34" s="211"/>
      <c r="Z34" s="108" t="s">
        <v>1696</v>
      </c>
      <c r="AA34" s="203"/>
      <c r="AB34" s="204"/>
      <c r="AC34" s="211"/>
      <c r="AD34" s="106" t="s">
        <v>1696</v>
      </c>
      <c r="AE34" s="203"/>
      <c r="AF34" s="204"/>
      <c r="AG34" s="212"/>
      <c r="AH34" s="131" t="s">
        <v>2108</v>
      </c>
      <c r="AI34" s="203"/>
      <c r="AJ34" s="204"/>
      <c r="AK34" s="211"/>
      <c r="AL34" s="106" t="s">
        <v>1910</v>
      </c>
      <c r="AM34" s="203"/>
      <c r="AN34" s="204"/>
      <c r="AO34" s="212"/>
      <c r="AP34" s="106" t="s">
        <v>1910</v>
      </c>
      <c r="AQ34" s="203"/>
      <c r="AR34" s="204"/>
      <c r="AS34" s="211"/>
      <c r="AT34" s="108" t="s">
        <v>1910</v>
      </c>
      <c r="AU34" s="203"/>
      <c r="AV34" s="204"/>
      <c r="AW34" s="211"/>
      <c r="AX34" s="106" t="s">
        <v>1910</v>
      </c>
      <c r="AY34" s="203"/>
      <c r="AZ34" s="204"/>
      <c r="BA34" s="212"/>
      <c r="BB34" s="106" t="s">
        <v>1698</v>
      </c>
      <c r="BC34" s="203"/>
      <c r="BD34" s="204"/>
      <c r="BE34" s="211"/>
      <c r="BF34" s="108"/>
      <c r="BG34" s="203"/>
      <c r="BH34" s="204"/>
      <c r="BI34" s="211"/>
      <c r="BJ34" s="106"/>
      <c r="BK34" s="203"/>
      <c r="BL34" s="204"/>
      <c r="BM34" s="212"/>
      <c r="BN34" s="131"/>
      <c r="BO34" s="203"/>
      <c r="BP34" s="204"/>
      <c r="BQ34" s="211"/>
      <c r="BR34" s="106"/>
      <c r="BS34" s="203"/>
      <c r="BT34" s="204"/>
      <c r="BU34" s="212"/>
      <c r="BV34" s="106"/>
      <c r="BW34" s="203"/>
      <c r="BX34" s="204"/>
      <c r="BY34" s="211"/>
      <c r="BZ34" s="108"/>
      <c r="CA34" s="203"/>
      <c r="CB34" s="204"/>
      <c r="CC34" s="211"/>
      <c r="CD34" s="106"/>
      <c r="CE34" s="203"/>
      <c r="CF34" s="204"/>
      <c r="CG34" s="212"/>
      <c r="CH34" s="106"/>
      <c r="CI34" s="203"/>
      <c r="CJ34" s="204"/>
      <c r="CK34" s="211"/>
      <c r="CL34" s="108"/>
      <c r="CM34" s="203"/>
      <c r="CN34" s="204"/>
      <c r="CO34" s="211"/>
      <c r="CP34" s="106"/>
      <c r="CQ34" s="203"/>
      <c r="CR34" s="204"/>
      <c r="CS34" s="212"/>
      <c r="CT34" s="131"/>
      <c r="CU34" s="203"/>
      <c r="CV34" s="204"/>
      <c r="CW34" s="211"/>
      <c r="CX34" s="106" t="s">
        <v>2936</v>
      </c>
      <c r="CY34" s="203"/>
      <c r="CZ34" s="204"/>
      <c r="DA34" s="212"/>
      <c r="DB34" s="106" t="s">
        <v>2936</v>
      </c>
      <c r="DC34" s="203"/>
      <c r="DD34" s="204"/>
      <c r="DE34" s="211"/>
      <c r="DF34" s="108" t="s">
        <v>2942</v>
      </c>
      <c r="DG34" s="203"/>
      <c r="DH34" s="204"/>
      <c r="DI34" s="211"/>
      <c r="DJ34" s="106" t="s">
        <v>2942</v>
      </c>
      <c r="DK34" s="203"/>
      <c r="DL34" s="204"/>
      <c r="DM34" s="212"/>
      <c r="DN34" s="106"/>
      <c r="DO34" s="203"/>
      <c r="DP34" s="204"/>
      <c r="DQ34" s="211"/>
      <c r="DR34" s="108"/>
      <c r="DS34" s="203"/>
      <c r="DT34" s="204"/>
      <c r="DU34" s="211"/>
      <c r="DV34" s="106"/>
      <c r="DW34" s="203"/>
      <c r="DX34" s="204"/>
      <c r="DY34" s="212"/>
      <c r="DZ34" s="128"/>
      <c r="EA34" s="203"/>
      <c r="EB34" s="204"/>
      <c r="EC34" s="211"/>
      <c r="ED34" s="106"/>
      <c r="EE34" s="203"/>
      <c r="EF34" s="204"/>
      <c r="EG34" s="212"/>
      <c r="EH34" s="106"/>
      <c r="EI34" s="203"/>
      <c r="EJ34" s="204"/>
      <c r="EK34" s="211"/>
      <c r="EL34" s="108"/>
      <c r="EM34" s="203"/>
      <c r="EN34" s="204"/>
      <c r="EO34" s="211"/>
      <c r="EP34" s="106"/>
      <c r="EQ34" s="203"/>
      <c r="ER34" s="204"/>
      <c r="ES34" s="212"/>
      <c r="ET34" s="106"/>
      <c r="EU34" s="203"/>
      <c r="EV34" s="204"/>
      <c r="EW34" s="211"/>
      <c r="EX34" s="108"/>
      <c r="EY34" s="203"/>
      <c r="EZ34" s="204"/>
      <c r="FA34" s="211"/>
      <c r="FB34" s="106"/>
      <c r="FC34" s="203"/>
      <c r="FD34" s="204"/>
      <c r="FE34" s="213"/>
      <c r="FF34" s="14"/>
      <c r="FG34" s="155"/>
      <c r="FH34" s="156"/>
      <c r="FI34" s="80"/>
      <c r="FJ34" s="80"/>
      <c r="FK34" s="65" t="s">
        <v>92</v>
      </c>
      <c r="FL34" s="28">
        <f>SUM(COUNTIF($R$10:$U$63,FI30),COUNTIF($AX$10:$BA$63,FI30),COUNTIF($CD$10:$CG$63,FI30),COUNTIF($DJ$10:$DM$72,FI30),COUNTIF($EP$10:$ES$63,FI30))+FS34</f>
        <v>3</v>
      </c>
      <c r="FM34" s="56">
        <f t="shared" ca="1" si="0"/>
        <v>7</v>
      </c>
      <c r="FN34" s="43"/>
      <c r="FO34" s="9"/>
      <c r="FP34" s="20" t="str">
        <f>FI30</f>
        <v>社会</v>
      </c>
      <c r="FQ34" s="25" t="s">
        <v>58</v>
      </c>
      <c r="FR34" s="20" t="str">
        <f>FI30&amp;"1/2"</f>
        <v>社会1/2</v>
      </c>
      <c r="FS34" s="20">
        <f>SUM(COUNTIF($R$10:$U$63,FR34),COUNTIF($AX$10:$BA$63,FR34),COUNTIF($CD$10:$CG$63,FR34),COUNTIF($DJ$10:$DM$72,FR34),COUNTIF($EP$10:$ES$63,FR34))*0.5</f>
        <v>0</v>
      </c>
      <c r="FT34" s="20"/>
      <c r="FU34" s="20"/>
      <c r="FV34" s="20" t="str">
        <f t="shared" ca="1" si="1"/>
        <v>'(3)'!FM34</v>
      </c>
      <c r="FW34" s="20">
        <v>34</v>
      </c>
      <c r="FX34" s="20">
        <f t="shared" ca="1" si="2"/>
        <v>4</v>
      </c>
    </row>
    <row r="35" spans="1:180" ht="7.5" customHeight="1">
      <c r="A35" s="126"/>
      <c r="B35" s="202"/>
      <c r="C35" s="203"/>
      <c r="D35" s="204"/>
      <c r="E35" s="204"/>
      <c r="F35" s="205"/>
      <c r="G35" s="203"/>
      <c r="H35" s="204"/>
      <c r="I35" s="214"/>
      <c r="J35" s="205"/>
      <c r="K35" s="203"/>
      <c r="L35" s="204"/>
      <c r="M35" s="204"/>
      <c r="N35" s="203"/>
      <c r="O35" s="203"/>
      <c r="P35" s="204"/>
      <c r="Q35" s="204"/>
      <c r="R35" s="205"/>
      <c r="S35" s="203"/>
      <c r="T35" s="204"/>
      <c r="U35" s="214"/>
      <c r="V35" s="205"/>
      <c r="W35" s="203"/>
      <c r="X35" s="204"/>
      <c r="Y35" s="204"/>
      <c r="Z35" s="203"/>
      <c r="AA35" s="203"/>
      <c r="AB35" s="204"/>
      <c r="AC35" s="204"/>
      <c r="AD35" s="205"/>
      <c r="AE35" s="203"/>
      <c r="AF35" s="204"/>
      <c r="AG35" s="214"/>
      <c r="AH35" s="202"/>
      <c r="AI35" s="203"/>
      <c r="AJ35" s="204"/>
      <c r="AK35" s="204"/>
      <c r="AL35" s="205"/>
      <c r="AM35" s="203"/>
      <c r="AN35" s="204"/>
      <c r="AO35" s="214"/>
      <c r="AP35" s="205"/>
      <c r="AQ35" s="203"/>
      <c r="AR35" s="204"/>
      <c r="AS35" s="204"/>
      <c r="AT35" s="203"/>
      <c r="AU35" s="203"/>
      <c r="AV35" s="204"/>
      <c r="AW35" s="204"/>
      <c r="AX35" s="205"/>
      <c r="AY35" s="203"/>
      <c r="AZ35" s="204"/>
      <c r="BA35" s="214"/>
      <c r="BB35" s="205"/>
      <c r="BC35" s="203"/>
      <c r="BD35" s="204"/>
      <c r="BE35" s="204"/>
      <c r="BF35" s="203"/>
      <c r="BG35" s="203"/>
      <c r="BH35" s="204"/>
      <c r="BI35" s="204"/>
      <c r="BJ35" s="205"/>
      <c r="BK35" s="203"/>
      <c r="BL35" s="204"/>
      <c r="BM35" s="214"/>
      <c r="BN35" s="202"/>
      <c r="BO35" s="203"/>
      <c r="BP35" s="204"/>
      <c r="BQ35" s="204"/>
      <c r="BR35" s="205"/>
      <c r="BS35" s="203"/>
      <c r="BT35" s="204"/>
      <c r="BU35" s="214"/>
      <c r="BV35" s="205"/>
      <c r="BW35" s="203"/>
      <c r="BX35" s="204"/>
      <c r="BY35" s="204"/>
      <c r="BZ35" s="203"/>
      <c r="CA35" s="203"/>
      <c r="CB35" s="204"/>
      <c r="CC35" s="204"/>
      <c r="CD35" s="205"/>
      <c r="CE35" s="203"/>
      <c r="CF35" s="204"/>
      <c r="CG35" s="214"/>
      <c r="CH35" s="205"/>
      <c r="CI35" s="203"/>
      <c r="CJ35" s="204"/>
      <c r="CK35" s="204"/>
      <c r="CL35" s="203"/>
      <c r="CM35" s="203"/>
      <c r="CN35" s="204"/>
      <c r="CO35" s="204"/>
      <c r="CP35" s="205"/>
      <c r="CQ35" s="203"/>
      <c r="CR35" s="204"/>
      <c r="CS35" s="214"/>
      <c r="CT35" s="202"/>
      <c r="CU35" s="203"/>
      <c r="CV35" s="204"/>
      <c r="CW35" s="204"/>
      <c r="CX35" s="205"/>
      <c r="CY35" s="203"/>
      <c r="CZ35" s="204"/>
      <c r="DA35" s="214"/>
      <c r="DB35" s="205"/>
      <c r="DC35" s="203"/>
      <c r="DD35" s="204"/>
      <c r="DE35" s="204"/>
      <c r="DF35" s="203"/>
      <c r="DG35" s="203"/>
      <c r="DH35" s="204"/>
      <c r="DI35" s="204"/>
      <c r="DJ35" s="205"/>
      <c r="DK35" s="203"/>
      <c r="DL35" s="204"/>
      <c r="DM35" s="214"/>
      <c r="DN35" s="205"/>
      <c r="DO35" s="203"/>
      <c r="DP35" s="204"/>
      <c r="DQ35" s="204"/>
      <c r="DR35" s="203"/>
      <c r="DS35" s="203"/>
      <c r="DT35" s="204"/>
      <c r="DU35" s="204"/>
      <c r="DV35" s="205"/>
      <c r="DW35" s="203"/>
      <c r="DX35" s="204"/>
      <c r="DY35" s="214"/>
      <c r="DZ35" s="209"/>
      <c r="EA35" s="203"/>
      <c r="EB35" s="204"/>
      <c r="EC35" s="204"/>
      <c r="ED35" s="205"/>
      <c r="EE35" s="203"/>
      <c r="EF35" s="204"/>
      <c r="EG35" s="214"/>
      <c r="EH35" s="205"/>
      <c r="EI35" s="203"/>
      <c r="EJ35" s="204"/>
      <c r="EK35" s="204"/>
      <c r="EL35" s="203"/>
      <c r="EM35" s="203"/>
      <c r="EN35" s="204"/>
      <c r="EO35" s="204"/>
      <c r="EP35" s="205"/>
      <c r="EQ35" s="203"/>
      <c r="ER35" s="204"/>
      <c r="ES35" s="214"/>
      <c r="ET35" s="205"/>
      <c r="EU35" s="203"/>
      <c r="EV35" s="204"/>
      <c r="EW35" s="204"/>
      <c r="EX35" s="203"/>
      <c r="EY35" s="203"/>
      <c r="EZ35" s="204"/>
      <c r="FA35" s="204"/>
      <c r="FB35" s="205"/>
      <c r="FC35" s="203"/>
      <c r="FD35" s="204"/>
      <c r="FE35" s="215"/>
      <c r="FF35" s="14"/>
      <c r="FG35" s="155"/>
      <c r="FH35" s="156"/>
      <c r="FI35" s="80"/>
      <c r="FJ35" s="80"/>
      <c r="FK35" s="65" t="s">
        <v>93</v>
      </c>
      <c r="FL35" s="28">
        <f>SUM(COUNTIF($V$10:$Y$63,FI30),COUNTIF($BB$10:$BE$63,FI30),COUNTIF($CH$10:$CK$63,FI30),COUNTIF($DN$10:$DQ$72,FI30),COUNTIF($ET$10:$EW$63,FI30))+FS35</f>
        <v>3</v>
      </c>
      <c r="FM35" s="56">
        <f t="shared" ca="1" si="0"/>
        <v>7</v>
      </c>
      <c r="FN35" s="44"/>
      <c r="FO35" s="35"/>
      <c r="FP35" s="20" t="str">
        <f>FI30</f>
        <v>社会</v>
      </c>
      <c r="FQ35" s="20" t="s">
        <v>59</v>
      </c>
      <c r="FR35" s="20" t="str">
        <f>FI30&amp;"1/2"</f>
        <v>社会1/2</v>
      </c>
      <c r="FS35" s="20">
        <f>SUM(COUNTIF($V$10:$Y$63,FR35),COUNTIF($BB$10:$BE$63,FR35),COUNTIF($CH$10:$CK$63,FR35),COUNTIF($DN$10:$DQ$72,FR35),COUNTIF($ET$10:$EW$63,FR35))*0.5</f>
        <v>0</v>
      </c>
      <c r="FT35" s="20"/>
      <c r="FU35" s="20"/>
      <c r="FV35" s="20" t="str">
        <f t="shared" ca="1" si="1"/>
        <v>'(3)'!FM35</v>
      </c>
      <c r="FW35" s="20">
        <v>35</v>
      </c>
      <c r="FX35" s="20">
        <f t="shared" ca="1" si="2"/>
        <v>4</v>
      </c>
    </row>
    <row r="36" spans="1:180" ht="7.5" customHeight="1">
      <c r="A36" s="127"/>
      <c r="B36" s="216"/>
      <c r="C36" s="217"/>
      <c r="D36" s="218"/>
      <c r="E36" s="218"/>
      <c r="F36" s="219"/>
      <c r="G36" s="217"/>
      <c r="H36" s="218"/>
      <c r="I36" s="220"/>
      <c r="J36" s="219"/>
      <c r="K36" s="217"/>
      <c r="L36" s="218"/>
      <c r="M36" s="218"/>
      <c r="N36" s="217"/>
      <c r="O36" s="217"/>
      <c r="P36" s="218"/>
      <c r="Q36" s="218"/>
      <c r="R36" s="219"/>
      <c r="S36" s="217"/>
      <c r="T36" s="218"/>
      <c r="U36" s="220"/>
      <c r="V36" s="219"/>
      <c r="W36" s="217"/>
      <c r="X36" s="218"/>
      <c r="Y36" s="218"/>
      <c r="Z36" s="217"/>
      <c r="AA36" s="217"/>
      <c r="AB36" s="218"/>
      <c r="AC36" s="218"/>
      <c r="AD36" s="219"/>
      <c r="AE36" s="217"/>
      <c r="AF36" s="218"/>
      <c r="AG36" s="220"/>
      <c r="AH36" s="216"/>
      <c r="AI36" s="217"/>
      <c r="AJ36" s="218"/>
      <c r="AK36" s="218"/>
      <c r="AL36" s="219"/>
      <c r="AM36" s="217"/>
      <c r="AN36" s="218"/>
      <c r="AO36" s="220"/>
      <c r="AP36" s="219"/>
      <c r="AQ36" s="217"/>
      <c r="AR36" s="218"/>
      <c r="AS36" s="218"/>
      <c r="AT36" s="217"/>
      <c r="AU36" s="217"/>
      <c r="AV36" s="218"/>
      <c r="AW36" s="218"/>
      <c r="AX36" s="219"/>
      <c r="AY36" s="217"/>
      <c r="AZ36" s="218"/>
      <c r="BA36" s="220"/>
      <c r="BB36" s="219"/>
      <c r="BC36" s="217"/>
      <c r="BD36" s="218"/>
      <c r="BE36" s="218"/>
      <c r="BF36" s="217"/>
      <c r="BG36" s="217"/>
      <c r="BH36" s="218"/>
      <c r="BI36" s="218"/>
      <c r="BJ36" s="219"/>
      <c r="BK36" s="217"/>
      <c r="BL36" s="218"/>
      <c r="BM36" s="220"/>
      <c r="BN36" s="216"/>
      <c r="BO36" s="217"/>
      <c r="BP36" s="218"/>
      <c r="BQ36" s="218"/>
      <c r="BR36" s="219"/>
      <c r="BS36" s="217"/>
      <c r="BT36" s="218"/>
      <c r="BU36" s="220"/>
      <c r="BV36" s="219"/>
      <c r="BW36" s="217"/>
      <c r="BX36" s="218"/>
      <c r="BY36" s="218"/>
      <c r="BZ36" s="217"/>
      <c r="CA36" s="217"/>
      <c r="CB36" s="218"/>
      <c r="CC36" s="218"/>
      <c r="CD36" s="219"/>
      <c r="CE36" s="217"/>
      <c r="CF36" s="218"/>
      <c r="CG36" s="220"/>
      <c r="CH36" s="219"/>
      <c r="CI36" s="217"/>
      <c r="CJ36" s="218"/>
      <c r="CK36" s="218"/>
      <c r="CL36" s="217"/>
      <c r="CM36" s="217"/>
      <c r="CN36" s="218"/>
      <c r="CO36" s="218"/>
      <c r="CP36" s="219"/>
      <c r="CQ36" s="217"/>
      <c r="CR36" s="218"/>
      <c r="CS36" s="220"/>
      <c r="CT36" s="216"/>
      <c r="CU36" s="217"/>
      <c r="CV36" s="218"/>
      <c r="CW36" s="218"/>
      <c r="CX36" s="219"/>
      <c r="CY36" s="217"/>
      <c r="CZ36" s="218"/>
      <c r="DA36" s="220"/>
      <c r="DB36" s="219"/>
      <c r="DC36" s="217"/>
      <c r="DD36" s="218"/>
      <c r="DE36" s="218"/>
      <c r="DF36" s="217"/>
      <c r="DG36" s="217"/>
      <c r="DH36" s="218"/>
      <c r="DI36" s="218"/>
      <c r="DJ36" s="219"/>
      <c r="DK36" s="217"/>
      <c r="DL36" s="218"/>
      <c r="DM36" s="220"/>
      <c r="DN36" s="219"/>
      <c r="DO36" s="217"/>
      <c r="DP36" s="218"/>
      <c r="DQ36" s="218"/>
      <c r="DR36" s="217"/>
      <c r="DS36" s="217"/>
      <c r="DT36" s="218"/>
      <c r="DU36" s="218"/>
      <c r="DV36" s="219"/>
      <c r="DW36" s="217"/>
      <c r="DX36" s="218"/>
      <c r="DY36" s="220"/>
      <c r="DZ36" s="216"/>
      <c r="EA36" s="217"/>
      <c r="EB36" s="218"/>
      <c r="EC36" s="218"/>
      <c r="ED36" s="219"/>
      <c r="EE36" s="217"/>
      <c r="EF36" s="218"/>
      <c r="EG36" s="220"/>
      <c r="EH36" s="219"/>
      <c r="EI36" s="217"/>
      <c r="EJ36" s="218"/>
      <c r="EK36" s="218"/>
      <c r="EL36" s="217"/>
      <c r="EM36" s="217"/>
      <c r="EN36" s="218"/>
      <c r="EO36" s="218"/>
      <c r="EP36" s="219"/>
      <c r="EQ36" s="217"/>
      <c r="ER36" s="218"/>
      <c r="ES36" s="220"/>
      <c r="ET36" s="219"/>
      <c r="EU36" s="217"/>
      <c r="EV36" s="218"/>
      <c r="EW36" s="218"/>
      <c r="EX36" s="217"/>
      <c r="EY36" s="217"/>
      <c r="EZ36" s="218"/>
      <c r="FA36" s="218"/>
      <c r="FB36" s="219"/>
      <c r="FC36" s="217"/>
      <c r="FD36" s="218"/>
      <c r="FE36" s="221"/>
      <c r="FF36" s="14"/>
      <c r="FG36" s="155"/>
      <c r="FH36" s="156"/>
      <c r="FI36" s="80"/>
      <c r="FJ36" s="80"/>
      <c r="FK36" s="65" t="s">
        <v>94</v>
      </c>
      <c r="FL36" s="29">
        <f>SUM(COUNTIF($Z$10:$AC$63,FI30),COUNTIF($BF$10:$BI$63,FI30),COUNTIF($CL$10:$CO$63,FI30),COUNTIF($DR$10:$DU$72,FI30),COUNTIF($EX$10:$FA$63,FI30))+FS36</f>
        <v>3</v>
      </c>
      <c r="FM36" s="57">
        <f t="shared" ca="1" si="0"/>
        <v>7</v>
      </c>
      <c r="FN36" s="45"/>
      <c r="FO36" s="36"/>
      <c r="FP36" s="20" t="str">
        <f>FI30</f>
        <v>社会</v>
      </c>
      <c r="FQ36" s="20" t="s">
        <v>60</v>
      </c>
      <c r="FR36" s="20" t="str">
        <f>FI30&amp;"1/2"</f>
        <v>社会1/2</v>
      </c>
      <c r="FS36" s="20">
        <f>SUM(COUNTIF($Z$10:$AC$63,FR36),COUNTIF($BF$10:$BI$63,FR36),COUNTIF($CL$10:$CO$63,FR36),COUNTIF($DR$10:$DU$72,FR36),COUNTIF($EX$10:$FA$63,FR36))*0.5</f>
        <v>0</v>
      </c>
      <c r="FT36" s="14"/>
      <c r="FU36" s="14"/>
      <c r="FV36" s="20" t="str">
        <f t="shared" ca="1" si="1"/>
        <v>'(3)'!FM36</v>
      </c>
      <c r="FW36" s="20">
        <v>36</v>
      </c>
      <c r="FX36" s="20">
        <f t="shared" ca="1" si="2"/>
        <v>4</v>
      </c>
    </row>
    <row r="37" spans="1:180" ht="7.5" customHeight="1">
      <c r="A37" s="93" t="s">
        <v>79</v>
      </c>
      <c r="B37" s="192" t="s">
        <v>13</v>
      </c>
      <c r="C37" s="193"/>
      <c r="D37" s="194"/>
      <c r="E37" s="195"/>
      <c r="F37" s="196" t="s">
        <v>20</v>
      </c>
      <c r="G37" s="193"/>
      <c r="H37" s="194"/>
      <c r="I37" s="195"/>
      <c r="J37" s="196" t="s">
        <v>20</v>
      </c>
      <c r="K37" s="197"/>
      <c r="L37" s="198"/>
      <c r="M37" s="199"/>
      <c r="N37" s="200" t="s">
        <v>138</v>
      </c>
      <c r="O37" s="193"/>
      <c r="P37" s="206" t="s">
        <v>136</v>
      </c>
      <c r="Q37" s="195"/>
      <c r="R37" s="196" t="s">
        <v>138</v>
      </c>
      <c r="S37" s="193"/>
      <c r="T37" s="206" t="s">
        <v>136</v>
      </c>
      <c r="U37" s="195"/>
      <c r="V37" s="196" t="s">
        <v>13</v>
      </c>
      <c r="W37" s="197"/>
      <c r="X37" s="198"/>
      <c r="Y37" s="199"/>
      <c r="Z37" s="200" t="s">
        <v>137</v>
      </c>
      <c r="AA37" s="193"/>
      <c r="AB37" s="206" t="s">
        <v>136</v>
      </c>
      <c r="AC37" s="195"/>
      <c r="AD37" s="196" t="s">
        <v>137</v>
      </c>
      <c r="AE37" s="193"/>
      <c r="AF37" s="206" t="s">
        <v>136</v>
      </c>
      <c r="AG37" s="195"/>
      <c r="AH37" s="192" t="s">
        <v>124</v>
      </c>
      <c r="AI37" s="193"/>
      <c r="AJ37" s="206" t="s">
        <v>136</v>
      </c>
      <c r="AK37" s="195"/>
      <c r="AL37" s="196" t="s">
        <v>21</v>
      </c>
      <c r="AM37" s="193"/>
      <c r="AN37" s="194"/>
      <c r="AO37" s="195"/>
      <c r="AP37" s="196" t="s">
        <v>21</v>
      </c>
      <c r="AQ37" s="197"/>
      <c r="AR37" s="198"/>
      <c r="AS37" s="199"/>
      <c r="AT37" s="200" t="s">
        <v>21</v>
      </c>
      <c r="AU37" s="193"/>
      <c r="AV37" s="194"/>
      <c r="AW37" s="195"/>
      <c r="AX37" s="196" t="s">
        <v>21</v>
      </c>
      <c r="AY37" s="193"/>
      <c r="AZ37" s="194"/>
      <c r="BA37" s="195"/>
      <c r="BB37" s="196" t="s">
        <v>135</v>
      </c>
      <c r="BC37" s="197"/>
      <c r="BD37" s="201" t="s">
        <v>136</v>
      </c>
      <c r="BE37" s="199"/>
      <c r="BF37" s="200" t="s">
        <v>21</v>
      </c>
      <c r="BG37" s="193"/>
      <c r="BH37" s="194"/>
      <c r="BI37" s="195"/>
      <c r="BJ37" s="196" t="s">
        <v>21</v>
      </c>
      <c r="BK37" s="193"/>
      <c r="BL37" s="194"/>
      <c r="BM37" s="195"/>
      <c r="BN37" s="192"/>
      <c r="BO37" s="193"/>
      <c r="BP37" s="194"/>
      <c r="BQ37" s="195"/>
      <c r="BR37" s="196"/>
      <c r="BS37" s="193"/>
      <c r="BT37" s="194"/>
      <c r="BU37" s="195"/>
      <c r="BV37" s="196"/>
      <c r="BW37" s="197"/>
      <c r="BX37" s="198"/>
      <c r="BY37" s="199"/>
      <c r="BZ37" s="200"/>
      <c r="CA37" s="193"/>
      <c r="CB37" s="194"/>
      <c r="CC37" s="195"/>
      <c r="CD37" s="196"/>
      <c r="CE37" s="193"/>
      <c r="CF37" s="194"/>
      <c r="CG37" s="195"/>
      <c r="CH37" s="196"/>
      <c r="CI37" s="197"/>
      <c r="CJ37" s="198"/>
      <c r="CK37" s="199"/>
      <c r="CL37" s="200"/>
      <c r="CM37" s="193"/>
      <c r="CN37" s="194"/>
      <c r="CO37" s="195"/>
      <c r="CP37" s="196"/>
      <c r="CQ37" s="193"/>
      <c r="CR37" s="194"/>
      <c r="CS37" s="195"/>
      <c r="CT37" s="192" t="s">
        <v>3</v>
      </c>
      <c r="CU37" s="193"/>
      <c r="CV37" s="194"/>
      <c r="CW37" s="195"/>
      <c r="CX37" s="196" t="s">
        <v>13</v>
      </c>
      <c r="CY37" s="193"/>
      <c r="CZ37" s="194"/>
      <c r="DA37" s="195"/>
      <c r="DB37" s="196" t="s">
        <v>13</v>
      </c>
      <c r="DC37" s="197"/>
      <c r="DD37" s="198"/>
      <c r="DE37" s="199"/>
      <c r="DF37" s="200" t="s">
        <v>137</v>
      </c>
      <c r="DG37" s="193"/>
      <c r="DH37" s="206" t="s">
        <v>136</v>
      </c>
      <c r="DI37" s="195"/>
      <c r="DJ37" s="196" t="s">
        <v>137</v>
      </c>
      <c r="DK37" s="193"/>
      <c r="DL37" s="206" t="s">
        <v>136</v>
      </c>
      <c r="DM37" s="195"/>
      <c r="DN37" s="196" t="s">
        <v>3</v>
      </c>
      <c r="DO37" s="197"/>
      <c r="DP37" s="198"/>
      <c r="DQ37" s="199"/>
      <c r="DR37" s="200" t="s">
        <v>123</v>
      </c>
      <c r="DS37" s="193"/>
      <c r="DT37" s="206" t="s">
        <v>136</v>
      </c>
      <c r="DU37" s="195"/>
      <c r="DV37" s="196" t="s">
        <v>123</v>
      </c>
      <c r="DW37" s="193"/>
      <c r="DX37" s="206" t="s">
        <v>136</v>
      </c>
      <c r="DY37" s="195"/>
      <c r="DZ37" s="192" t="s">
        <v>137</v>
      </c>
      <c r="EA37" s="197"/>
      <c r="EB37" s="201" t="s">
        <v>136</v>
      </c>
      <c r="EC37" s="199"/>
      <c r="ED37" s="196" t="s">
        <v>3</v>
      </c>
      <c r="EE37" s="197"/>
      <c r="EF37" s="198"/>
      <c r="EG37" s="199"/>
      <c r="EH37" s="196" t="s">
        <v>3</v>
      </c>
      <c r="EI37" s="197"/>
      <c r="EJ37" s="207"/>
      <c r="EK37" s="199"/>
      <c r="EL37" s="200" t="s">
        <v>3</v>
      </c>
      <c r="EM37" s="197"/>
      <c r="EN37" s="198"/>
      <c r="EO37" s="199"/>
      <c r="EP37" s="196" t="s">
        <v>3</v>
      </c>
      <c r="EQ37" s="197"/>
      <c r="ER37" s="198"/>
      <c r="ES37" s="199"/>
      <c r="ET37" s="196" t="s">
        <v>123</v>
      </c>
      <c r="EU37" s="197"/>
      <c r="EV37" s="238" t="s">
        <v>136</v>
      </c>
      <c r="EW37" s="199"/>
      <c r="EX37" s="200" t="s">
        <v>3</v>
      </c>
      <c r="EY37" s="197"/>
      <c r="EZ37" s="198"/>
      <c r="FA37" s="199"/>
      <c r="FB37" s="196" t="s">
        <v>3</v>
      </c>
      <c r="FC37" s="197"/>
      <c r="FD37" s="198"/>
      <c r="FE37" s="208"/>
      <c r="FF37" s="14"/>
      <c r="FG37" s="155"/>
      <c r="FH37" s="156"/>
      <c r="FI37" s="80"/>
      <c r="FJ37" s="80"/>
      <c r="FK37" s="66" t="s">
        <v>95</v>
      </c>
      <c r="FL37" s="30">
        <f>SUM(COUNTIF($AD$10:$AG$63,FI30),COUNTIF($BJ$10:$BM$63,FI30),COUNTIF($CP$10:$CS$63,FI30),COUNTIF($DV$10:$DY$72,FI30),COUNTIF($FB$10:$FE$63,FI30))+FS37</f>
        <v>3</v>
      </c>
      <c r="FM37" s="58">
        <f t="shared" ca="1" si="0"/>
        <v>7</v>
      </c>
      <c r="FN37" s="46"/>
      <c r="FO37" s="26"/>
      <c r="FP37" s="20" t="str">
        <f>FI30</f>
        <v>社会</v>
      </c>
      <c r="FQ37" s="25" t="s">
        <v>61</v>
      </c>
      <c r="FR37" s="20" t="str">
        <f>FI30&amp;"1/2"</f>
        <v>社会1/2</v>
      </c>
      <c r="FS37" s="20">
        <f>SUM(COUNTIF($AD$10:$AG$63,FR37),COUNTIF($BJ$10:$BM$63,FR37),COUNTIF($CP$10:$CS$63,FR37),COUNTIF($DV$10:$DY$72,FR37),COUNTIF($FB$10:$FE$63,FR37))*0.5</f>
        <v>0</v>
      </c>
      <c r="FT37" s="20"/>
      <c r="FU37" s="20"/>
      <c r="FV37" s="20" t="str">
        <f t="shared" ca="1" si="1"/>
        <v>'(3)'!FM37</v>
      </c>
      <c r="FW37" s="20">
        <v>37</v>
      </c>
      <c r="FX37" s="20">
        <f t="shared" ca="1" si="2"/>
        <v>4</v>
      </c>
    </row>
    <row r="38" spans="1:180" ht="7.5" customHeight="1">
      <c r="A38" s="126"/>
      <c r="B38" s="202"/>
      <c r="C38" s="203"/>
      <c r="D38" s="203"/>
      <c r="E38" s="204"/>
      <c r="F38" s="205"/>
      <c r="G38" s="203"/>
      <c r="H38" s="203"/>
      <c r="I38" s="204"/>
      <c r="J38" s="205"/>
      <c r="K38" s="203"/>
      <c r="L38" s="203"/>
      <c r="M38" s="204"/>
      <c r="N38" s="203"/>
      <c r="O38" s="203"/>
      <c r="P38" s="203"/>
      <c r="Q38" s="204"/>
      <c r="R38" s="205"/>
      <c r="S38" s="203"/>
      <c r="T38" s="203"/>
      <c r="U38" s="204"/>
      <c r="V38" s="205"/>
      <c r="W38" s="203"/>
      <c r="X38" s="203"/>
      <c r="Y38" s="204"/>
      <c r="Z38" s="203"/>
      <c r="AA38" s="203"/>
      <c r="AB38" s="203"/>
      <c r="AC38" s="204"/>
      <c r="AD38" s="205"/>
      <c r="AE38" s="203"/>
      <c r="AF38" s="203"/>
      <c r="AG38" s="204"/>
      <c r="AH38" s="202"/>
      <c r="AI38" s="203"/>
      <c r="AJ38" s="203"/>
      <c r="AK38" s="204"/>
      <c r="AL38" s="205"/>
      <c r="AM38" s="203"/>
      <c r="AN38" s="203"/>
      <c r="AO38" s="204"/>
      <c r="AP38" s="205"/>
      <c r="AQ38" s="203"/>
      <c r="AR38" s="203"/>
      <c r="AS38" s="204"/>
      <c r="AT38" s="203"/>
      <c r="AU38" s="203"/>
      <c r="AV38" s="203"/>
      <c r="AW38" s="204"/>
      <c r="AX38" s="205"/>
      <c r="AY38" s="203"/>
      <c r="AZ38" s="203"/>
      <c r="BA38" s="204"/>
      <c r="BB38" s="205"/>
      <c r="BC38" s="203"/>
      <c r="BD38" s="203"/>
      <c r="BE38" s="204"/>
      <c r="BF38" s="203"/>
      <c r="BG38" s="203"/>
      <c r="BH38" s="203"/>
      <c r="BI38" s="204"/>
      <c r="BJ38" s="205"/>
      <c r="BK38" s="203"/>
      <c r="BL38" s="203"/>
      <c r="BM38" s="204"/>
      <c r="BN38" s="202"/>
      <c r="BO38" s="203"/>
      <c r="BP38" s="203"/>
      <c r="BQ38" s="204"/>
      <c r="BR38" s="205"/>
      <c r="BS38" s="203"/>
      <c r="BT38" s="203"/>
      <c r="BU38" s="204"/>
      <c r="BV38" s="205"/>
      <c r="BW38" s="203"/>
      <c r="BX38" s="203"/>
      <c r="BY38" s="204"/>
      <c r="BZ38" s="203"/>
      <c r="CA38" s="203"/>
      <c r="CB38" s="203"/>
      <c r="CC38" s="204"/>
      <c r="CD38" s="205"/>
      <c r="CE38" s="203"/>
      <c r="CF38" s="203"/>
      <c r="CG38" s="204"/>
      <c r="CH38" s="205"/>
      <c r="CI38" s="203"/>
      <c r="CJ38" s="203"/>
      <c r="CK38" s="204"/>
      <c r="CL38" s="203"/>
      <c r="CM38" s="203"/>
      <c r="CN38" s="203"/>
      <c r="CO38" s="204"/>
      <c r="CP38" s="205"/>
      <c r="CQ38" s="203"/>
      <c r="CR38" s="203"/>
      <c r="CS38" s="204"/>
      <c r="CT38" s="202"/>
      <c r="CU38" s="203"/>
      <c r="CV38" s="203"/>
      <c r="CW38" s="204"/>
      <c r="CX38" s="205"/>
      <c r="CY38" s="203"/>
      <c r="CZ38" s="203"/>
      <c r="DA38" s="204"/>
      <c r="DB38" s="205"/>
      <c r="DC38" s="203"/>
      <c r="DD38" s="203"/>
      <c r="DE38" s="204"/>
      <c r="DF38" s="203"/>
      <c r="DG38" s="203"/>
      <c r="DH38" s="203"/>
      <c r="DI38" s="204"/>
      <c r="DJ38" s="205"/>
      <c r="DK38" s="203"/>
      <c r="DL38" s="203"/>
      <c r="DM38" s="204"/>
      <c r="DN38" s="205"/>
      <c r="DO38" s="203"/>
      <c r="DP38" s="203"/>
      <c r="DQ38" s="204"/>
      <c r="DR38" s="203"/>
      <c r="DS38" s="203"/>
      <c r="DT38" s="203"/>
      <c r="DU38" s="204"/>
      <c r="DV38" s="205"/>
      <c r="DW38" s="203"/>
      <c r="DX38" s="203"/>
      <c r="DY38" s="204"/>
      <c r="DZ38" s="209"/>
      <c r="EA38" s="203"/>
      <c r="EB38" s="203"/>
      <c r="EC38" s="204"/>
      <c r="ED38" s="205"/>
      <c r="EE38" s="203"/>
      <c r="EF38" s="203"/>
      <c r="EG38" s="204"/>
      <c r="EH38" s="205"/>
      <c r="EI38" s="203"/>
      <c r="EJ38" s="203"/>
      <c r="EK38" s="204"/>
      <c r="EL38" s="203"/>
      <c r="EM38" s="203"/>
      <c r="EN38" s="203"/>
      <c r="EO38" s="204"/>
      <c r="EP38" s="205"/>
      <c r="EQ38" s="203"/>
      <c r="ER38" s="203"/>
      <c r="ES38" s="204"/>
      <c r="ET38" s="205"/>
      <c r="EU38" s="203"/>
      <c r="EV38" s="203"/>
      <c r="EW38" s="204"/>
      <c r="EX38" s="203"/>
      <c r="EY38" s="203"/>
      <c r="EZ38" s="203"/>
      <c r="FA38" s="204"/>
      <c r="FB38" s="205"/>
      <c r="FC38" s="203"/>
      <c r="FD38" s="203"/>
      <c r="FE38" s="210"/>
      <c r="FF38" s="14"/>
      <c r="FG38" s="155"/>
      <c r="FH38" s="156"/>
      <c r="FI38" s="79" t="s">
        <v>11</v>
      </c>
      <c r="FJ38" s="79"/>
      <c r="FK38" s="64" t="s">
        <v>88</v>
      </c>
      <c r="FL38" s="33">
        <f>SUM(COUNTIF($B$10:$E$63,FI38),COUNTIF($AH$10:$AK$63,FI38),COUNTIF($BN$10:$BQ$63,FI38),COUNTIF($CT$10:$CW$72,FI38),COUNTIF($DZ$10:$EC$63,FI38))+FS38</f>
        <v>3</v>
      </c>
      <c r="FM38" s="61">
        <f t="shared" ca="1" si="0"/>
        <v>7</v>
      </c>
      <c r="FN38" s="51"/>
      <c r="FO38" s="40"/>
      <c r="FP38" s="20" t="str">
        <f>FI38</f>
        <v>数学</v>
      </c>
      <c r="FQ38" s="20" t="s">
        <v>54</v>
      </c>
      <c r="FR38" s="20" t="str">
        <f>FI38&amp;"1/2"</f>
        <v>数学1/2</v>
      </c>
      <c r="FS38" s="20">
        <f>SUM(COUNTIF($B$10:$E$63,FR38),COUNTIF($AH$10:$AK$63,FR38),COUNTIF($BN$10:$BQ$63,FR38),COUNTIF($CT$10:$CW$72,FR38),COUNTIF($DZ$10:$EC$63,FR38))*0.5</f>
        <v>0</v>
      </c>
      <c r="FT38" s="20"/>
      <c r="FU38" s="20"/>
      <c r="FV38" s="20" t="str">
        <f t="shared" ca="1" si="1"/>
        <v>'(3)'!FM38</v>
      </c>
      <c r="FW38" s="20">
        <v>38</v>
      </c>
      <c r="FX38" s="20">
        <f t="shared" ca="1" si="2"/>
        <v>4</v>
      </c>
    </row>
    <row r="39" spans="1:180" ht="7.5" customHeight="1">
      <c r="A39" s="126"/>
      <c r="B39" s="202"/>
      <c r="C39" s="203"/>
      <c r="D39" s="203"/>
      <c r="E39" s="204"/>
      <c r="F39" s="205"/>
      <c r="G39" s="203"/>
      <c r="H39" s="203"/>
      <c r="I39" s="204"/>
      <c r="J39" s="205"/>
      <c r="K39" s="203"/>
      <c r="L39" s="203"/>
      <c r="M39" s="204"/>
      <c r="N39" s="203"/>
      <c r="O39" s="203"/>
      <c r="P39" s="203"/>
      <c r="Q39" s="204"/>
      <c r="R39" s="205"/>
      <c r="S39" s="203"/>
      <c r="T39" s="203"/>
      <c r="U39" s="204"/>
      <c r="V39" s="205"/>
      <c r="W39" s="203"/>
      <c r="X39" s="203"/>
      <c r="Y39" s="204"/>
      <c r="Z39" s="203"/>
      <c r="AA39" s="203"/>
      <c r="AB39" s="203"/>
      <c r="AC39" s="204"/>
      <c r="AD39" s="205"/>
      <c r="AE39" s="203"/>
      <c r="AF39" s="203"/>
      <c r="AG39" s="204"/>
      <c r="AH39" s="202"/>
      <c r="AI39" s="203"/>
      <c r="AJ39" s="203"/>
      <c r="AK39" s="204"/>
      <c r="AL39" s="205"/>
      <c r="AM39" s="203"/>
      <c r="AN39" s="203"/>
      <c r="AO39" s="204"/>
      <c r="AP39" s="205"/>
      <c r="AQ39" s="203"/>
      <c r="AR39" s="203"/>
      <c r="AS39" s="204"/>
      <c r="AT39" s="203"/>
      <c r="AU39" s="203"/>
      <c r="AV39" s="203"/>
      <c r="AW39" s="204"/>
      <c r="AX39" s="205"/>
      <c r="AY39" s="203"/>
      <c r="AZ39" s="203"/>
      <c r="BA39" s="204"/>
      <c r="BB39" s="205"/>
      <c r="BC39" s="203"/>
      <c r="BD39" s="203"/>
      <c r="BE39" s="204"/>
      <c r="BF39" s="203"/>
      <c r="BG39" s="203"/>
      <c r="BH39" s="203"/>
      <c r="BI39" s="204"/>
      <c r="BJ39" s="205"/>
      <c r="BK39" s="203"/>
      <c r="BL39" s="203"/>
      <c r="BM39" s="204"/>
      <c r="BN39" s="202"/>
      <c r="BO39" s="203"/>
      <c r="BP39" s="203"/>
      <c r="BQ39" s="204"/>
      <c r="BR39" s="205"/>
      <c r="BS39" s="203"/>
      <c r="BT39" s="203"/>
      <c r="BU39" s="204"/>
      <c r="BV39" s="205"/>
      <c r="BW39" s="203"/>
      <c r="BX39" s="203"/>
      <c r="BY39" s="204"/>
      <c r="BZ39" s="203"/>
      <c r="CA39" s="203"/>
      <c r="CB39" s="203"/>
      <c r="CC39" s="204"/>
      <c r="CD39" s="205"/>
      <c r="CE39" s="203"/>
      <c r="CF39" s="203"/>
      <c r="CG39" s="204"/>
      <c r="CH39" s="205"/>
      <c r="CI39" s="203"/>
      <c r="CJ39" s="203"/>
      <c r="CK39" s="204"/>
      <c r="CL39" s="203"/>
      <c r="CM39" s="203"/>
      <c r="CN39" s="203"/>
      <c r="CO39" s="204"/>
      <c r="CP39" s="205"/>
      <c r="CQ39" s="203"/>
      <c r="CR39" s="203"/>
      <c r="CS39" s="204"/>
      <c r="CT39" s="202"/>
      <c r="CU39" s="203"/>
      <c r="CV39" s="203"/>
      <c r="CW39" s="204"/>
      <c r="CX39" s="205"/>
      <c r="CY39" s="203"/>
      <c r="CZ39" s="203"/>
      <c r="DA39" s="204"/>
      <c r="DB39" s="205"/>
      <c r="DC39" s="203"/>
      <c r="DD39" s="203"/>
      <c r="DE39" s="204"/>
      <c r="DF39" s="203"/>
      <c r="DG39" s="203"/>
      <c r="DH39" s="203"/>
      <c r="DI39" s="204"/>
      <c r="DJ39" s="205"/>
      <c r="DK39" s="203"/>
      <c r="DL39" s="203"/>
      <c r="DM39" s="204"/>
      <c r="DN39" s="205"/>
      <c r="DO39" s="203"/>
      <c r="DP39" s="203"/>
      <c r="DQ39" s="204"/>
      <c r="DR39" s="203"/>
      <c r="DS39" s="203"/>
      <c r="DT39" s="203"/>
      <c r="DU39" s="204"/>
      <c r="DV39" s="205"/>
      <c r="DW39" s="203"/>
      <c r="DX39" s="203"/>
      <c r="DY39" s="204"/>
      <c r="DZ39" s="209"/>
      <c r="EA39" s="203"/>
      <c r="EB39" s="203"/>
      <c r="EC39" s="204"/>
      <c r="ED39" s="205"/>
      <c r="EE39" s="203"/>
      <c r="EF39" s="203"/>
      <c r="EG39" s="204"/>
      <c r="EH39" s="205"/>
      <c r="EI39" s="203"/>
      <c r="EJ39" s="203"/>
      <c r="EK39" s="204"/>
      <c r="EL39" s="203"/>
      <c r="EM39" s="203"/>
      <c r="EN39" s="203"/>
      <c r="EO39" s="204"/>
      <c r="EP39" s="205"/>
      <c r="EQ39" s="203"/>
      <c r="ER39" s="203"/>
      <c r="ES39" s="204"/>
      <c r="ET39" s="205"/>
      <c r="EU39" s="203"/>
      <c r="EV39" s="203"/>
      <c r="EW39" s="204"/>
      <c r="EX39" s="203"/>
      <c r="EY39" s="203"/>
      <c r="EZ39" s="203"/>
      <c r="FA39" s="204"/>
      <c r="FB39" s="205"/>
      <c r="FC39" s="203"/>
      <c r="FD39" s="203"/>
      <c r="FE39" s="210"/>
      <c r="FF39" s="14"/>
      <c r="FG39" s="155"/>
      <c r="FH39" s="156"/>
      <c r="FI39" s="79"/>
      <c r="FJ39" s="79"/>
      <c r="FK39" s="65" t="s">
        <v>89</v>
      </c>
      <c r="FL39" s="29">
        <f>SUM(COUNTIF($F$10:$I$63,FI38),COUNTIF($AL$10:$AO$63,FI38),COUNTIF($BR$10:$BU$63,FI38),COUNTIF($CX$10:$DA$72,FI38),COUNTIF($ED$10:$EG$63,FI38))+FS39</f>
        <v>3</v>
      </c>
      <c r="FM39" s="57">
        <f t="shared" ca="1" si="0"/>
        <v>10</v>
      </c>
      <c r="FN39" s="45"/>
      <c r="FO39" s="36"/>
      <c r="FP39" s="20" t="str">
        <f>FI38</f>
        <v>数学</v>
      </c>
      <c r="FQ39" s="20" t="s">
        <v>55</v>
      </c>
      <c r="FR39" s="20" t="str">
        <f>FI38&amp;"1/2"</f>
        <v>数学1/2</v>
      </c>
      <c r="FS39" s="20">
        <f>SUM(COUNTIF($F$10:$I$63,FR39),COUNTIF($AL$10:$AO$63,FR39),COUNTIF($BR$10:$BU$63,FR39),COUNTIF($CX$10:$DA$72,FR39),COUNTIF($ED$10:$EG$63,FR39))*0.5</f>
        <v>0</v>
      </c>
      <c r="FT39" s="14"/>
      <c r="FU39" s="14"/>
      <c r="FV39" s="20" t="str">
        <f t="shared" ca="1" si="1"/>
        <v>'(3)'!FM39</v>
      </c>
      <c r="FW39" s="20">
        <v>39</v>
      </c>
      <c r="FX39" s="20">
        <f t="shared" ca="1" si="2"/>
        <v>7</v>
      </c>
    </row>
    <row r="40" spans="1:180" ht="7.5" customHeight="1">
      <c r="A40" s="126"/>
      <c r="B40" s="134"/>
      <c r="C40" s="203"/>
      <c r="D40" s="203"/>
      <c r="E40" s="204"/>
      <c r="F40" s="118"/>
      <c r="G40" s="203"/>
      <c r="H40" s="203"/>
      <c r="I40" s="204"/>
      <c r="J40" s="118"/>
      <c r="K40" s="203"/>
      <c r="L40" s="203"/>
      <c r="M40" s="204"/>
      <c r="N40" s="116"/>
      <c r="O40" s="203"/>
      <c r="P40" s="203"/>
      <c r="Q40" s="204"/>
      <c r="R40" s="118"/>
      <c r="S40" s="203"/>
      <c r="T40" s="203"/>
      <c r="U40" s="204"/>
      <c r="V40" s="118"/>
      <c r="W40" s="203"/>
      <c r="X40" s="203"/>
      <c r="Y40" s="204"/>
      <c r="Z40" s="116"/>
      <c r="AA40" s="203"/>
      <c r="AB40" s="203"/>
      <c r="AC40" s="204"/>
      <c r="AD40" s="118"/>
      <c r="AE40" s="203"/>
      <c r="AF40" s="203"/>
      <c r="AG40" s="204"/>
      <c r="AH40" s="134"/>
      <c r="AI40" s="203"/>
      <c r="AJ40" s="203"/>
      <c r="AK40" s="204"/>
      <c r="AL40" s="118" t="s">
        <v>2937</v>
      </c>
      <c r="AM40" s="203"/>
      <c r="AN40" s="203"/>
      <c r="AO40" s="204"/>
      <c r="AP40" s="118" t="s">
        <v>2937</v>
      </c>
      <c r="AQ40" s="203"/>
      <c r="AR40" s="203"/>
      <c r="AS40" s="204"/>
      <c r="AT40" s="116" t="s">
        <v>2943</v>
      </c>
      <c r="AU40" s="203"/>
      <c r="AV40" s="203"/>
      <c r="AW40" s="204"/>
      <c r="AX40" s="118" t="s">
        <v>2943</v>
      </c>
      <c r="AY40" s="203"/>
      <c r="AZ40" s="203"/>
      <c r="BA40" s="204"/>
      <c r="BB40" s="118"/>
      <c r="BC40" s="203"/>
      <c r="BD40" s="203"/>
      <c r="BE40" s="204"/>
      <c r="BF40" s="116" t="s">
        <v>2811</v>
      </c>
      <c r="BG40" s="203"/>
      <c r="BH40" s="203"/>
      <c r="BI40" s="204"/>
      <c r="BJ40" s="118" t="s">
        <v>2811</v>
      </c>
      <c r="BK40" s="203"/>
      <c r="BL40" s="203"/>
      <c r="BM40" s="204"/>
      <c r="BN40" s="134"/>
      <c r="BO40" s="203"/>
      <c r="BP40" s="203"/>
      <c r="BQ40" s="204"/>
      <c r="BR40" s="118"/>
      <c r="BS40" s="203"/>
      <c r="BT40" s="203"/>
      <c r="BU40" s="204"/>
      <c r="BV40" s="118"/>
      <c r="BW40" s="203"/>
      <c r="BX40" s="203"/>
      <c r="BY40" s="204"/>
      <c r="BZ40" s="116"/>
      <c r="CA40" s="203"/>
      <c r="CB40" s="203"/>
      <c r="CC40" s="204"/>
      <c r="CD40" s="118"/>
      <c r="CE40" s="203"/>
      <c r="CF40" s="203"/>
      <c r="CG40" s="204"/>
      <c r="CH40" s="118"/>
      <c r="CI40" s="203"/>
      <c r="CJ40" s="203"/>
      <c r="CK40" s="204"/>
      <c r="CL40" s="116"/>
      <c r="CM40" s="203"/>
      <c r="CN40" s="203"/>
      <c r="CO40" s="204"/>
      <c r="CP40" s="118"/>
      <c r="CQ40" s="203"/>
      <c r="CR40" s="203"/>
      <c r="CS40" s="204"/>
      <c r="CT40" s="134" t="s">
        <v>1590</v>
      </c>
      <c r="CU40" s="203"/>
      <c r="CV40" s="203"/>
      <c r="CW40" s="204"/>
      <c r="CX40" s="118"/>
      <c r="CY40" s="203"/>
      <c r="CZ40" s="203"/>
      <c r="DA40" s="204"/>
      <c r="DB40" s="118"/>
      <c r="DC40" s="203"/>
      <c r="DD40" s="203"/>
      <c r="DE40" s="204"/>
      <c r="DF40" s="116"/>
      <c r="DG40" s="203"/>
      <c r="DH40" s="203"/>
      <c r="DI40" s="204"/>
      <c r="DJ40" s="118"/>
      <c r="DK40" s="203"/>
      <c r="DL40" s="203"/>
      <c r="DM40" s="204"/>
      <c r="DN40" s="118" t="s">
        <v>1343</v>
      </c>
      <c r="DO40" s="203"/>
      <c r="DP40" s="203"/>
      <c r="DQ40" s="204"/>
      <c r="DR40" s="116"/>
      <c r="DS40" s="203"/>
      <c r="DT40" s="203"/>
      <c r="DU40" s="204"/>
      <c r="DV40" s="118"/>
      <c r="DW40" s="203"/>
      <c r="DX40" s="203"/>
      <c r="DY40" s="204"/>
      <c r="DZ40" s="133"/>
      <c r="EA40" s="203"/>
      <c r="EB40" s="203"/>
      <c r="EC40" s="204"/>
      <c r="ED40" s="118" t="s">
        <v>1464</v>
      </c>
      <c r="EE40" s="203"/>
      <c r="EF40" s="203"/>
      <c r="EG40" s="204"/>
      <c r="EH40" s="117" t="s">
        <v>1464</v>
      </c>
      <c r="EI40" s="203"/>
      <c r="EJ40" s="203"/>
      <c r="EK40" s="204"/>
      <c r="EL40" s="116" t="s">
        <v>1464</v>
      </c>
      <c r="EM40" s="203"/>
      <c r="EN40" s="203"/>
      <c r="EO40" s="204"/>
      <c r="EP40" s="118" t="s">
        <v>1464</v>
      </c>
      <c r="EQ40" s="203"/>
      <c r="ER40" s="203"/>
      <c r="ES40" s="204"/>
      <c r="ET40" s="117"/>
      <c r="EU40" s="203"/>
      <c r="EV40" s="203"/>
      <c r="EW40" s="204"/>
      <c r="EX40" s="116" t="s">
        <v>1344</v>
      </c>
      <c r="EY40" s="203"/>
      <c r="EZ40" s="203"/>
      <c r="FA40" s="204"/>
      <c r="FB40" s="118" t="s">
        <v>1344</v>
      </c>
      <c r="FC40" s="203"/>
      <c r="FD40" s="203"/>
      <c r="FE40" s="210"/>
      <c r="FF40" s="14"/>
      <c r="FG40" s="155"/>
      <c r="FH40" s="156"/>
      <c r="FI40" s="79"/>
      <c r="FJ40" s="79"/>
      <c r="FK40" s="65" t="s">
        <v>90</v>
      </c>
      <c r="FL40" s="28">
        <f>SUM(COUNTIF($J$10:$M$63,FI38),COUNTIF($AP$10:$AS$63,FI38),COUNTIF($BV$10:$BY$63,FI38),COUNTIF($DB$10:$DE$72,FI38),COUNTIF($EH$10:$EK$63,FI38))+FS40</f>
        <v>3</v>
      </c>
      <c r="FM40" s="56">
        <f t="shared" ca="1" si="0"/>
        <v>10</v>
      </c>
      <c r="FN40" s="43"/>
      <c r="FO40" s="9"/>
      <c r="FP40" s="20" t="str">
        <f>FI38</f>
        <v>数学</v>
      </c>
      <c r="FQ40" s="25" t="s">
        <v>56</v>
      </c>
      <c r="FR40" s="20" t="str">
        <f>FI38&amp;"1/2"</f>
        <v>数学1/2</v>
      </c>
      <c r="FS40" s="20">
        <f>SUM(COUNTIF($J$10:$M$63,FR40),COUNTIF($AP$10:$AS$63,FR40),COUNTIF($BV$10:$BY$63,FR40),COUNTIF($DB$10:$DE$72,FR40),COUNTIF($EH$10:$EK$63,FR40))*0.5</f>
        <v>0</v>
      </c>
      <c r="FT40" s="20"/>
      <c r="FU40" s="20"/>
      <c r="FV40" s="20" t="str">
        <f t="shared" ca="1" si="1"/>
        <v>'(3)'!FM40</v>
      </c>
      <c r="FW40" s="20">
        <v>40</v>
      </c>
      <c r="FX40" s="20">
        <f t="shared" ca="1" si="2"/>
        <v>7</v>
      </c>
    </row>
    <row r="41" spans="1:180" ht="7.5" customHeight="1">
      <c r="A41" s="126"/>
      <c r="B41" s="202"/>
      <c r="C41" s="203"/>
      <c r="D41" s="203"/>
      <c r="E41" s="204"/>
      <c r="F41" s="205"/>
      <c r="G41" s="203"/>
      <c r="H41" s="203"/>
      <c r="I41" s="204"/>
      <c r="J41" s="205"/>
      <c r="K41" s="203"/>
      <c r="L41" s="203"/>
      <c r="M41" s="204"/>
      <c r="N41" s="203"/>
      <c r="O41" s="203"/>
      <c r="P41" s="203"/>
      <c r="Q41" s="204"/>
      <c r="R41" s="205"/>
      <c r="S41" s="203"/>
      <c r="T41" s="203"/>
      <c r="U41" s="204"/>
      <c r="V41" s="205"/>
      <c r="W41" s="203"/>
      <c r="X41" s="203"/>
      <c r="Y41" s="204"/>
      <c r="Z41" s="203"/>
      <c r="AA41" s="203"/>
      <c r="AB41" s="203"/>
      <c r="AC41" s="204"/>
      <c r="AD41" s="205"/>
      <c r="AE41" s="203"/>
      <c r="AF41" s="203"/>
      <c r="AG41" s="204"/>
      <c r="AH41" s="202"/>
      <c r="AI41" s="203"/>
      <c r="AJ41" s="203"/>
      <c r="AK41" s="204"/>
      <c r="AL41" s="205"/>
      <c r="AM41" s="203"/>
      <c r="AN41" s="203"/>
      <c r="AO41" s="204"/>
      <c r="AP41" s="205"/>
      <c r="AQ41" s="203"/>
      <c r="AR41" s="203"/>
      <c r="AS41" s="204"/>
      <c r="AT41" s="203"/>
      <c r="AU41" s="203"/>
      <c r="AV41" s="203"/>
      <c r="AW41" s="204"/>
      <c r="AX41" s="205"/>
      <c r="AY41" s="203"/>
      <c r="AZ41" s="203"/>
      <c r="BA41" s="204"/>
      <c r="BB41" s="205"/>
      <c r="BC41" s="203"/>
      <c r="BD41" s="203"/>
      <c r="BE41" s="204"/>
      <c r="BF41" s="203"/>
      <c r="BG41" s="203"/>
      <c r="BH41" s="203"/>
      <c r="BI41" s="204"/>
      <c r="BJ41" s="205"/>
      <c r="BK41" s="203"/>
      <c r="BL41" s="203"/>
      <c r="BM41" s="204"/>
      <c r="BN41" s="202"/>
      <c r="BO41" s="203"/>
      <c r="BP41" s="203"/>
      <c r="BQ41" s="204"/>
      <c r="BR41" s="205"/>
      <c r="BS41" s="203"/>
      <c r="BT41" s="203"/>
      <c r="BU41" s="204"/>
      <c r="BV41" s="205"/>
      <c r="BW41" s="203"/>
      <c r="BX41" s="203"/>
      <c r="BY41" s="204"/>
      <c r="BZ41" s="203"/>
      <c r="CA41" s="203"/>
      <c r="CB41" s="203"/>
      <c r="CC41" s="204"/>
      <c r="CD41" s="205"/>
      <c r="CE41" s="203"/>
      <c r="CF41" s="203"/>
      <c r="CG41" s="204"/>
      <c r="CH41" s="205"/>
      <c r="CI41" s="203"/>
      <c r="CJ41" s="203"/>
      <c r="CK41" s="204"/>
      <c r="CL41" s="203"/>
      <c r="CM41" s="203"/>
      <c r="CN41" s="203"/>
      <c r="CO41" s="204"/>
      <c r="CP41" s="205"/>
      <c r="CQ41" s="203"/>
      <c r="CR41" s="203"/>
      <c r="CS41" s="204"/>
      <c r="CT41" s="202"/>
      <c r="CU41" s="203"/>
      <c r="CV41" s="203"/>
      <c r="CW41" s="204"/>
      <c r="CX41" s="205"/>
      <c r="CY41" s="203"/>
      <c r="CZ41" s="203"/>
      <c r="DA41" s="204"/>
      <c r="DB41" s="205"/>
      <c r="DC41" s="203"/>
      <c r="DD41" s="203"/>
      <c r="DE41" s="204"/>
      <c r="DF41" s="203"/>
      <c r="DG41" s="203"/>
      <c r="DH41" s="203"/>
      <c r="DI41" s="204"/>
      <c r="DJ41" s="205"/>
      <c r="DK41" s="203"/>
      <c r="DL41" s="203"/>
      <c r="DM41" s="204"/>
      <c r="DN41" s="205"/>
      <c r="DO41" s="203"/>
      <c r="DP41" s="203"/>
      <c r="DQ41" s="204"/>
      <c r="DR41" s="203"/>
      <c r="DS41" s="203"/>
      <c r="DT41" s="203"/>
      <c r="DU41" s="204"/>
      <c r="DV41" s="205"/>
      <c r="DW41" s="203"/>
      <c r="DX41" s="203"/>
      <c r="DY41" s="204"/>
      <c r="DZ41" s="209"/>
      <c r="EA41" s="203"/>
      <c r="EB41" s="203"/>
      <c r="EC41" s="204"/>
      <c r="ED41" s="205"/>
      <c r="EE41" s="203"/>
      <c r="EF41" s="203"/>
      <c r="EG41" s="204"/>
      <c r="EH41" s="205"/>
      <c r="EI41" s="203"/>
      <c r="EJ41" s="203"/>
      <c r="EK41" s="204"/>
      <c r="EL41" s="203"/>
      <c r="EM41" s="203"/>
      <c r="EN41" s="203"/>
      <c r="EO41" s="204"/>
      <c r="EP41" s="205"/>
      <c r="EQ41" s="203"/>
      <c r="ER41" s="203"/>
      <c r="ES41" s="204"/>
      <c r="ET41" s="205"/>
      <c r="EU41" s="203"/>
      <c r="EV41" s="203"/>
      <c r="EW41" s="204"/>
      <c r="EX41" s="203"/>
      <c r="EY41" s="203"/>
      <c r="EZ41" s="203"/>
      <c r="FA41" s="204"/>
      <c r="FB41" s="205"/>
      <c r="FC41" s="203"/>
      <c r="FD41" s="203"/>
      <c r="FE41" s="210"/>
      <c r="FF41" s="14"/>
      <c r="FG41" s="155"/>
      <c r="FH41" s="156"/>
      <c r="FI41" s="79"/>
      <c r="FJ41" s="79"/>
      <c r="FK41" s="65" t="s">
        <v>91</v>
      </c>
      <c r="FL41" s="28">
        <f>SUM(COUNTIF($N$10:$Q$63,FI38),COUNTIF($AT$10:$AW$63,FI38),COUNTIF($BZ$10:$CC$63,FI38),COUNTIF($DF$10:$DI$72,FI38),COUNTIF($EL$10:$EO$63,FI38))+FS41</f>
        <v>2</v>
      </c>
      <c r="FM41" s="56">
        <f t="shared" ca="1" si="0"/>
        <v>8</v>
      </c>
      <c r="FN41" s="44"/>
      <c r="FO41" s="35"/>
      <c r="FP41" s="20" t="str">
        <f>FI38</f>
        <v>数学</v>
      </c>
      <c r="FQ41" s="20" t="s">
        <v>57</v>
      </c>
      <c r="FR41" s="20" t="str">
        <f>FI38&amp;"1/2"</f>
        <v>数学1/2</v>
      </c>
      <c r="FS41" s="20">
        <f>SUM(COUNTIF($N$10:$Q$63,FR41),COUNTIF($AT$10:$AW$63,FR41),COUNTIF($BZ$10:$CC$63,FR41),COUNTIF($DF$10:$DI$72,FR41),COUNTIF($EL$10:$EO$63,FR41))*0.5</f>
        <v>0</v>
      </c>
      <c r="FT41" s="20"/>
      <c r="FU41" s="20"/>
      <c r="FV41" s="20" t="str">
        <f t="shared" ca="1" si="1"/>
        <v>'(3)'!FM41</v>
      </c>
      <c r="FW41" s="20">
        <v>41</v>
      </c>
      <c r="FX41" s="20">
        <f t="shared" ca="1" si="2"/>
        <v>6</v>
      </c>
    </row>
    <row r="42" spans="1:180" ht="7.5" customHeight="1">
      <c r="A42" s="126"/>
      <c r="B42" s="202"/>
      <c r="C42" s="203"/>
      <c r="D42" s="203"/>
      <c r="E42" s="204"/>
      <c r="F42" s="205"/>
      <c r="G42" s="203"/>
      <c r="H42" s="203"/>
      <c r="I42" s="204"/>
      <c r="J42" s="205"/>
      <c r="K42" s="203"/>
      <c r="L42" s="203"/>
      <c r="M42" s="204"/>
      <c r="N42" s="203"/>
      <c r="O42" s="203"/>
      <c r="P42" s="203"/>
      <c r="Q42" s="204"/>
      <c r="R42" s="205"/>
      <c r="S42" s="203"/>
      <c r="T42" s="203"/>
      <c r="U42" s="204"/>
      <c r="V42" s="205"/>
      <c r="W42" s="203"/>
      <c r="X42" s="203"/>
      <c r="Y42" s="204"/>
      <c r="Z42" s="203"/>
      <c r="AA42" s="203"/>
      <c r="AB42" s="203"/>
      <c r="AC42" s="204"/>
      <c r="AD42" s="205"/>
      <c r="AE42" s="203"/>
      <c r="AF42" s="203"/>
      <c r="AG42" s="204"/>
      <c r="AH42" s="202"/>
      <c r="AI42" s="203"/>
      <c r="AJ42" s="203"/>
      <c r="AK42" s="204"/>
      <c r="AL42" s="205"/>
      <c r="AM42" s="203"/>
      <c r="AN42" s="203"/>
      <c r="AO42" s="204"/>
      <c r="AP42" s="205"/>
      <c r="AQ42" s="203"/>
      <c r="AR42" s="203"/>
      <c r="AS42" s="204"/>
      <c r="AT42" s="203"/>
      <c r="AU42" s="203"/>
      <c r="AV42" s="203"/>
      <c r="AW42" s="204"/>
      <c r="AX42" s="205"/>
      <c r="AY42" s="203"/>
      <c r="AZ42" s="203"/>
      <c r="BA42" s="204"/>
      <c r="BB42" s="205"/>
      <c r="BC42" s="203"/>
      <c r="BD42" s="203"/>
      <c r="BE42" s="204"/>
      <c r="BF42" s="203"/>
      <c r="BG42" s="203"/>
      <c r="BH42" s="203"/>
      <c r="BI42" s="204"/>
      <c r="BJ42" s="205"/>
      <c r="BK42" s="203"/>
      <c r="BL42" s="203"/>
      <c r="BM42" s="204"/>
      <c r="BN42" s="202"/>
      <c r="BO42" s="203"/>
      <c r="BP42" s="203"/>
      <c r="BQ42" s="204"/>
      <c r="BR42" s="205"/>
      <c r="BS42" s="203"/>
      <c r="BT42" s="203"/>
      <c r="BU42" s="204"/>
      <c r="BV42" s="205"/>
      <c r="BW42" s="203"/>
      <c r="BX42" s="203"/>
      <c r="BY42" s="204"/>
      <c r="BZ42" s="203"/>
      <c r="CA42" s="203"/>
      <c r="CB42" s="203"/>
      <c r="CC42" s="204"/>
      <c r="CD42" s="205"/>
      <c r="CE42" s="203"/>
      <c r="CF42" s="203"/>
      <c r="CG42" s="204"/>
      <c r="CH42" s="205"/>
      <c r="CI42" s="203"/>
      <c r="CJ42" s="203"/>
      <c r="CK42" s="204"/>
      <c r="CL42" s="203"/>
      <c r="CM42" s="203"/>
      <c r="CN42" s="203"/>
      <c r="CO42" s="204"/>
      <c r="CP42" s="205"/>
      <c r="CQ42" s="203"/>
      <c r="CR42" s="203"/>
      <c r="CS42" s="204"/>
      <c r="CT42" s="202"/>
      <c r="CU42" s="203"/>
      <c r="CV42" s="203"/>
      <c r="CW42" s="204"/>
      <c r="CX42" s="205"/>
      <c r="CY42" s="203"/>
      <c r="CZ42" s="203"/>
      <c r="DA42" s="204"/>
      <c r="DB42" s="205"/>
      <c r="DC42" s="203"/>
      <c r="DD42" s="203"/>
      <c r="DE42" s="204"/>
      <c r="DF42" s="203"/>
      <c r="DG42" s="203"/>
      <c r="DH42" s="203"/>
      <c r="DI42" s="204"/>
      <c r="DJ42" s="205"/>
      <c r="DK42" s="203"/>
      <c r="DL42" s="203"/>
      <c r="DM42" s="204"/>
      <c r="DN42" s="205"/>
      <c r="DO42" s="203"/>
      <c r="DP42" s="203"/>
      <c r="DQ42" s="204"/>
      <c r="DR42" s="203"/>
      <c r="DS42" s="203"/>
      <c r="DT42" s="203"/>
      <c r="DU42" s="204"/>
      <c r="DV42" s="205"/>
      <c r="DW42" s="203"/>
      <c r="DX42" s="203"/>
      <c r="DY42" s="204"/>
      <c r="DZ42" s="209"/>
      <c r="EA42" s="203"/>
      <c r="EB42" s="203"/>
      <c r="EC42" s="204"/>
      <c r="ED42" s="205"/>
      <c r="EE42" s="203"/>
      <c r="EF42" s="203"/>
      <c r="EG42" s="204"/>
      <c r="EH42" s="205"/>
      <c r="EI42" s="203"/>
      <c r="EJ42" s="203"/>
      <c r="EK42" s="204"/>
      <c r="EL42" s="203"/>
      <c r="EM42" s="203"/>
      <c r="EN42" s="203"/>
      <c r="EO42" s="204"/>
      <c r="EP42" s="205"/>
      <c r="EQ42" s="203"/>
      <c r="ER42" s="203"/>
      <c r="ES42" s="204"/>
      <c r="ET42" s="205"/>
      <c r="EU42" s="203"/>
      <c r="EV42" s="203"/>
      <c r="EW42" s="204"/>
      <c r="EX42" s="203"/>
      <c r="EY42" s="203"/>
      <c r="EZ42" s="203"/>
      <c r="FA42" s="204"/>
      <c r="FB42" s="205"/>
      <c r="FC42" s="203"/>
      <c r="FD42" s="203"/>
      <c r="FE42" s="210"/>
      <c r="FF42" s="14"/>
      <c r="FG42" s="155"/>
      <c r="FH42" s="156"/>
      <c r="FI42" s="79"/>
      <c r="FJ42" s="79"/>
      <c r="FK42" s="65" t="s">
        <v>92</v>
      </c>
      <c r="FL42" s="29">
        <f>SUM(COUNTIF($R$10:$U$63,FI38),COUNTIF($AX$10:$BA$63,FI38),COUNTIF($CD$10:$CG$63,FI38),COUNTIF($DJ$10:$DM$72,FI38),COUNTIF($EP$10:$ES$63,FI38))+FS42</f>
        <v>2</v>
      </c>
      <c r="FM42" s="57">
        <f t="shared" ca="1" si="0"/>
        <v>8</v>
      </c>
      <c r="FN42" s="45"/>
      <c r="FO42" s="36"/>
      <c r="FP42" s="20" t="str">
        <f>FI38</f>
        <v>数学</v>
      </c>
      <c r="FQ42" s="20" t="s">
        <v>58</v>
      </c>
      <c r="FR42" s="20" t="str">
        <f>FI38&amp;"1/2"</f>
        <v>数学1/2</v>
      </c>
      <c r="FS42" s="20">
        <f>SUM(COUNTIF($R$10:$U$63,FR42),COUNTIF($AX$10:$BA$63,FR42),COUNTIF($CD$10:$CG$63,FR42),COUNTIF($DJ$10:$DM$72,FR42),COUNTIF($EP$10:$ES$63,FR42))*0.5</f>
        <v>0</v>
      </c>
      <c r="FT42" s="14"/>
      <c r="FU42" s="14"/>
      <c r="FV42" s="20" t="str">
        <f t="shared" ca="1" si="1"/>
        <v>'(3)'!FM42</v>
      </c>
      <c r="FW42" s="20">
        <v>42</v>
      </c>
      <c r="FX42" s="20">
        <f t="shared" ca="1" si="2"/>
        <v>6</v>
      </c>
    </row>
    <row r="43" spans="1:180" ht="7.5" customHeight="1">
      <c r="A43" s="126"/>
      <c r="B43" s="131"/>
      <c r="C43" s="203"/>
      <c r="D43" s="204"/>
      <c r="E43" s="211"/>
      <c r="F43" s="106"/>
      <c r="G43" s="203"/>
      <c r="H43" s="204"/>
      <c r="I43" s="212"/>
      <c r="J43" s="106"/>
      <c r="K43" s="203"/>
      <c r="L43" s="204"/>
      <c r="M43" s="211"/>
      <c r="N43" s="108"/>
      <c r="O43" s="203"/>
      <c r="P43" s="204"/>
      <c r="Q43" s="211"/>
      <c r="R43" s="106"/>
      <c r="S43" s="203"/>
      <c r="T43" s="204"/>
      <c r="U43" s="212"/>
      <c r="V43" s="106"/>
      <c r="W43" s="203"/>
      <c r="X43" s="204"/>
      <c r="Y43" s="211"/>
      <c r="Z43" s="108"/>
      <c r="AA43" s="203"/>
      <c r="AB43" s="204"/>
      <c r="AC43" s="211"/>
      <c r="AD43" s="106"/>
      <c r="AE43" s="203"/>
      <c r="AF43" s="204"/>
      <c r="AG43" s="212"/>
      <c r="AH43" s="131"/>
      <c r="AI43" s="203"/>
      <c r="AJ43" s="204"/>
      <c r="AK43" s="211"/>
      <c r="AL43" s="106" t="s">
        <v>2938</v>
      </c>
      <c r="AM43" s="203"/>
      <c r="AN43" s="204"/>
      <c r="AO43" s="212"/>
      <c r="AP43" s="106" t="s">
        <v>2938</v>
      </c>
      <c r="AQ43" s="203"/>
      <c r="AR43" s="204"/>
      <c r="AS43" s="211"/>
      <c r="AT43" s="108" t="s">
        <v>2944</v>
      </c>
      <c r="AU43" s="203"/>
      <c r="AV43" s="204"/>
      <c r="AW43" s="211"/>
      <c r="AX43" s="106" t="s">
        <v>2944</v>
      </c>
      <c r="AY43" s="203"/>
      <c r="AZ43" s="204"/>
      <c r="BA43" s="212"/>
      <c r="BB43" s="106"/>
      <c r="BC43" s="203"/>
      <c r="BD43" s="204"/>
      <c r="BE43" s="211"/>
      <c r="BF43" s="108" t="s">
        <v>2812</v>
      </c>
      <c r="BG43" s="203"/>
      <c r="BH43" s="204"/>
      <c r="BI43" s="211"/>
      <c r="BJ43" s="106" t="s">
        <v>2812</v>
      </c>
      <c r="BK43" s="203"/>
      <c r="BL43" s="204"/>
      <c r="BM43" s="212"/>
      <c r="BN43" s="131"/>
      <c r="BO43" s="203"/>
      <c r="BP43" s="204"/>
      <c r="BQ43" s="211"/>
      <c r="BR43" s="106"/>
      <c r="BS43" s="203"/>
      <c r="BT43" s="204"/>
      <c r="BU43" s="212"/>
      <c r="BV43" s="106"/>
      <c r="BW43" s="203"/>
      <c r="BX43" s="204"/>
      <c r="BY43" s="211"/>
      <c r="BZ43" s="108"/>
      <c r="CA43" s="203"/>
      <c r="CB43" s="204"/>
      <c r="CC43" s="211"/>
      <c r="CD43" s="106"/>
      <c r="CE43" s="203"/>
      <c r="CF43" s="204"/>
      <c r="CG43" s="212"/>
      <c r="CH43" s="106"/>
      <c r="CI43" s="203"/>
      <c r="CJ43" s="204"/>
      <c r="CK43" s="211"/>
      <c r="CL43" s="108"/>
      <c r="CM43" s="203"/>
      <c r="CN43" s="204"/>
      <c r="CO43" s="211"/>
      <c r="CP43" s="106"/>
      <c r="CQ43" s="203"/>
      <c r="CR43" s="204"/>
      <c r="CS43" s="212"/>
      <c r="CT43" s="131" t="s">
        <v>398</v>
      </c>
      <c r="CU43" s="203"/>
      <c r="CV43" s="204"/>
      <c r="CW43" s="211"/>
      <c r="CX43" s="106"/>
      <c r="CY43" s="203"/>
      <c r="CZ43" s="204"/>
      <c r="DA43" s="212"/>
      <c r="DB43" s="106"/>
      <c r="DC43" s="203"/>
      <c r="DD43" s="204"/>
      <c r="DE43" s="211"/>
      <c r="DF43" s="108"/>
      <c r="DG43" s="203"/>
      <c r="DH43" s="204"/>
      <c r="DI43" s="211"/>
      <c r="DJ43" s="106"/>
      <c r="DK43" s="203"/>
      <c r="DL43" s="204"/>
      <c r="DM43" s="212"/>
      <c r="DN43" s="106" t="s">
        <v>151</v>
      </c>
      <c r="DO43" s="203"/>
      <c r="DP43" s="204"/>
      <c r="DQ43" s="211"/>
      <c r="DR43" s="108"/>
      <c r="DS43" s="203"/>
      <c r="DT43" s="204"/>
      <c r="DU43" s="211"/>
      <c r="DV43" s="106"/>
      <c r="DW43" s="203"/>
      <c r="DX43" s="204"/>
      <c r="DY43" s="212"/>
      <c r="DZ43" s="128"/>
      <c r="EA43" s="203"/>
      <c r="EB43" s="204"/>
      <c r="EC43" s="211"/>
      <c r="ED43" s="106" t="s">
        <v>272</v>
      </c>
      <c r="EE43" s="203"/>
      <c r="EF43" s="204"/>
      <c r="EG43" s="212"/>
      <c r="EH43" s="106" t="s">
        <v>272</v>
      </c>
      <c r="EI43" s="203"/>
      <c r="EJ43" s="204"/>
      <c r="EK43" s="211"/>
      <c r="EL43" s="108" t="s">
        <v>272</v>
      </c>
      <c r="EM43" s="203"/>
      <c r="EN43" s="204"/>
      <c r="EO43" s="211"/>
      <c r="EP43" s="106" t="s">
        <v>272</v>
      </c>
      <c r="EQ43" s="203"/>
      <c r="ER43" s="204"/>
      <c r="ES43" s="212"/>
      <c r="ET43" s="106"/>
      <c r="EU43" s="203"/>
      <c r="EV43" s="204"/>
      <c r="EW43" s="211"/>
      <c r="EX43" s="108" t="s">
        <v>152</v>
      </c>
      <c r="EY43" s="203"/>
      <c r="EZ43" s="204"/>
      <c r="FA43" s="211"/>
      <c r="FB43" s="106" t="s">
        <v>152</v>
      </c>
      <c r="FC43" s="203"/>
      <c r="FD43" s="204"/>
      <c r="FE43" s="213"/>
      <c r="FF43" s="14"/>
      <c r="FG43" s="155"/>
      <c r="FH43" s="156"/>
      <c r="FI43" s="79"/>
      <c r="FJ43" s="79"/>
      <c r="FK43" s="65" t="s">
        <v>93</v>
      </c>
      <c r="FL43" s="28">
        <f>SUM(COUNTIF($V$10:$Y$63,FI38),COUNTIF($BB$10:$BE$63,FI38),COUNTIF($CH$10:$CK$63,FI38),COUNTIF($DN$10:$DQ$72,FI38),COUNTIF($ET$10:$EW$63,FI38))+FS43</f>
        <v>2</v>
      </c>
      <c r="FM43" s="56">
        <f t="shared" ca="1" si="0"/>
        <v>8</v>
      </c>
      <c r="FN43" s="43"/>
      <c r="FO43" s="9"/>
      <c r="FP43" s="20" t="str">
        <f>FI38</f>
        <v>数学</v>
      </c>
      <c r="FQ43" s="25" t="s">
        <v>59</v>
      </c>
      <c r="FR43" s="20" t="str">
        <f>FI38&amp;"1/2"</f>
        <v>数学1/2</v>
      </c>
      <c r="FS43" s="20">
        <f>SUM(COUNTIF($V$10:$Y$63,FR43),COUNTIF($BB$10:$BE$63,FR43),COUNTIF($CH$10:$CK$63,FR43),COUNTIF($DN$10:$DQ$72,FR43),COUNTIF($ET$10:$EW$63,FR43))*0.5</f>
        <v>0</v>
      </c>
      <c r="FT43" s="20"/>
      <c r="FU43" s="20"/>
      <c r="FV43" s="20" t="str">
        <f t="shared" ca="1" si="1"/>
        <v>'(3)'!FM43</v>
      </c>
      <c r="FW43" s="20">
        <v>43</v>
      </c>
      <c r="FX43" s="20">
        <f t="shared" ca="1" si="2"/>
        <v>6</v>
      </c>
    </row>
    <row r="44" spans="1:180" ht="7.5" customHeight="1">
      <c r="A44" s="126"/>
      <c r="B44" s="202"/>
      <c r="C44" s="203"/>
      <c r="D44" s="204"/>
      <c r="E44" s="204"/>
      <c r="F44" s="205"/>
      <c r="G44" s="203"/>
      <c r="H44" s="204"/>
      <c r="I44" s="214"/>
      <c r="J44" s="205"/>
      <c r="K44" s="203"/>
      <c r="L44" s="204"/>
      <c r="M44" s="204"/>
      <c r="N44" s="203"/>
      <c r="O44" s="203"/>
      <c r="P44" s="204"/>
      <c r="Q44" s="204"/>
      <c r="R44" s="205"/>
      <c r="S44" s="203"/>
      <c r="T44" s="204"/>
      <c r="U44" s="214"/>
      <c r="V44" s="205"/>
      <c r="W44" s="203"/>
      <c r="X44" s="204"/>
      <c r="Y44" s="204"/>
      <c r="Z44" s="203"/>
      <c r="AA44" s="203"/>
      <c r="AB44" s="204"/>
      <c r="AC44" s="204"/>
      <c r="AD44" s="205"/>
      <c r="AE44" s="203"/>
      <c r="AF44" s="204"/>
      <c r="AG44" s="214"/>
      <c r="AH44" s="202"/>
      <c r="AI44" s="203"/>
      <c r="AJ44" s="204"/>
      <c r="AK44" s="204"/>
      <c r="AL44" s="205"/>
      <c r="AM44" s="203"/>
      <c r="AN44" s="204"/>
      <c r="AO44" s="214"/>
      <c r="AP44" s="205"/>
      <c r="AQ44" s="203"/>
      <c r="AR44" s="204"/>
      <c r="AS44" s="204"/>
      <c r="AT44" s="203"/>
      <c r="AU44" s="203"/>
      <c r="AV44" s="204"/>
      <c r="AW44" s="204"/>
      <c r="AX44" s="205"/>
      <c r="AY44" s="203"/>
      <c r="AZ44" s="204"/>
      <c r="BA44" s="214"/>
      <c r="BB44" s="205"/>
      <c r="BC44" s="203"/>
      <c r="BD44" s="204"/>
      <c r="BE44" s="204"/>
      <c r="BF44" s="203"/>
      <c r="BG44" s="203"/>
      <c r="BH44" s="204"/>
      <c r="BI44" s="204"/>
      <c r="BJ44" s="205"/>
      <c r="BK44" s="203"/>
      <c r="BL44" s="204"/>
      <c r="BM44" s="214"/>
      <c r="BN44" s="202"/>
      <c r="BO44" s="203"/>
      <c r="BP44" s="204"/>
      <c r="BQ44" s="204"/>
      <c r="BR44" s="205"/>
      <c r="BS44" s="203"/>
      <c r="BT44" s="204"/>
      <c r="BU44" s="214"/>
      <c r="BV44" s="205"/>
      <c r="BW44" s="203"/>
      <c r="BX44" s="204"/>
      <c r="BY44" s="204"/>
      <c r="BZ44" s="203"/>
      <c r="CA44" s="203"/>
      <c r="CB44" s="204"/>
      <c r="CC44" s="204"/>
      <c r="CD44" s="205"/>
      <c r="CE44" s="203"/>
      <c r="CF44" s="204"/>
      <c r="CG44" s="214"/>
      <c r="CH44" s="205"/>
      <c r="CI44" s="203"/>
      <c r="CJ44" s="204"/>
      <c r="CK44" s="204"/>
      <c r="CL44" s="203"/>
      <c r="CM44" s="203"/>
      <c r="CN44" s="204"/>
      <c r="CO44" s="204"/>
      <c r="CP44" s="205"/>
      <c r="CQ44" s="203"/>
      <c r="CR44" s="204"/>
      <c r="CS44" s="214"/>
      <c r="CT44" s="202"/>
      <c r="CU44" s="203"/>
      <c r="CV44" s="204"/>
      <c r="CW44" s="204"/>
      <c r="CX44" s="205"/>
      <c r="CY44" s="203"/>
      <c r="CZ44" s="204"/>
      <c r="DA44" s="214"/>
      <c r="DB44" s="205"/>
      <c r="DC44" s="203"/>
      <c r="DD44" s="204"/>
      <c r="DE44" s="204"/>
      <c r="DF44" s="203"/>
      <c r="DG44" s="203"/>
      <c r="DH44" s="204"/>
      <c r="DI44" s="204"/>
      <c r="DJ44" s="205"/>
      <c r="DK44" s="203"/>
      <c r="DL44" s="204"/>
      <c r="DM44" s="214"/>
      <c r="DN44" s="205"/>
      <c r="DO44" s="203"/>
      <c r="DP44" s="204"/>
      <c r="DQ44" s="204"/>
      <c r="DR44" s="203"/>
      <c r="DS44" s="203"/>
      <c r="DT44" s="204"/>
      <c r="DU44" s="204"/>
      <c r="DV44" s="205"/>
      <c r="DW44" s="203"/>
      <c r="DX44" s="204"/>
      <c r="DY44" s="214"/>
      <c r="DZ44" s="209"/>
      <c r="EA44" s="203"/>
      <c r="EB44" s="204"/>
      <c r="EC44" s="204"/>
      <c r="ED44" s="205"/>
      <c r="EE44" s="203"/>
      <c r="EF44" s="204"/>
      <c r="EG44" s="214"/>
      <c r="EH44" s="205"/>
      <c r="EI44" s="203"/>
      <c r="EJ44" s="204"/>
      <c r="EK44" s="204"/>
      <c r="EL44" s="203"/>
      <c r="EM44" s="203"/>
      <c r="EN44" s="204"/>
      <c r="EO44" s="204"/>
      <c r="EP44" s="205"/>
      <c r="EQ44" s="203"/>
      <c r="ER44" s="204"/>
      <c r="ES44" s="214"/>
      <c r="ET44" s="205"/>
      <c r="EU44" s="203"/>
      <c r="EV44" s="204"/>
      <c r="EW44" s="204"/>
      <c r="EX44" s="203"/>
      <c r="EY44" s="203"/>
      <c r="EZ44" s="204"/>
      <c r="FA44" s="204"/>
      <c r="FB44" s="205"/>
      <c r="FC44" s="203"/>
      <c r="FD44" s="204"/>
      <c r="FE44" s="215"/>
      <c r="FF44" s="14"/>
      <c r="FG44" s="155"/>
      <c r="FH44" s="156"/>
      <c r="FI44" s="79"/>
      <c r="FJ44" s="79"/>
      <c r="FK44" s="65" t="s">
        <v>94</v>
      </c>
      <c r="FL44" s="28">
        <f>SUM(COUNTIF($Z$10:$AC$63,FI38),COUNTIF($BF$10:$BI$63,FI38),COUNTIF($CL$10:$CO$63,FI38),COUNTIF($DR$10:$DU$72,FI38),COUNTIF($EX$10:$FA$63,FI38))+FS44</f>
        <v>2</v>
      </c>
      <c r="FM44" s="56">
        <f t="shared" ca="1" si="0"/>
        <v>7</v>
      </c>
      <c r="FN44" s="44"/>
      <c r="FO44" s="35"/>
      <c r="FP44" s="20" t="str">
        <f>FI38</f>
        <v>数学</v>
      </c>
      <c r="FQ44" s="20" t="s">
        <v>60</v>
      </c>
      <c r="FR44" s="20" t="str">
        <f>FI38&amp;"1/2"</f>
        <v>数学1/2</v>
      </c>
      <c r="FS44" s="20">
        <f>SUM(COUNTIF($Z$10:$AC$63,FR44),COUNTIF($BF$10:$BI$63,FR44),COUNTIF($CL$10:$CO$63,FR44),COUNTIF($DR$10:$DU$72,FR44),COUNTIF($EX$10:$FA$63,FR44))*0.5</f>
        <v>0</v>
      </c>
      <c r="FT44" s="20"/>
      <c r="FU44" s="20"/>
      <c r="FV44" s="20" t="str">
        <f t="shared" ca="1" si="1"/>
        <v>'(3)'!FM44</v>
      </c>
      <c r="FW44" s="20">
        <v>44</v>
      </c>
      <c r="FX44" s="20">
        <f t="shared" ca="1" si="2"/>
        <v>5</v>
      </c>
    </row>
    <row r="45" spans="1:180" ht="7.5" customHeight="1">
      <c r="A45" s="127"/>
      <c r="B45" s="216"/>
      <c r="C45" s="217"/>
      <c r="D45" s="218"/>
      <c r="E45" s="218"/>
      <c r="F45" s="219"/>
      <c r="G45" s="217"/>
      <c r="H45" s="218"/>
      <c r="I45" s="220"/>
      <c r="J45" s="219"/>
      <c r="K45" s="217"/>
      <c r="L45" s="218"/>
      <c r="M45" s="218"/>
      <c r="N45" s="217"/>
      <c r="O45" s="217"/>
      <c r="P45" s="218"/>
      <c r="Q45" s="218"/>
      <c r="R45" s="219"/>
      <c r="S45" s="217"/>
      <c r="T45" s="218"/>
      <c r="U45" s="220"/>
      <c r="V45" s="219"/>
      <c r="W45" s="217"/>
      <c r="X45" s="218"/>
      <c r="Y45" s="218"/>
      <c r="Z45" s="217"/>
      <c r="AA45" s="217"/>
      <c r="AB45" s="218"/>
      <c r="AC45" s="218"/>
      <c r="AD45" s="219"/>
      <c r="AE45" s="217"/>
      <c r="AF45" s="218"/>
      <c r="AG45" s="220"/>
      <c r="AH45" s="216"/>
      <c r="AI45" s="217"/>
      <c r="AJ45" s="218"/>
      <c r="AK45" s="218"/>
      <c r="AL45" s="219"/>
      <c r="AM45" s="217"/>
      <c r="AN45" s="218"/>
      <c r="AO45" s="220"/>
      <c r="AP45" s="219"/>
      <c r="AQ45" s="217"/>
      <c r="AR45" s="218"/>
      <c r="AS45" s="218"/>
      <c r="AT45" s="217"/>
      <c r="AU45" s="217"/>
      <c r="AV45" s="218"/>
      <c r="AW45" s="218"/>
      <c r="AX45" s="219"/>
      <c r="AY45" s="217"/>
      <c r="AZ45" s="218"/>
      <c r="BA45" s="220"/>
      <c r="BB45" s="219"/>
      <c r="BC45" s="217"/>
      <c r="BD45" s="218"/>
      <c r="BE45" s="218"/>
      <c r="BF45" s="217"/>
      <c r="BG45" s="217"/>
      <c r="BH45" s="218"/>
      <c r="BI45" s="218"/>
      <c r="BJ45" s="219"/>
      <c r="BK45" s="217"/>
      <c r="BL45" s="218"/>
      <c r="BM45" s="220"/>
      <c r="BN45" s="216"/>
      <c r="BO45" s="217"/>
      <c r="BP45" s="218"/>
      <c r="BQ45" s="218"/>
      <c r="BR45" s="219"/>
      <c r="BS45" s="217"/>
      <c r="BT45" s="218"/>
      <c r="BU45" s="220"/>
      <c r="BV45" s="219"/>
      <c r="BW45" s="217"/>
      <c r="BX45" s="218"/>
      <c r="BY45" s="218"/>
      <c r="BZ45" s="217"/>
      <c r="CA45" s="217"/>
      <c r="CB45" s="218"/>
      <c r="CC45" s="218"/>
      <c r="CD45" s="219"/>
      <c r="CE45" s="217"/>
      <c r="CF45" s="218"/>
      <c r="CG45" s="220"/>
      <c r="CH45" s="219"/>
      <c r="CI45" s="217"/>
      <c r="CJ45" s="218"/>
      <c r="CK45" s="218"/>
      <c r="CL45" s="217"/>
      <c r="CM45" s="217"/>
      <c r="CN45" s="218"/>
      <c r="CO45" s="218"/>
      <c r="CP45" s="219"/>
      <c r="CQ45" s="217"/>
      <c r="CR45" s="218"/>
      <c r="CS45" s="220"/>
      <c r="CT45" s="216"/>
      <c r="CU45" s="217"/>
      <c r="CV45" s="218"/>
      <c r="CW45" s="218"/>
      <c r="CX45" s="219"/>
      <c r="CY45" s="217"/>
      <c r="CZ45" s="218"/>
      <c r="DA45" s="220"/>
      <c r="DB45" s="219"/>
      <c r="DC45" s="217"/>
      <c r="DD45" s="218"/>
      <c r="DE45" s="218"/>
      <c r="DF45" s="217"/>
      <c r="DG45" s="217"/>
      <c r="DH45" s="218"/>
      <c r="DI45" s="218"/>
      <c r="DJ45" s="219"/>
      <c r="DK45" s="217"/>
      <c r="DL45" s="218"/>
      <c r="DM45" s="220"/>
      <c r="DN45" s="219"/>
      <c r="DO45" s="217"/>
      <c r="DP45" s="218"/>
      <c r="DQ45" s="218"/>
      <c r="DR45" s="217"/>
      <c r="DS45" s="217"/>
      <c r="DT45" s="218"/>
      <c r="DU45" s="218"/>
      <c r="DV45" s="219"/>
      <c r="DW45" s="217"/>
      <c r="DX45" s="218"/>
      <c r="DY45" s="220"/>
      <c r="DZ45" s="216"/>
      <c r="EA45" s="217"/>
      <c r="EB45" s="218"/>
      <c r="EC45" s="218"/>
      <c r="ED45" s="219"/>
      <c r="EE45" s="217"/>
      <c r="EF45" s="218"/>
      <c r="EG45" s="220"/>
      <c r="EH45" s="219"/>
      <c r="EI45" s="217"/>
      <c r="EJ45" s="218"/>
      <c r="EK45" s="218"/>
      <c r="EL45" s="217"/>
      <c r="EM45" s="217"/>
      <c r="EN45" s="218"/>
      <c r="EO45" s="218"/>
      <c r="EP45" s="219"/>
      <c r="EQ45" s="217"/>
      <c r="ER45" s="218"/>
      <c r="ES45" s="220"/>
      <c r="ET45" s="219"/>
      <c r="EU45" s="217"/>
      <c r="EV45" s="218"/>
      <c r="EW45" s="218"/>
      <c r="EX45" s="217"/>
      <c r="EY45" s="217"/>
      <c r="EZ45" s="218"/>
      <c r="FA45" s="218"/>
      <c r="FB45" s="219"/>
      <c r="FC45" s="217"/>
      <c r="FD45" s="218"/>
      <c r="FE45" s="221"/>
      <c r="FF45" s="14"/>
      <c r="FG45" s="155"/>
      <c r="FH45" s="156"/>
      <c r="FI45" s="79"/>
      <c r="FJ45" s="79"/>
      <c r="FK45" s="66" t="s">
        <v>95</v>
      </c>
      <c r="FL45" s="34">
        <f>SUM(COUNTIF($AD$10:$AG$63,FI38),COUNTIF($BJ$10:$BM$63,FI38),COUNTIF($CP$10:$CS$63,FI38),COUNTIF($DV$10:$DY$72,FI38),COUNTIF($FB$10:$FE$63,FI38))+FS45</f>
        <v>2</v>
      </c>
      <c r="FM45" s="62">
        <f t="shared" ca="1" si="0"/>
        <v>7</v>
      </c>
      <c r="FN45" s="52"/>
      <c r="FO45" s="41"/>
      <c r="FP45" s="20" t="str">
        <f>FI38</f>
        <v>数学</v>
      </c>
      <c r="FQ45" s="20" t="s">
        <v>61</v>
      </c>
      <c r="FR45" s="20" t="str">
        <f>FI38&amp;"1/2"</f>
        <v>数学1/2</v>
      </c>
      <c r="FS45" s="20">
        <f>SUM(COUNTIF($AD$10:$AG$63,FR45),COUNTIF($BJ$10:$BM$63,FR45),COUNTIF($CP$10:$CS$63,FR45),COUNTIF($DV$10:$DY$72,FR45),COUNTIF($FB$10:$FE$63,FR45))*0.5</f>
        <v>0</v>
      </c>
      <c r="FT45" s="14"/>
      <c r="FU45" s="14"/>
      <c r="FV45" s="20" t="str">
        <f t="shared" ca="1" si="1"/>
        <v>'(3)'!FM45</v>
      </c>
      <c r="FW45" s="20">
        <v>45</v>
      </c>
      <c r="FX45" s="20">
        <f t="shared" ca="1" si="2"/>
        <v>5</v>
      </c>
    </row>
    <row r="46" spans="1:180" ht="7.5" customHeight="1">
      <c r="A46" s="93" t="s">
        <v>80</v>
      </c>
      <c r="B46" s="192" t="s">
        <v>135</v>
      </c>
      <c r="C46" s="193"/>
      <c r="D46" s="206" t="s">
        <v>136</v>
      </c>
      <c r="E46" s="195"/>
      <c r="F46" s="196" t="s">
        <v>3</v>
      </c>
      <c r="G46" s="193"/>
      <c r="H46" s="194"/>
      <c r="I46" s="195"/>
      <c r="J46" s="196" t="s">
        <v>3</v>
      </c>
      <c r="K46" s="197"/>
      <c r="L46" s="198"/>
      <c r="M46" s="199"/>
      <c r="N46" s="200" t="s">
        <v>3</v>
      </c>
      <c r="O46" s="193"/>
      <c r="P46" s="194"/>
      <c r="Q46" s="195"/>
      <c r="R46" s="196" t="s">
        <v>3</v>
      </c>
      <c r="S46" s="193"/>
      <c r="T46" s="194"/>
      <c r="U46" s="195"/>
      <c r="V46" s="196" t="s">
        <v>21</v>
      </c>
      <c r="W46" s="197"/>
      <c r="X46" s="198"/>
      <c r="Y46" s="199"/>
      <c r="Z46" s="200" t="s">
        <v>21</v>
      </c>
      <c r="AA46" s="193"/>
      <c r="AB46" s="194"/>
      <c r="AC46" s="195"/>
      <c r="AD46" s="196" t="s">
        <v>21</v>
      </c>
      <c r="AE46" s="193"/>
      <c r="AF46" s="194"/>
      <c r="AG46" s="195"/>
      <c r="AH46" s="192" t="s">
        <v>21</v>
      </c>
      <c r="AI46" s="193"/>
      <c r="AJ46" s="194"/>
      <c r="AK46" s="195"/>
      <c r="AL46" s="196" t="s">
        <v>11</v>
      </c>
      <c r="AM46" s="193"/>
      <c r="AN46" s="194"/>
      <c r="AO46" s="195"/>
      <c r="AP46" s="196" t="s">
        <v>11</v>
      </c>
      <c r="AQ46" s="197"/>
      <c r="AR46" s="198"/>
      <c r="AS46" s="199"/>
      <c r="AT46" s="200" t="s">
        <v>139</v>
      </c>
      <c r="AU46" s="193"/>
      <c r="AV46" s="206" t="s">
        <v>136</v>
      </c>
      <c r="AW46" s="195"/>
      <c r="AX46" s="196" t="s">
        <v>139</v>
      </c>
      <c r="AY46" s="193"/>
      <c r="AZ46" s="206" t="s">
        <v>136</v>
      </c>
      <c r="BA46" s="195"/>
      <c r="BB46" s="196" t="s">
        <v>21</v>
      </c>
      <c r="BC46" s="197"/>
      <c r="BD46" s="198"/>
      <c r="BE46" s="199"/>
      <c r="BF46" s="200" t="s">
        <v>11</v>
      </c>
      <c r="BG46" s="193"/>
      <c r="BH46" s="194"/>
      <c r="BI46" s="195"/>
      <c r="BJ46" s="196" t="s">
        <v>11</v>
      </c>
      <c r="BK46" s="193"/>
      <c r="BL46" s="194"/>
      <c r="BM46" s="195"/>
      <c r="BN46" s="192"/>
      <c r="BO46" s="193"/>
      <c r="BP46" s="194"/>
      <c r="BQ46" s="195"/>
      <c r="BR46" s="196"/>
      <c r="BS46" s="193"/>
      <c r="BT46" s="194"/>
      <c r="BU46" s="195"/>
      <c r="BV46" s="196"/>
      <c r="BW46" s="197"/>
      <c r="BX46" s="198"/>
      <c r="BY46" s="199"/>
      <c r="BZ46" s="200"/>
      <c r="CA46" s="193"/>
      <c r="CB46" s="194"/>
      <c r="CC46" s="195"/>
      <c r="CD46" s="196"/>
      <c r="CE46" s="193"/>
      <c r="CF46" s="194"/>
      <c r="CG46" s="195"/>
      <c r="CH46" s="196"/>
      <c r="CI46" s="197"/>
      <c r="CJ46" s="198"/>
      <c r="CK46" s="199"/>
      <c r="CL46" s="200"/>
      <c r="CM46" s="193"/>
      <c r="CN46" s="194"/>
      <c r="CO46" s="195"/>
      <c r="CP46" s="196"/>
      <c r="CQ46" s="193"/>
      <c r="CR46" s="194"/>
      <c r="CS46" s="195"/>
      <c r="CT46" s="192" t="s">
        <v>9</v>
      </c>
      <c r="CU46" s="193"/>
      <c r="CV46" s="194"/>
      <c r="CW46" s="195"/>
      <c r="CX46" s="196" t="s">
        <v>9</v>
      </c>
      <c r="CY46" s="193"/>
      <c r="CZ46" s="194"/>
      <c r="DA46" s="195"/>
      <c r="DB46" s="196" t="s">
        <v>9</v>
      </c>
      <c r="DC46" s="197"/>
      <c r="DD46" s="198"/>
      <c r="DE46" s="199"/>
      <c r="DF46" s="200" t="s">
        <v>9</v>
      </c>
      <c r="DG46" s="193"/>
      <c r="DH46" s="194"/>
      <c r="DI46" s="195"/>
      <c r="DJ46" s="196" t="s">
        <v>9</v>
      </c>
      <c r="DK46" s="193"/>
      <c r="DL46" s="194"/>
      <c r="DM46" s="195"/>
      <c r="DN46" s="196" t="s">
        <v>9</v>
      </c>
      <c r="DO46" s="197"/>
      <c r="DP46" s="198"/>
      <c r="DQ46" s="199"/>
      <c r="DR46" s="200" t="s">
        <v>9</v>
      </c>
      <c r="DS46" s="193"/>
      <c r="DT46" s="194"/>
      <c r="DU46" s="195"/>
      <c r="DV46" s="196" t="s">
        <v>9</v>
      </c>
      <c r="DW46" s="193"/>
      <c r="DX46" s="194"/>
      <c r="DY46" s="195"/>
      <c r="DZ46" s="192" t="s">
        <v>25</v>
      </c>
      <c r="EA46" s="197"/>
      <c r="EB46" s="198"/>
      <c r="EC46" s="199"/>
      <c r="ED46" s="196" t="s">
        <v>25</v>
      </c>
      <c r="EE46" s="197"/>
      <c r="EF46" s="198"/>
      <c r="EG46" s="199"/>
      <c r="EH46" s="196" t="s">
        <v>25</v>
      </c>
      <c r="EI46" s="197"/>
      <c r="EJ46" s="207"/>
      <c r="EK46" s="199"/>
      <c r="EL46" s="200" t="s">
        <v>25</v>
      </c>
      <c r="EM46" s="197"/>
      <c r="EN46" s="198"/>
      <c r="EO46" s="199"/>
      <c r="EP46" s="196" t="s">
        <v>25</v>
      </c>
      <c r="EQ46" s="197"/>
      <c r="ER46" s="198"/>
      <c r="ES46" s="199"/>
      <c r="ET46" s="196" t="s">
        <v>25</v>
      </c>
      <c r="EU46" s="197"/>
      <c r="EV46" s="207"/>
      <c r="EW46" s="199"/>
      <c r="EX46" s="200" t="s">
        <v>25</v>
      </c>
      <c r="EY46" s="197"/>
      <c r="EZ46" s="198"/>
      <c r="FA46" s="199"/>
      <c r="FB46" s="196" t="s">
        <v>25</v>
      </c>
      <c r="FC46" s="197"/>
      <c r="FD46" s="198"/>
      <c r="FE46" s="208"/>
      <c r="FF46" s="14"/>
      <c r="FG46" s="155"/>
      <c r="FH46" s="156"/>
      <c r="FI46" s="79" t="s">
        <v>13</v>
      </c>
      <c r="FJ46" s="79"/>
      <c r="FK46" s="64" t="s">
        <v>88</v>
      </c>
      <c r="FL46" s="33">
        <f>SUM(COUNTIF($B$10:$E$63,FI46),COUNTIF($AH$10:$AK$63,FI46),COUNTIF($BN$10:$BQ$63,FI46),COUNTIF($CT$10:$CW$72,FI46),COUNTIF($DZ$10:$EC$63,FI46))+FS46</f>
        <v>3</v>
      </c>
      <c r="FM46" s="61">
        <f t="shared" ca="1" si="0"/>
        <v>4</v>
      </c>
      <c r="FN46" s="49"/>
      <c r="FO46" s="10"/>
      <c r="FP46" s="20" t="str">
        <f>FI46</f>
        <v>自立</v>
      </c>
      <c r="FQ46" s="25" t="s">
        <v>54</v>
      </c>
      <c r="FR46" s="20" t="str">
        <f>FI46&amp;"1/2"</f>
        <v>自立1/2</v>
      </c>
      <c r="FS46" s="20">
        <f>SUM(COUNTIF($B$10:$E$63,FR46),COUNTIF($AH$10:$AK$63,FR46),COUNTIF($BN$10:$BQ$63,FR46),COUNTIF($CT$10:$CW$72,FR46),COUNTIF($DZ$10:$EC$63,FR46))*0.5</f>
        <v>0</v>
      </c>
      <c r="FT46" s="20"/>
      <c r="FU46" s="20"/>
      <c r="FV46" s="20" t="str">
        <f t="shared" ca="1" si="1"/>
        <v>'(3)'!FM46</v>
      </c>
      <c r="FW46" s="20">
        <v>46</v>
      </c>
      <c r="FX46" s="20">
        <f t="shared" ca="1" si="2"/>
        <v>1</v>
      </c>
    </row>
    <row r="47" spans="1:180" ht="7.5" customHeight="1">
      <c r="A47" s="126"/>
      <c r="B47" s="202"/>
      <c r="C47" s="203"/>
      <c r="D47" s="203"/>
      <c r="E47" s="204"/>
      <c r="F47" s="205"/>
      <c r="G47" s="203"/>
      <c r="H47" s="203"/>
      <c r="I47" s="204"/>
      <c r="J47" s="205"/>
      <c r="K47" s="203"/>
      <c r="L47" s="203"/>
      <c r="M47" s="204"/>
      <c r="N47" s="203"/>
      <c r="O47" s="203"/>
      <c r="P47" s="203"/>
      <c r="Q47" s="204"/>
      <c r="R47" s="205"/>
      <c r="S47" s="203"/>
      <c r="T47" s="203"/>
      <c r="U47" s="204"/>
      <c r="V47" s="205"/>
      <c r="W47" s="203"/>
      <c r="X47" s="203"/>
      <c r="Y47" s="204"/>
      <c r="Z47" s="203"/>
      <c r="AA47" s="203"/>
      <c r="AB47" s="203"/>
      <c r="AC47" s="204"/>
      <c r="AD47" s="205"/>
      <c r="AE47" s="203"/>
      <c r="AF47" s="203"/>
      <c r="AG47" s="204"/>
      <c r="AH47" s="202"/>
      <c r="AI47" s="203"/>
      <c r="AJ47" s="203"/>
      <c r="AK47" s="204"/>
      <c r="AL47" s="205"/>
      <c r="AM47" s="203"/>
      <c r="AN47" s="203"/>
      <c r="AO47" s="204"/>
      <c r="AP47" s="205"/>
      <c r="AQ47" s="203"/>
      <c r="AR47" s="203"/>
      <c r="AS47" s="204"/>
      <c r="AT47" s="203"/>
      <c r="AU47" s="203"/>
      <c r="AV47" s="203"/>
      <c r="AW47" s="204"/>
      <c r="AX47" s="205"/>
      <c r="AY47" s="203"/>
      <c r="AZ47" s="203"/>
      <c r="BA47" s="204"/>
      <c r="BB47" s="205"/>
      <c r="BC47" s="203"/>
      <c r="BD47" s="203"/>
      <c r="BE47" s="204"/>
      <c r="BF47" s="203"/>
      <c r="BG47" s="203"/>
      <c r="BH47" s="203"/>
      <c r="BI47" s="204"/>
      <c r="BJ47" s="205"/>
      <c r="BK47" s="203"/>
      <c r="BL47" s="203"/>
      <c r="BM47" s="204"/>
      <c r="BN47" s="202"/>
      <c r="BO47" s="203"/>
      <c r="BP47" s="203"/>
      <c r="BQ47" s="204"/>
      <c r="BR47" s="205"/>
      <c r="BS47" s="203"/>
      <c r="BT47" s="203"/>
      <c r="BU47" s="204"/>
      <c r="BV47" s="205"/>
      <c r="BW47" s="203"/>
      <c r="BX47" s="203"/>
      <c r="BY47" s="204"/>
      <c r="BZ47" s="203"/>
      <c r="CA47" s="203"/>
      <c r="CB47" s="203"/>
      <c r="CC47" s="204"/>
      <c r="CD47" s="205"/>
      <c r="CE47" s="203"/>
      <c r="CF47" s="203"/>
      <c r="CG47" s="204"/>
      <c r="CH47" s="205"/>
      <c r="CI47" s="203"/>
      <c r="CJ47" s="203"/>
      <c r="CK47" s="204"/>
      <c r="CL47" s="203"/>
      <c r="CM47" s="203"/>
      <c r="CN47" s="203"/>
      <c r="CO47" s="204"/>
      <c r="CP47" s="205"/>
      <c r="CQ47" s="203"/>
      <c r="CR47" s="203"/>
      <c r="CS47" s="204"/>
      <c r="CT47" s="202"/>
      <c r="CU47" s="203"/>
      <c r="CV47" s="203"/>
      <c r="CW47" s="204"/>
      <c r="CX47" s="205"/>
      <c r="CY47" s="203"/>
      <c r="CZ47" s="203"/>
      <c r="DA47" s="204"/>
      <c r="DB47" s="205"/>
      <c r="DC47" s="203"/>
      <c r="DD47" s="203"/>
      <c r="DE47" s="204"/>
      <c r="DF47" s="203"/>
      <c r="DG47" s="203"/>
      <c r="DH47" s="203"/>
      <c r="DI47" s="204"/>
      <c r="DJ47" s="205"/>
      <c r="DK47" s="203"/>
      <c r="DL47" s="203"/>
      <c r="DM47" s="204"/>
      <c r="DN47" s="205"/>
      <c r="DO47" s="203"/>
      <c r="DP47" s="203"/>
      <c r="DQ47" s="204"/>
      <c r="DR47" s="203"/>
      <c r="DS47" s="203"/>
      <c r="DT47" s="203"/>
      <c r="DU47" s="204"/>
      <c r="DV47" s="205"/>
      <c r="DW47" s="203"/>
      <c r="DX47" s="203"/>
      <c r="DY47" s="204"/>
      <c r="DZ47" s="209"/>
      <c r="EA47" s="203"/>
      <c r="EB47" s="203"/>
      <c r="EC47" s="204"/>
      <c r="ED47" s="205"/>
      <c r="EE47" s="203"/>
      <c r="EF47" s="203"/>
      <c r="EG47" s="204"/>
      <c r="EH47" s="205"/>
      <c r="EI47" s="203"/>
      <c r="EJ47" s="203"/>
      <c r="EK47" s="204"/>
      <c r="EL47" s="203"/>
      <c r="EM47" s="203"/>
      <c r="EN47" s="203"/>
      <c r="EO47" s="204"/>
      <c r="EP47" s="205"/>
      <c r="EQ47" s="203"/>
      <c r="ER47" s="203"/>
      <c r="ES47" s="204"/>
      <c r="ET47" s="205"/>
      <c r="EU47" s="203"/>
      <c r="EV47" s="203"/>
      <c r="EW47" s="204"/>
      <c r="EX47" s="203"/>
      <c r="EY47" s="203"/>
      <c r="EZ47" s="203"/>
      <c r="FA47" s="204"/>
      <c r="FB47" s="205"/>
      <c r="FC47" s="203"/>
      <c r="FD47" s="203"/>
      <c r="FE47" s="210"/>
      <c r="FF47" s="14"/>
      <c r="FG47" s="155"/>
      <c r="FH47" s="156"/>
      <c r="FI47" s="79"/>
      <c r="FJ47" s="79"/>
      <c r="FK47" s="65" t="s">
        <v>89</v>
      </c>
      <c r="FL47" s="28">
        <f>SUM(COUNTIF($F$10:$I$63,FI46),COUNTIF($AL$10:$AO$63,FI46),COUNTIF($BR$10:$BU$63,FI46),COUNTIF($CX$10:$DA$72,FI46),COUNTIF($ED$10:$EG$63,FI46))+FS47</f>
        <v>2</v>
      </c>
      <c r="FM47" s="56">
        <f t="shared" ca="1" si="0"/>
        <v>7</v>
      </c>
      <c r="FN47" s="44"/>
      <c r="FO47" s="35"/>
      <c r="FP47" s="20" t="str">
        <f>FI46</f>
        <v>自立</v>
      </c>
      <c r="FQ47" s="20" t="s">
        <v>55</v>
      </c>
      <c r="FR47" s="20" t="str">
        <f>FI46&amp;"1/2"</f>
        <v>自立1/2</v>
      </c>
      <c r="FS47" s="20">
        <f>SUM(COUNTIF($F$10:$I$63,FR47),COUNTIF($AL$10:$AO$63,FR47),COUNTIF($BR$10:$BU$63,FR47),COUNTIF($CX$10:$DA$72,FR47),COUNTIF($ED$10:$EG$63,FR47))*0.5</f>
        <v>0</v>
      </c>
      <c r="FT47" s="20"/>
      <c r="FU47" s="20"/>
      <c r="FV47" s="20" t="str">
        <f t="shared" ca="1" si="1"/>
        <v>'(3)'!FM47</v>
      </c>
      <c r="FW47" s="20">
        <v>47</v>
      </c>
      <c r="FX47" s="20">
        <f t="shared" ca="1" si="2"/>
        <v>5</v>
      </c>
    </row>
    <row r="48" spans="1:180" ht="7.5" customHeight="1">
      <c r="A48" s="126"/>
      <c r="B48" s="202"/>
      <c r="C48" s="203"/>
      <c r="D48" s="203"/>
      <c r="E48" s="204"/>
      <c r="F48" s="205"/>
      <c r="G48" s="203"/>
      <c r="H48" s="203"/>
      <c r="I48" s="204"/>
      <c r="J48" s="205"/>
      <c r="K48" s="203"/>
      <c r="L48" s="203"/>
      <c r="M48" s="204"/>
      <c r="N48" s="203"/>
      <c r="O48" s="203"/>
      <c r="P48" s="203"/>
      <c r="Q48" s="204"/>
      <c r="R48" s="205"/>
      <c r="S48" s="203"/>
      <c r="T48" s="203"/>
      <c r="U48" s="204"/>
      <c r="V48" s="205"/>
      <c r="W48" s="203"/>
      <c r="X48" s="203"/>
      <c r="Y48" s="204"/>
      <c r="Z48" s="203"/>
      <c r="AA48" s="203"/>
      <c r="AB48" s="203"/>
      <c r="AC48" s="204"/>
      <c r="AD48" s="205"/>
      <c r="AE48" s="203"/>
      <c r="AF48" s="203"/>
      <c r="AG48" s="204"/>
      <c r="AH48" s="202"/>
      <c r="AI48" s="203"/>
      <c r="AJ48" s="203"/>
      <c r="AK48" s="204"/>
      <c r="AL48" s="205"/>
      <c r="AM48" s="203"/>
      <c r="AN48" s="203"/>
      <c r="AO48" s="204"/>
      <c r="AP48" s="205"/>
      <c r="AQ48" s="203"/>
      <c r="AR48" s="203"/>
      <c r="AS48" s="204"/>
      <c r="AT48" s="203"/>
      <c r="AU48" s="203"/>
      <c r="AV48" s="203"/>
      <c r="AW48" s="204"/>
      <c r="AX48" s="205"/>
      <c r="AY48" s="203"/>
      <c r="AZ48" s="203"/>
      <c r="BA48" s="204"/>
      <c r="BB48" s="205"/>
      <c r="BC48" s="203"/>
      <c r="BD48" s="203"/>
      <c r="BE48" s="204"/>
      <c r="BF48" s="203"/>
      <c r="BG48" s="203"/>
      <c r="BH48" s="203"/>
      <c r="BI48" s="204"/>
      <c r="BJ48" s="205"/>
      <c r="BK48" s="203"/>
      <c r="BL48" s="203"/>
      <c r="BM48" s="204"/>
      <c r="BN48" s="202"/>
      <c r="BO48" s="203"/>
      <c r="BP48" s="203"/>
      <c r="BQ48" s="204"/>
      <c r="BR48" s="205"/>
      <c r="BS48" s="203"/>
      <c r="BT48" s="203"/>
      <c r="BU48" s="204"/>
      <c r="BV48" s="205"/>
      <c r="BW48" s="203"/>
      <c r="BX48" s="203"/>
      <c r="BY48" s="204"/>
      <c r="BZ48" s="203"/>
      <c r="CA48" s="203"/>
      <c r="CB48" s="203"/>
      <c r="CC48" s="204"/>
      <c r="CD48" s="205"/>
      <c r="CE48" s="203"/>
      <c r="CF48" s="203"/>
      <c r="CG48" s="204"/>
      <c r="CH48" s="205"/>
      <c r="CI48" s="203"/>
      <c r="CJ48" s="203"/>
      <c r="CK48" s="204"/>
      <c r="CL48" s="203"/>
      <c r="CM48" s="203"/>
      <c r="CN48" s="203"/>
      <c r="CO48" s="204"/>
      <c r="CP48" s="205"/>
      <c r="CQ48" s="203"/>
      <c r="CR48" s="203"/>
      <c r="CS48" s="204"/>
      <c r="CT48" s="202"/>
      <c r="CU48" s="203"/>
      <c r="CV48" s="203"/>
      <c r="CW48" s="204"/>
      <c r="CX48" s="205"/>
      <c r="CY48" s="203"/>
      <c r="CZ48" s="203"/>
      <c r="DA48" s="204"/>
      <c r="DB48" s="205"/>
      <c r="DC48" s="203"/>
      <c r="DD48" s="203"/>
      <c r="DE48" s="204"/>
      <c r="DF48" s="203"/>
      <c r="DG48" s="203"/>
      <c r="DH48" s="203"/>
      <c r="DI48" s="204"/>
      <c r="DJ48" s="205"/>
      <c r="DK48" s="203"/>
      <c r="DL48" s="203"/>
      <c r="DM48" s="204"/>
      <c r="DN48" s="205"/>
      <c r="DO48" s="203"/>
      <c r="DP48" s="203"/>
      <c r="DQ48" s="204"/>
      <c r="DR48" s="203"/>
      <c r="DS48" s="203"/>
      <c r="DT48" s="203"/>
      <c r="DU48" s="204"/>
      <c r="DV48" s="205"/>
      <c r="DW48" s="203"/>
      <c r="DX48" s="203"/>
      <c r="DY48" s="204"/>
      <c r="DZ48" s="209"/>
      <c r="EA48" s="203"/>
      <c r="EB48" s="203"/>
      <c r="EC48" s="204"/>
      <c r="ED48" s="205"/>
      <c r="EE48" s="203"/>
      <c r="EF48" s="203"/>
      <c r="EG48" s="204"/>
      <c r="EH48" s="205"/>
      <c r="EI48" s="203"/>
      <c r="EJ48" s="203"/>
      <c r="EK48" s="204"/>
      <c r="EL48" s="203"/>
      <c r="EM48" s="203"/>
      <c r="EN48" s="203"/>
      <c r="EO48" s="204"/>
      <c r="EP48" s="205"/>
      <c r="EQ48" s="203"/>
      <c r="ER48" s="203"/>
      <c r="ES48" s="204"/>
      <c r="ET48" s="205"/>
      <c r="EU48" s="203"/>
      <c r="EV48" s="203"/>
      <c r="EW48" s="204"/>
      <c r="EX48" s="203"/>
      <c r="EY48" s="203"/>
      <c r="EZ48" s="203"/>
      <c r="FA48" s="204"/>
      <c r="FB48" s="205"/>
      <c r="FC48" s="203"/>
      <c r="FD48" s="203"/>
      <c r="FE48" s="210"/>
      <c r="FF48" s="14"/>
      <c r="FG48" s="155"/>
      <c r="FH48" s="156"/>
      <c r="FI48" s="79"/>
      <c r="FJ48" s="79"/>
      <c r="FK48" s="65" t="s">
        <v>90</v>
      </c>
      <c r="FL48" s="29">
        <f>SUM(COUNTIF($J$10:$M$63,FI46),COUNTIF($AP$10:$AS$63,FI46),COUNTIF($BV$10:$BY$63,FI46),COUNTIF($DB$10:$DE$72,FI46),COUNTIF($EH$10:$EK$63,FI46))+FS48</f>
        <v>2</v>
      </c>
      <c r="FM48" s="57">
        <f t="shared" ca="1" si="0"/>
        <v>7</v>
      </c>
      <c r="FN48" s="45"/>
      <c r="FO48" s="36"/>
      <c r="FP48" s="20" t="str">
        <f>FI46</f>
        <v>自立</v>
      </c>
      <c r="FQ48" s="20" t="s">
        <v>56</v>
      </c>
      <c r="FR48" s="20" t="str">
        <f>FI46&amp;"1/2"</f>
        <v>自立1/2</v>
      </c>
      <c r="FS48" s="20">
        <f>SUM(COUNTIF($J$10:$M$63,FR48),COUNTIF($AP$10:$AS$63,FR48),COUNTIF($BV$10:$BY$63,FR48),COUNTIF($DB$10:$DE$72,FR48),COUNTIF($EH$10:$EK$63,FR48))*0.5</f>
        <v>0</v>
      </c>
      <c r="FT48" s="14"/>
      <c r="FU48" s="14"/>
      <c r="FV48" s="20" t="str">
        <f t="shared" ca="1" si="1"/>
        <v>'(3)'!FM48</v>
      </c>
      <c r="FW48" s="20">
        <v>48</v>
      </c>
      <c r="FX48" s="20">
        <f t="shared" ca="1" si="2"/>
        <v>5</v>
      </c>
    </row>
    <row r="49" spans="1:180" ht="7.5" customHeight="1">
      <c r="A49" s="126"/>
      <c r="B49" s="134"/>
      <c r="C49" s="203"/>
      <c r="D49" s="203"/>
      <c r="E49" s="204"/>
      <c r="F49" s="118" t="s">
        <v>1465</v>
      </c>
      <c r="G49" s="203"/>
      <c r="H49" s="203"/>
      <c r="I49" s="204"/>
      <c r="J49" s="118" t="s">
        <v>1465</v>
      </c>
      <c r="K49" s="203"/>
      <c r="L49" s="203"/>
      <c r="M49" s="204"/>
      <c r="N49" s="116" t="s">
        <v>1465</v>
      </c>
      <c r="O49" s="203"/>
      <c r="P49" s="203"/>
      <c r="Q49" s="204"/>
      <c r="R49" s="118" t="s">
        <v>1465</v>
      </c>
      <c r="S49" s="203"/>
      <c r="T49" s="203"/>
      <c r="U49" s="204"/>
      <c r="V49" s="118" t="s">
        <v>2811</v>
      </c>
      <c r="W49" s="203"/>
      <c r="X49" s="203"/>
      <c r="Y49" s="204"/>
      <c r="Z49" s="116" t="s">
        <v>2813</v>
      </c>
      <c r="AA49" s="203"/>
      <c r="AB49" s="203"/>
      <c r="AC49" s="204"/>
      <c r="AD49" s="118" t="s">
        <v>2813</v>
      </c>
      <c r="AE49" s="203"/>
      <c r="AF49" s="203"/>
      <c r="AG49" s="204"/>
      <c r="AH49" s="134"/>
      <c r="AI49" s="203"/>
      <c r="AJ49" s="203"/>
      <c r="AK49" s="204"/>
      <c r="AL49" s="118" t="s">
        <v>715</v>
      </c>
      <c r="AM49" s="203"/>
      <c r="AN49" s="203"/>
      <c r="AO49" s="204"/>
      <c r="AP49" s="118" t="s">
        <v>715</v>
      </c>
      <c r="AQ49" s="203"/>
      <c r="AR49" s="203"/>
      <c r="AS49" s="204"/>
      <c r="AT49" s="116"/>
      <c r="AU49" s="203"/>
      <c r="AV49" s="203"/>
      <c r="AW49" s="204"/>
      <c r="AX49" s="118"/>
      <c r="AY49" s="203"/>
      <c r="AZ49" s="203"/>
      <c r="BA49" s="204"/>
      <c r="BB49" s="118" t="s">
        <v>2813</v>
      </c>
      <c r="BC49" s="203"/>
      <c r="BD49" s="203"/>
      <c r="BE49" s="204"/>
      <c r="BF49" s="116" t="s">
        <v>508</v>
      </c>
      <c r="BG49" s="203"/>
      <c r="BH49" s="203"/>
      <c r="BI49" s="204"/>
      <c r="BJ49" s="118" t="s">
        <v>508</v>
      </c>
      <c r="BK49" s="203"/>
      <c r="BL49" s="203"/>
      <c r="BM49" s="204"/>
      <c r="BN49" s="134"/>
      <c r="BO49" s="203"/>
      <c r="BP49" s="203"/>
      <c r="BQ49" s="204"/>
      <c r="BR49" s="118"/>
      <c r="BS49" s="203"/>
      <c r="BT49" s="203"/>
      <c r="BU49" s="204"/>
      <c r="BV49" s="118"/>
      <c r="BW49" s="203"/>
      <c r="BX49" s="203"/>
      <c r="BY49" s="204"/>
      <c r="BZ49" s="116"/>
      <c r="CA49" s="203"/>
      <c r="CB49" s="203"/>
      <c r="CC49" s="204"/>
      <c r="CD49" s="118"/>
      <c r="CE49" s="203"/>
      <c r="CF49" s="203"/>
      <c r="CG49" s="204"/>
      <c r="CH49" s="118"/>
      <c r="CI49" s="203"/>
      <c r="CJ49" s="203"/>
      <c r="CK49" s="204"/>
      <c r="CL49" s="116"/>
      <c r="CM49" s="203"/>
      <c r="CN49" s="203"/>
      <c r="CO49" s="204"/>
      <c r="CP49" s="118"/>
      <c r="CQ49" s="203"/>
      <c r="CR49" s="203"/>
      <c r="CS49" s="204"/>
      <c r="CT49" s="134" t="s">
        <v>2109</v>
      </c>
      <c r="CU49" s="203"/>
      <c r="CV49" s="203"/>
      <c r="CW49" s="204"/>
      <c r="CX49" s="118" t="s">
        <v>1911</v>
      </c>
      <c r="CY49" s="203"/>
      <c r="CZ49" s="203"/>
      <c r="DA49" s="204"/>
      <c r="DB49" s="118" t="s">
        <v>1911</v>
      </c>
      <c r="DC49" s="203"/>
      <c r="DD49" s="203"/>
      <c r="DE49" s="204"/>
      <c r="DF49" s="116" t="s">
        <v>1911</v>
      </c>
      <c r="DG49" s="203"/>
      <c r="DH49" s="203"/>
      <c r="DI49" s="204"/>
      <c r="DJ49" s="118" t="s">
        <v>1911</v>
      </c>
      <c r="DK49" s="203"/>
      <c r="DL49" s="203"/>
      <c r="DM49" s="204"/>
      <c r="DN49" s="118" t="s">
        <v>1699</v>
      </c>
      <c r="DO49" s="203"/>
      <c r="DP49" s="203"/>
      <c r="DQ49" s="204"/>
      <c r="DR49" s="116" t="s">
        <v>1697</v>
      </c>
      <c r="DS49" s="203"/>
      <c r="DT49" s="203"/>
      <c r="DU49" s="204"/>
      <c r="DV49" s="118" t="s">
        <v>1697</v>
      </c>
      <c r="DW49" s="203"/>
      <c r="DX49" s="203"/>
      <c r="DY49" s="204"/>
      <c r="DZ49" s="133"/>
      <c r="EA49" s="203"/>
      <c r="EB49" s="203"/>
      <c r="EC49" s="204"/>
      <c r="ED49" s="118"/>
      <c r="EE49" s="203"/>
      <c r="EF49" s="203"/>
      <c r="EG49" s="204"/>
      <c r="EH49" s="117"/>
      <c r="EI49" s="203"/>
      <c r="EJ49" s="203"/>
      <c r="EK49" s="204"/>
      <c r="EL49" s="116"/>
      <c r="EM49" s="203"/>
      <c r="EN49" s="203"/>
      <c r="EO49" s="204"/>
      <c r="EP49" s="118"/>
      <c r="EQ49" s="203"/>
      <c r="ER49" s="203"/>
      <c r="ES49" s="204"/>
      <c r="ET49" s="117"/>
      <c r="EU49" s="203"/>
      <c r="EV49" s="203"/>
      <c r="EW49" s="204"/>
      <c r="EX49" s="116"/>
      <c r="EY49" s="203"/>
      <c r="EZ49" s="203"/>
      <c r="FA49" s="204"/>
      <c r="FB49" s="118"/>
      <c r="FC49" s="203"/>
      <c r="FD49" s="203"/>
      <c r="FE49" s="210"/>
      <c r="FF49" s="14"/>
      <c r="FG49" s="155"/>
      <c r="FH49" s="156"/>
      <c r="FI49" s="79"/>
      <c r="FJ49" s="79"/>
      <c r="FK49" s="65" t="s">
        <v>91</v>
      </c>
      <c r="FL49" s="28">
        <f>SUM(COUNTIF($N$10:$Q$63,FI46),COUNTIF($AT$10:$AW$63,FI46),COUNTIF($BZ$10:$CC$63,FI46),COUNTIF($DF$10:$DI$72,FI46),COUNTIF($EL$10:$EO$63,FI46))+FS49</f>
        <v>2</v>
      </c>
      <c r="FM49" s="56">
        <f t="shared" ca="1" si="0"/>
        <v>8</v>
      </c>
      <c r="FN49" s="43"/>
      <c r="FO49" s="9"/>
      <c r="FP49" s="20" t="str">
        <f>FI46</f>
        <v>自立</v>
      </c>
      <c r="FQ49" s="25" t="s">
        <v>57</v>
      </c>
      <c r="FR49" s="20" t="str">
        <f>FI46&amp;"1/2"</f>
        <v>自立1/2</v>
      </c>
      <c r="FS49" s="20">
        <f>SUM(COUNTIF($N$10:$Q$63,FR49),COUNTIF($AT$10:$AW$63,FR49),COUNTIF($BZ$10:$CC$63,FR49),COUNTIF($DF$10:$DI$72,FR49),COUNTIF($EL$10:$EO$63,FR49))*0.5</f>
        <v>0</v>
      </c>
      <c r="FT49" s="20"/>
      <c r="FU49" s="20"/>
      <c r="FV49" s="20" t="str">
        <f t="shared" ca="1" si="1"/>
        <v>'(3)'!FM49</v>
      </c>
      <c r="FW49" s="20">
        <v>49</v>
      </c>
      <c r="FX49" s="20">
        <f t="shared" ca="1" si="2"/>
        <v>6</v>
      </c>
    </row>
    <row r="50" spans="1:180" ht="7.5" customHeight="1">
      <c r="A50" s="126"/>
      <c r="B50" s="202"/>
      <c r="C50" s="203"/>
      <c r="D50" s="203"/>
      <c r="E50" s="204"/>
      <c r="F50" s="205"/>
      <c r="G50" s="203"/>
      <c r="H50" s="203"/>
      <c r="I50" s="204"/>
      <c r="J50" s="205"/>
      <c r="K50" s="203"/>
      <c r="L50" s="203"/>
      <c r="M50" s="204"/>
      <c r="N50" s="203"/>
      <c r="O50" s="203"/>
      <c r="P50" s="203"/>
      <c r="Q50" s="204"/>
      <c r="R50" s="205"/>
      <c r="S50" s="203"/>
      <c r="T50" s="203"/>
      <c r="U50" s="204"/>
      <c r="V50" s="205"/>
      <c r="W50" s="203"/>
      <c r="X50" s="203"/>
      <c r="Y50" s="204"/>
      <c r="Z50" s="203"/>
      <c r="AA50" s="203"/>
      <c r="AB50" s="203"/>
      <c r="AC50" s="204"/>
      <c r="AD50" s="205"/>
      <c r="AE50" s="203"/>
      <c r="AF50" s="203"/>
      <c r="AG50" s="204"/>
      <c r="AH50" s="202"/>
      <c r="AI50" s="203"/>
      <c r="AJ50" s="203"/>
      <c r="AK50" s="204"/>
      <c r="AL50" s="205"/>
      <c r="AM50" s="203"/>
      <c r="AN50" s="203"/>
      <c r="AO50" s="204"/>
      <c r="AP50" s="205"/>
      <c r="AQ50" s="203"/>
      <c r="AR50" s="203"/>
      <c r="AS50" s="204"/>
      <c r="AT50" s="203"/>
      <c r="AU50" s="203"/>
      <c r="AV50" s="203"/>
      <c r="AW50" s="204"/>
      <c r="AX50" s="205"/>
      <c r="AY50" s="203"/>
      <c r="AZ50" s="203"/>
      <c r="BA50" s="204"/>
      <c r="BB50" s="205"/>
      <c r="BC50" s="203"/>
      <c r="BD50" s="203"/>
      <c r="BE50" s="204"/>
      <c r="BF50" s="203"/>
      <c r="BG50" s="203"/>
      <c r="BH50" s="203"/>
      <c r="BI50" s="204"/>
      <c r="BJ50" s="205"/>
      <c r="BK50" s="203"/>
      <c r="BL50" s="203"/>
      <c r="BM50" s="204"/>
      <c r="BN50" s="202"/>
      <c r="BO50" s="203"/>
      <c r="BP50" s="203"/>
      <c r="BQ50" s="204"/>
      <c r="BR50" s="205"/>
      <c r="BS50" s="203"/>
      <c r="BT50" s="203"/>
      <c r="BU50" s="204"/>
      <c r="BV50" s="205"/>
      <c r="BW50" s="203"/>
      <c r="BX50" s="203"/>
      <c r="BY50" s="204"/>
      <c r="BZ50" s="203"/>
      <c r="CA50" s="203"/>
      <c r="CB50" s="203"/>
      <c r="CC50" s="204"/>
      <c r="CD50" s="205"/>
      <c r="CE50" s="203"/>
      <c r="CF50" s="203"/>
      <c r="CG50" s="204"/>
      <c r="CH50" s="205"/>
      <c r="CI50" s="203"/>
      <c r="CJ50" s="203"/>
      <c r="CK50" s="204"/>
      <c r="CL50" s="203"/>
      <c r="CM50" s="203"/>
      <c r="CN50" s="203"/>
      <c r="CO50" s="204"/>
      <c r="CP50" s="205"/>
      <c r="CQ50" s="203"/>
      <c r="CR50" s="203"/>
      <c r="CS50" s="204"/>
      <c r="CT50" s="202"/>
      <c r="CU50" s="203"/>
      <c r="CV50" s="203"/>
      <c r="CW50" s="204"/>
      <c r="CX50" s="205"/>
      <c r="CY50" s="203"/>
      <c r="CZ50" s="203"/>
      <c r="DA50" s="204"/>
      <c r="DB50" s="205"/>
      <c r="DC50" s="203"/>
      <c r="DD50" s="203"/>
      <c r="DE50" s="204"/>
      <c r="DF50" s="203"/>
      <c r="DG50" s="203"/>
      <c r="DH50" s="203"/>
      <c r="DI50" s="204"/>
      <c r="DJ50" s="205"/>
      <c r="DK50" s="203"/>
      <c r="DL50" s="203"/>
      <c r="DM50" s="204"/>
      <c r="DN50" s="205"/>
      <c r="DO50" s="203"/>
      <c r="DP50" s="203"/>
      <c r="DQ50" s="204"/>
      <c r="DR50" s="203"/>
      <c r="DS50" s="203"/>
      <c r="DT50" s="203"/>
      <c r="DU50" s="204"/>
      <c r="DV50" s="205"/>
      <c r="DW50" s="203"/>
      <c r="DX50" s="203"/>
      <c r="DY50" s="204"/>
      <c r="DZ50" s="209"/>
      <c r="EA50" s="203"/>
      <c r="EB50" s="203"/>
      <c r="EC50" s="204"/>
      <c r="ED50" s="205"/>
      <c r="EE50" s="203"/>
      <c r="EF50" s="203"/>
      <c r="EG50" s="204"/>
      <c r="EH50" s="205"/>
      <c r="EI50" s="203"/>
      <c r="EJ50" s="203"/>
      <c r="EK50" s="204"/>
      <c r="EL50" s="203"/>
      <c r="EM50" s="203"/>
      <c r="EN50" s="203"/>
      <c r="EO50" s="204"/>
      <c r="EP50" s="205"/>
      <c r="EQ50" s="203"/>
      <c r="ER50" s="203"/>
      <c r="ES50" s="204"/>
      <c r="ET50" s="205"/>
      <c r="EU50" s="203"/>
      <c r="EV50" s="203"/>
      <c r="EW50" s="204"/>
      <c r="EX50" s="203"/>
      <c r="EY50" s="203"/>
      <c r="EZ50" s="203"/>
      <c r="FA50" s="204"/>
      <c r="FB50" s="205"/>
      <c r="FC50" s="203"/>
      <c r="FD50" s="203"/>
      <c r="FE50" s="210"/>
      <c r="FF50" s="14"/>
      <c r="FG50" s="155"/>
      <c r="FH50" s="156"/>
      <c r="FI50" s="79"/>
      <c r="FJ50" s="79"/>
      <c r="FK50" s="65" t="s">
        <v>92</v>
      </c>
      <c r="FL50" s="28">
        <f>SUM(COUNTIF($R$10:$U$63,FI46),COUNTIF($AX$10:$BA$63,FI46),COUNTIF($CD$10:$CG$63,FI46),COUNTIF($DJ$10:$DM$72,FI46),COUNTIF($EP$10:$ES$63,FI46))+FS50</f>
        <v>2</v>
      </c>
      <c r="FM50" s="56">
        <f t="shared" ca="1" si="0"/>
        <v>8</v>
      </c>
      <c r="FN50" s="44"/>
      <c r="FO50" s="35"/>
      <c r="FP50" s="20" t="str">
        <f>FI46</f>
        <v>自立</v>
      </c>
      <c r="FQ50" s="20" t="s">
        <v>58</v>
      </c>
      <c r="FR50" s="20" t="str">
        <f>FI46&amp;"1/2"</f>
        <v>自立1/2</v>
      </c>
      <c r="FS50" s="20">
        <f>SUM(COUNTIF($R$10:$U$63,FR50),COUNTIF($AX$10:$BA$63,FR50),COUNTIF($CD$10:$CG$63,FR50),COUNTIF($DJ$10:$DM$72,FR50),COUNTIF($EP$10:$ES$63,FR50))*0.5</f>
        <v>0</v>
      </c>
      <c r="FT50" s="20"/>
      <c r="FU50" s="20"/>
      <c r="FV50" s="20" t="str">
        <f t="shared" ca="1" si="1"/>
        <v>'(3)'!FM50</v>
      </c>
      <c r="FW50" s="20">
        <v>50</v>
      </c>
      <c r="FX50" s="20">
        <f t="shared" ca="1" si="2"/>
        <v>6</v>
      </c>
    </row>
    <row r="51" spans="1:180" ht="7.5" customHeight="1">
      <c r="A51" s="126"/>
      <c r="B51" s="202"/>
      <c r="C51" s="203"/>
      <c r="D51" s="203"/>
      <c r="E51" s="204"/>
      <c r="F51" s="205"/>
      <c r="G51" s="203"/>
      <c r="H51" s="203"/>
      <c r="I51" s="204"/>
      <c r="J51" s="205"/>
      <c r="K51" s="203"/>
      <c r="L51" s="203"/>
      <c r="M51" s="204"/>
      <c r="N51" s="203"/>
      <c r="O51" s="203"/>
      <c r="P51" s="203"/>
      <c r="Q51" s="204"/>
      <c r="R51" s="205"/>
      <c r="S51" s="203"/>
      <c r="T51" s="203"/>
      <c r="U51" s="204"/>
      <c r="V51" s="205"/>
      <c r="W51" s="203"/>
      <c r="X51" s="203"/>
      <c r="Y51" s="204"/>
      <c r="Z51" s="203"/>
      <c r="AA51" s="203"/>
      <c r="AB51" s="203"/>
      <c r="AC51" s="204"/>
      <c r="AD51" s="205"/>
      <c r="AE51" s="203"/>
      <c r="AF51" s="203"/>
      <c r="AG51" s="204"/>
      <c r="AH51" s="202"/>
      <c r="AI51" s="203"/>
      <c r="AJ51" s="203"/>
      <c r="AK51" s="204"/>
      <c r="AL51" s="205"/>
      <c r="AM51" s="203"/>
      <c r="AN51" s="203"/>
      <c r="AO51" s="204"/>
      <c r="AP51" s="205"/>
      <c r="AQ51" s="203"/>
      <c r="AR51" s="203"/>
      <c r="AS51" s="204"/>
      <c r="AT51" s="203"/>
      <c r="AU51" s="203"/>
      <c r="AV51" s="203"/>
      <c r="AW51" s="204"/>
      <c r="AX51" s="205"/>
      <c r="AY51" s="203"/>
      <c r="AZ51" s="203"/>
      <c r="BA51" s="204"/>
      <c r="BB51" s="205"/>
      <c r="BC51" s="203"/>
      <c r="BD51" s="203"/>
      <c r="BE51" s="204"/>
      <c r="BF51" s="203"/>
      <c r="BG51" s="203"/>
      <c r="BH51" s="203"/>
      <c r="BI51" s="204"/>
      <c r="BJ51" s="205"/>
      <c r="BK51" s="203"/>
      <c r="BL51" s="203"/>
      <c r="BM51" s="204"/>
      <c r="BN51" s="202"/>
      <c r="BO51" s="203"/>
      <c r="BP51" s="203"/>
      <c r="BQ51" s="204"/>
      <c r="BR51" s="205"/>
      <c r="BS51" s="203"/>
      <c r="BT51" s="203"/>
      <c r="BU51" s="204"/>
      <c r="BV51" s="205"/>
      <c r="BW51" s="203"/>
      <c r="BX51" s="203"/>
      <c r="BY51" s="204"/>
      <c r="BZ51" s="203"/>
      <c r="CA51" s="203"/>
      <c r="CB51" s="203"/>
      <c r="CC51" s="204"/>
      <c r="CD51" s="205"/>
      <c r="CE51" s="203"/>
      <c r="CF51" s="203"/>
      <c r="CG51" s="204"/>
      <c r="CH51" s="205"/>
      <c r="CI51" s="203"/>
      <c r="CJ51" s="203"/>
      <c r="CK51" s="204"/>
      <c r="CL51" s="203"/>
      <c r="CM51" s="203"/>
      <c r="CN51" s="203"/>
      <c r="CO51" s="204"/>
      <c r="CP51" s="205"/>
      <c r="CQ51" s="203"/>
      <c r="CR51" s="203"/>
      <c r="CS51" s="204"/>
      <c r="CT51" s="202"/>
      <c r="CU51" s="203"/>
      <c r="CV51" s="203"/>
      <c r="CW51" s="204"/>
      <c r="CX51" s="205"/>
      <c r="CY51" s="203"/>
      <c r="CZ51" s="203"/>
      <c r="DA51" s="204"/>
      <c r="DB51" s="205"/>
      <c r="DC51" s="203"/>
      <c r="DD51" s="203"/>
      <c r="DE51" s="204"/>
      <c r="DF51" s="203"/>
      <c r="DG51" s="203"/>
      <c r="DH51" s="203"/>
      <c r="DI51" s="204"/>
      <c r="DJ51" s="205"/>
      <c r="DK51" s="203"/>
      <c r="DL51" s="203"/>
      <c r="DM51" s="204"/>
      <c r="DN51" s="205"/>
      <c r="DO51" s="203"/>
      <c r="DP51" s="203"/>
      <c r="DQ51" s="204"/>
      <c r="DR51" s="203"/>
      <c r="DS51" s="203"/>
      <c r="DT51" s="203"/>
      <c r="DU51" s="204"/>
      <c r="DV51" s="205"/>
      <c r="DW51" s="203"/>
      <c r="DX51" s="203"/>
      <c r="DY51" s="204"/>
      <c r="DZ51" s="209"/>
      <c r="EA51" s="203"/>
      <c r="EB51" s="203"/>
      <c r="EC51" s="204"/>
      <c r="ED51" s="205"/>
      <c r="EE51" s="203"/>
      <c r="EF51" s="203"/>
      <c r="EG51" s="204"/>
      <c r="EH51" s="205"/>
      <c r="EI51" s="203"/>
      <c r="EJ51" s="203"/>
      <c r="EK51" s="204"/>
      <c r="EL51" s="203"/>
      <c r="EM51" s="203"/>
      <c r="EN51" s="203"/>
      <c r="EO51" s="204"/>
      <c r="EP51" s="205"/>
      <c r="EQ51" s="203"/>
      <c r="ER51" s="203"/>
      <c r="ES51" s="204"/>
      <c r="ET51" s="205"/>
      <c r="EU51" s="203"/>
      <c r="EV51" s="203"/>
      <c r="EW51" s="204"/>
      <c r="EX51" s="203"/>
      <c r="EY51" s="203"/>
      <c r="EZ51" s="203"/>
      <c r="FA51" s="204"/>
      <c r="FB51" s="205"/>
      <c r="FC51" s="203"/>
      <c r="FD51" s="203"/>
      <c r="FE51" s="210"/>
      <c r="FF51" s="14"/>
      <c r="FG51" s="155"/>
      <c r="FH51" s="156"/>
      <c r="FI51" s="79"/>
      <c r="FJ51" s="79"/>
      <c r="FK51" s="65" t="s">
        <v>93</v>
      </c>
      <c r="FL51" s="29">
        <f>SUM(COUNTIF($V$10:$Y$63,FI46),COUNTIF($BB$10:$BE$63,FI46),COUNTIF($CH$10:$CK$63,FI46),COUNTIF($DN$10:$DQ$72,FI46),COUNTIF($ET$10:$EW$63,FI46))+FS51</f>
        <v>3</v>
      </c>
      <c r="FM51" s="57">
        <f t="shared" ca="1" si="0"/>
        <v>10</v>
      </c>
      <c r="FN51" s="45"/>
      <c r="FO51" s="36"/>
      <c r="FP51" s="20" t="str">
        <f>FI46</f>
        <v>自立</v>
      </c>
      <c r="FQ51" s="20" t="s">
        <v>59</v>
      </c>
      <c r="FR51" s="20" t="str">
        <f>FI46&amp;"1/2"</f>
        <v>自立1/2</v>
      </c>
      <c r="FS51" s="20">
        <f>SUM(COUNTIF($V$10:$Y$63,FR51),COUNTIF($BB$10:$BE$63,FR51),COUNTIF($CH$10:$CK$63,FR51),COUNTIF($DN$10:$DQ$72,FR51),COUNTIF($ET$10:$EW$63,FR51))*0.5</f>
        <v>0</v>
      </c>
      <c r="FT51" s="14"/>
      <c r="FU51" s="14"/>
      <c r="FV51" s="20" t="str">
        <f t="shared" ca="1" si="1"/>
        <v>'(3)'!FM51</v>
      </c>
      <c r="FW51" s="20">
        <v>51</v>
      </c>
      <c r="FX51" s="20">
        <f t="shared" ca="1" si="2"/>
        <v>7</v>
      </c>
    </row>
    <row r="52" spans="1:180" ht="7.5" customHeight="1">
      <c r="A52" s="126"/>
      <c r="B52" s="131"/>
      <c r="C52" s="203"/>
      <c r="D52" s="204"/>
      <c r="E52" s="211"/>
      <c r="F52" s="106" t="s">
        <v>273</v>
      </c>
      <c r="G52" s="203"/>
      <c r="H52" s="204"/>
      <c r="I52" s="212"/>
      <c r="J52" s="106" t="s">
        <v>273</v>
      </c>
      <c r="K52" s="203"/>
      <c r="L52" s="204"/>
      <c r="M52" s="211"/>
      <c r="N52" s="108" t="s">
        <v>273</v>
      </c>
      <c r="O52" s="203"/>
      <c r="P52" s="204"/>
      <c r="Q52" s="211"/>
      <c r="R52" s="106" t="s">
        <v>273</v>
      </c>
      <c r="S52" s="203"/>
      <c r="T52" s="204"/>
      <c r="U52" s="212"/>
      <c r="V52" s="106" t="s">
        <v>2812</v>
      </c>
      <c r="W52" s="203"/>
      <c r="X52" s="204"/>
      <c r="Y52" s="211"/>
      <c r="Z52" s="108" t="s">
        <v>2814</v>
      </c>
      <c r="AA52" s="203"/>
      <c r="AB52" s="204"/>
      <c r="AC52" s="211"/>
      <c r="AD52" s="106" t="s">
        <v>2814</v>
      </c>
      <c r="AE52" s="203"/>
      <c r="AF52" s="204"/>
      <c r="AG52" s="212"/>
      <c r="AH52" s="131"/>
      <c r="AI52" s="203"/>
      <c r="AJ52" s="204"/>
      <c r="AK52" s="211"/>
      <c r="AL52" s="106" t="s">
        <v>716</v>
      </c>
      <c r="AM52" s="203"/>
      <c r="AN52" s="204"/>
      <c r="AO52" s="212"/>
      <c r="AP52" s="106" t="s">
        <v>716</v>
      </c>
      <c r="AQ52" s="203"/>
      <c r="AR52" s="204"/>
      <c r="AS52" s="211"/>
      <c r="AT52" s="108"/>
      <c r="AU52" s="203"/>
      <c r="AV52" s="204"/>
      <c r="AW52" s="211"/>
      <c r="AX52" s="106"/>
      <c r="AY52" s="203"/>
      <c r="AZ52" s="204"/>
      <c r="BA52" s="212"/>
      <c r="BB52" s="106" t="s">
        <v>2814</v>
      </c>
      <c r="BC52" s="203"/>
      <c r="BD52" s="204"/>
      <c r="BE52" s="211"/>
      <c r="BF52" s="108" t="s">
        <v>509</v>
      </c>
      <c r="BG52" s="203"/>
      <c r="BH52" s="204"/>
      <c r="BI52" s="211"/>
      <c r="BJ52" s="106" t="s">
        <v>509</v>
      </c>
      <c r="BK52" s="203"/>
      <c r="BL52" s="204"/>
      <c r="BM52" s="212"/>
      <c r="BN52" s="131"/>
      <c r="BO52" s="203"/>
      <c r="BP52" s="204"/>
      <c r="BQ52" s="211"/>
      <c r="BR52" s="106"/>
      <c r="BS52" s="203"/>
      <c r="BT52" s="204"/>
      <c r="BU52" s="212"/>
      <c r="BV52" s="106"/>
      <c r="BW52" s="203"/>
      <c r="BX52" s="204"/>
      <c r="BY52" s="211"/>
      <c r="BZ52" s="108"/>
      <c r="CA52" s="203"/>
      <c r="CB52" s="204"/>
      <c r="CC52" s="211"/>
      <c r="CD52" s="106"/>
      <c r="CE52" s="203"/>
      <c r="CF52" s="204"/>
      <c r="CG52" s="212"/>
      <c r="CH52" s="106"/>
      <c r="CI52" s="203"/>
      <c r="CJ52" s="204"/>
      <c r="CK52" s="211"/>
      <c r="CL52" s="108"/>
      <c r="CM52" s="203"/>
      <c r="CN52" s="204"/>
      <c r="CO52" s="211"/>
      <c r="CP52" s="106"/>
      <c r="CQ52" s="203"/>
      <c r="CR52" s="204"/>
      <c r="CS52" s="212"/>
      <c r="CT52" s="131" t="s">
        <v>2110</v>
      </c>
      <c r="CU52" s="203"/>
      <c r="CV52" s="204"/>
      <c r="CW52" s="211"/>
      <c r="CX52" s="106" t="s">
        <v>1912</v>
      </c>
      <c r="CY52" s="203"/>
      <c r="CZ52" s="204"/>
      <c r="DA52" s="212"/>
      <c r="DB52" s="106" t="s">
        <v>1912</v>
      </c>
      <c r="DC52" s="203"/>
      <c r="DD52" s="204"/>
      <c r="DE52" s="211"/>
      <c r="DF52" s="108" t="s">
        <v>1912</v>
      </c>
      <c r="DG52" s="203"/>
      <c r="DH52" s="204"/>
      <c r="DI52" s="211"/>
      <c r="DJ52" s="106" t="s">
        <v>1912</v>
      </c>
      <c r="DK52" s="203"/>
      <c r="DL52" s="204"/>
      <c r="DM52" s="212"/>
      <c r="DN52" s="106" t="s">
        <v>1700</v>
      </c>
      <c r="DO52" s="203"/>
      <c r="DP52" s="204"/>
      <c r="DQ52" s="211"/>
      <c r="DR52" s="108" t="s">
        <v>1698</v>
      </c>
      <c r="DS52" s="203"/>
      <c r="DT52" s="204"/>
      <c r="DU52" s="211"/>
      <c r="DV52" s="106" t="s">
        <v>1698</v>
      </c>
      <c r="DW52" s="203"/>
      <c r="DX52" s="204"/>
      <c r="DY52" s="212"/>
      <c r="DZ52" s="128"/>
      <c r="EA52" s="203"/>
      <c r="EB52" s="204"/>
      <c r="EC52" s="211"/>
      <c r="ED52" s="106"/>
      <c r="EE52" s="203"/>
      <c r="EF52" s="204"/>
      <c r="EG52" s="212"/>
      <c r="EH52" s="106"/>
      <c r="EI52" s="203"/>
      <c r="EJ52" s="204"/>
      <c r="EK52" s="211"/>
      <c r="EL52" s="108"/>
      <c r="EM52" s="203"/>
      <c r="EN52" s="204"/>
      <c r="EO52" s="211"/>
      <c r="EP52" s="106"/>
      <c r="EQ52" s="203"/>
      <c r="ER52" s="204"/>
      <c r="ES52" s="212"/>
      <c r="ET52" s="106"/>
      <c r="EU52" s="203"/>
      <c r="EV52" s="204"/>
      <c r="EW52" s="211"/>
      <c r="EX52" s="108"/>
      <c r="EY52" s="203"/>
      <c r="EZ52" s="204"/>
      <c r="FA52" s="211"/>
      <c r="FB52" s="106"/>
      <c r="FC52" s="203"/>
      <c r="FD52" s="204"/>
      <c r="FE52" s="213"/>
      <c r="FF52" s="14"/>
      <c r="FG52" s="155"/>
      <c r="FH52" s="156"/>
      <c r="FI52" s="79"/>
      <c r="FJ52" s="79"/>
      <c r="FK52" s="65" t="s">
        <v>94</v>
      </c>
      <c r="FL52" s="28">
        <f>SUM(COUNTIF($Z$10:$AC$63,FI46),COUNTIF($BF$10:$BI$63,FI46),COUNTIF($CL$10:$CO$63,FI46),COUNTIF($DR$10:$DU$72,FI46),COUNTIF($EX$10:$FA$63,FI46))+FS52</f>
        <v>2</v>
      </c>
      <c r="FM52" s="56">
        <f t="shared" ca="1" si="0"/>
        <v>5</v>
      </c>
      <c r="FN52" s="43"/>
      <c r="FO52" s="9"/>
      <c r="FP52" s="20" t="str">
        <f>FI46</f>
        <v>自立</v>
      </c>
      <c r="FQ52" s="25" t="s">
        <v>60</v>
      </c>
      <c r="FR52" s="20" t="str">
        <f>FI46&amp;"1/2"</f>
        <v>自立1/2</v>
      </c>
      <c r="FS52" s="20">
        <f>SUM(COUNTIF($Z$10:$AC$63,FR52),COUNTIF($BF$10:$BI$63,FR52),COUNTIF($CL$10:$CO$63,FR52),COUNTIF($DR$10:$DU$72,FR52),COUNTIF($EX$10:$FA$63,FR52))*0.5</f>
        <v>0</v>
      </c>
      <c r="FT52" s="20"/>
      <c r="FU52" s="20"/>
      <c r="FV52" s="20" t="str">
        <f t="shared" ca="1" si="1"/>
        <v>'(3)'!FM52</v>
      </c>
      <c r="FW52" s="20">
        <v>52</v>
      </c>
      <c r="FX52" s="20">
        <f t="shared" ca="1" si="2"/>
        <v>3</v>
      </c>
    </row>
    <row r="53" spans="1:180" ht="7.5" customHeight="1">
      <c r="A53" s="126"/>
      <c r="B53" s="202"/>
      <c r="C53" s="203"/>
      <c r="D53" s="204"/>
      <c r="E53" s="204"/>
      <c r="F53" s="205"/>
      <c r="G53" s="203"/>
      <c r="H53" s="204"/>
      <c r="I53" s="214"/>
      <c r="J53" s="205"/>
      <c r="K53" s="203"/>
      <c r="L53" s="204"/>
      <c r="M53" s="204"/>
      <c r="N53" s="203"/>
      <c r="O53" s="203"/>
      <c r="P53" s="204"/>
      <c r="Q53" s="204"/>
      <c r="R53" s="205"/>
      <c r="S53" s="203"/>
      <c r="T53" s="204"/>
      <c r="U53" s="214"/>
      <c r="V53" s="205"/>
      <c r="W53" s="203"/>
      <c r="X53" s="204"/>
      <c r="Y53" s="204"/>
      <c r="Z53" s="203"/>
      <c r="AA53" s="203"/>
      <c r="AB53" s="204"/>
      <c r="AC53" s="204"/>
      <c r="AD53" s="205"/>
      <c r="AE53" s="203"/>
      <c r="AF53" s="204"/>
      <c r="AG53" s="214"/>
      <c r="AH53" s="202"/>
      <c r="AI53" s="203"/>
      <c r="AJ53" s="204"/>
      <c r="AK53" s="204"/>
      <c r="AL53" s="205"/>
      <c r="AM53" s="203"/>
      <c r="AN53" s="204"/>
      <c r="AO53" s="214"/>
      <c r="AP53" s="205"/>
      <c r="AQ53" s="203"/>
      <c r="AR53" s="204"/>
      <c r="AS53" s="204"/>
      <c r="AT53" s="203"/>
      <c r="AU53" s="203"/>
      <c r="AV53" s="204"/>
      <c r="AW53" s="204"/>
      <c r="AX53" s="205"/>
      <c r="AY53" s="203"/>
      <c r="AZ53" s="204"/>
      <c r="BA53" s="214"/>
      <c r="BB53" s="205"/>
      <c r="BC53" s="203"/>
      <c r="BD53" s="204"/>
      <c r="BE53" s="204"/>
      <c r="BF53" s="203"/>
      <c r="BG53" s="203"/>
      <c r="BH53" s="204"/>
      <c r="BI53" s="204"/>
      <c r="BJ53" s="205"/>
      <c r="BK53" s="203"/>
      <c r="BL53" s="204"/>
      <c r="BM53" s="214"/>
      <c r="BN53" s="202"/>
      <c r="BO53" s="203"/>
      <c r="BP53" s="204"/>
      <c r="BQ53" s="204"/>
      <c r="BR53" s="205"/>
      <c r="BS53" s="203"/>
      <c r="BT53" s="204"/>
      <c r="BU53" s="214"/>
      <c r="BV53" s="205"/>
      <c r="BW53" s="203"/>
      <c r="BX53" s="204"/>
      <c r="BY53" s="204"/>
      <c r="BZ53" s="203"/>
      <c r="CA53" s="203"/>
      <c r="CB53" s="204"/>
      <c r="CC53" s="204"/>
      <c r="CD53" s="205"/>
      <c r="CE53" s="203"/>
      <c r="CF53" s="204"/>
      <c r="CG53" s="214"/>
      <c r="CH53" s="205"/>
      <c r="CI53" s="203"/>
      <c r="CJ53" s="204"/>
      <c r="CK53" s="204"/>
      <c r="CL53" s="203"/>
      <c r="CM53" s="203"/>
      <c r="CN53" s="204"/>
      <c r="CO53" s="204"/>
      <c r="CP53" s="205"/>
      <c r="CQ53" s="203"/>
      <c r="CR53" s="204"/>
      <c r="CS53" s="214"/>
      <c r="CT53" s="202"/>
      <c r="CU53" s="203"/>
      <c r="CV53" s="204"/>
      <c r="CW53" s="204"/>
      <c r="CX53" s="205"/>
      <c r="CY53" s="203"/>
      <c r="CZ53" s="204"/>
      <c r="DA53" s="214"/>
      <c r="DB53" s="205"/>
      <c r="DC53" s="203"/>
      <c r="DD53" s="204"/>
      <c r="DE53" s="204"/>
      <c r="DF53" s="203"/>
      <c r="DG53" s="203"/>
      <c r="DH53" s="204"/>
      <c r="DI53" s="204"/>
      <c r="DJ53" s="205"/>
      <c r="DK53" s="203"/>
      <c r="DL53" s="204"/>
      <c r="DM53" s="214"/>
      <c r="DN53" s="205"/>
      <c r="DO53" s="203"/>
      <c r="DP53" s="204"/>
      <c r="DQ53" s="204"/>
      <c r="DR53" s="203"/>
      <c r="DS53" s="203"/>
      <c r="DT53" s="204"/>
      <c r="DU53" s="204"/>
      <c r="DV53" s="205"/>
      <c r="DW53" s="203"/>
      <c r="DX53" s="204"/>
      <c r="DY53" s="214"/>
      <c r="DZ53" s="209"/>
      <c r="EA53" s="203"/>
      <c r="EB53" s="204"/>
      <c r="EC53" s="204"/>
      <c r="ED53" s="205"/>
      <c r="EE53" s="203"/>
      <c r="EF53" s="204"/>
      <c r="EG53" s="214"/>
      <c r="EH53" s="205"/>
      <c r="EI53" s="203"/>
      <c r="EJ53" s="204"/>
      <c r="EK53" s="204"/>
      <c r="EL53" s="203"/>
      <c r="EM53" s="203"/>
      <c r="EN53" s="204"/>
      <c r="EO53" s="204"/>
      <c r="EP53" s="205"/>
      <c r="EQ53" s="203"/>
      <c r="ER53" s="204"/>
      <c r="ES53" s="214"/>
      <c r="ET53" s="205"/>
      <c r="EU53" s="203"/>
      <c r="EV53" s="204"/>
      <c r="EW53" s="204"/>
      <c r="EX53" s="203"/>
      <c r="EY53" s="203"/>
      <c r="EZ53" s="204"/>
      <c r="FA53" s="204"/>
      <c r="FB53" s="205"/>
      <c r="FC53" s="203"/>
      <c r="FD53" s="204"/>
      <c r="FE53" s="215"/>
      <c r="FF53" s="14"/>
      <c r="FG53" s="155"/>
      <c r="FH53" s="156"/>
      <c r="FI53" s="79"/>
      <c r="FJ53" s="79"/>
      <c r="FK53" s="66" t="s">
        <v>95</v>
      </c>
      <c r="FL53" s="30">
        <f>SUM(COUNTIF($AD$10:$AG$63,FI46),COUNTIF($BJ$10:$BM$63,FI46),COUNTIF($CP$10:$CS$63,FI46),COUNTIF($DV$10:$DY$72,FI46),COUNTIF($FB$10:$FE$63,FI46))+FS53</f>
        <v>2</v>
      </c>
      <c r="FM53" s="58">
        <f t="shared" ca="1" si="0"/>
        <v>5</v>
      </c>
      <c r="FN53" s="50"/>
      <c r="FO53" s="39"/>
      <c r="FP53" s="20" t="str">
        <f>FI46</f>
        <v>自立</v>
      </c>
      <c r="FQ53" s="20" t="s">
        <v>61</v>
      </c>
      <c r="FR53" s="20" t="str">
        <f>FI46&amp;"1/2"</f>
        <v>自立1/2</v>
      </c>
      <c r="FS53" s="20">
        <f>SUM(COUNTIF($AD$10:$AG$63,FR53),COUNTIF($BJ$10:$BM$63,FR53),COUNTIF($CP$10:$CS$63,FR53),COUNTIF($DV$10:$DY$72,FR53),COUNTIF($FB$10:$FE$63,FR53))*0.5</f>
        <v>0</v>
      </c>
      <c r="FT53" s="20"/>
      <c r="FU53" s="20"/>
      <c r="FV53" s="20" t="str">
        <f t="shared" ca="1" si="1"/>
        <v>'(3)'!FM53</v>
      </c>
      <c r="FW53" s="20">
        <v>53</v>
      </c>
      <c r="FX53" s="20">
        <f t="shared" ca="1" si="2"/>
        <v>3</v>
      </c>
    </row>
    <row r="54" spans="1:180" ht="7.5" customHeight="1">
      <c r="A54" s="127"/>
      <c r="B54" s="216"/>
      <c r="C54" s="217"/>
      <c r="D54" s="218"/>
      <c r="E54" s="218"/>
      <c r="F54" s="219"/>
      <c r="G54" s="217"/>
      <c r="H54" s="218"/>
      <c r="I54" s="220"/>
      <c r="J54" s="219"/>
      <c r="K54" s="217"/>
      <c r="L54" s="218"/>
      <c r="M54" s="218"/>
      <c r="N54" s="217"/>
      <c r="O54" s="217"/>
      <c r="P54" s="218"/>
      <c r="Q54" s="218"/>
      <c r="R54" s="219"/>
      <c r="S54" s="217"/>
      <c r="T54" s="218"/>
      <c r="U54" s="220"/>
      <c r="V54" s="219"/>
      <c r="W54" s="217"/>
      <c r="X54" s="218"/>
      <c r="Y54" s="218"/>
      <c r="Z54" s="217"/>
      <c r="AA54" s="217"/>
      <c r="AB54" s="218"/>
      <c r="AC54" s="218"/>
      <c r="AD54" s="219"/>
      <c r="AE54" s="217"/>
      <c r="AF54" s="218"/>
      <c r="AG54" s="220"/>
      <c r="AH54" s="216"/>
      <c r="AI54" s="217"/>
      <c r="AJ54" s="218"/>
      <c r="AK54" s="218"/>
      <c r="AL54" s="219"/>
      <c r="AM54" s="217"/>
      <c r="AN54" s="218"/>
      <c r="AO54" s="220"/>
      <c r="AP54" s="219"/>
      <c r="AQ54" s="217"/>
      <c r="AR54" s="218"/>
      <c r="AS54" s="218"/>
      <c r="AT54" s="217"/>
      <c r="AU54" s="217"/>
      <c r="AV54" s="218"/>
      <c r="AW54" s="218"/>
      <c r="AX54" s="219"/>
      <c r="AY54" s="217"/>
      <c r="AZ54" s="218"/>
      <c r="BA54" s="220"/>
      <c r="BB54" s="219"/>
      <c r="BC54" s="217"/>
      <c r="BD54" s="218"/>
      <c r="BE54" s="218"/>
      <c r="BF54" s="217"/>
      <c r="BG54" s="217"/>
      <c r="BH54" s="218"/>
      <c r="BI54" s="218"/>
      <c r="BJ54" s="219"/>
      <c r="BK54" s="217"/>
      <c r="BL54" s="218"/>
      <c r="BM54" s="220"/>
      <c r="BN54" s="216"/>
      <c r="BO54" s="217"/>
      <c r="BP54" s="218"/>
      <c r="BQ54" s="218"/>
      <c r="BR54" s="219"/>
      <c r="BS54" s="217"/>
      <c r="BT54" s="218"/>
      <c r="BU54" s="220"/>
      <c r="BV54" s="219"/>
      <c r="BW54" s="217"/>
      <c r="BX54" s="218"/>
      <c r="BY54" s="218"/>
      <c r="BZ54" s="217"/>
      <c r="CA54" s="217"/>
      <c r="CB54" s="218"/>
      <c r="CC54" s="218"/>
      <c r="CD54" s="219"/>
      <c r="CE54" s="217"/>
      <c r="CF54" s="218"/>
      <c r="CG54" s="220"/>
      <c r="CH54" s="219"/>
      <c r="CI54" s="217"/>
      <c r="CJ54" s="218"/>
      <c r="CK54" s="218"/>
      <c r="CL54" s="217"/>
      <c r="CM54" s="217"/>
      <c r="CN54" s="218"/>
      <c r="CO54" s="218"/>
      <c r="CP54" s="219"/>
      <c r="CQ54" s="217"/>
      <c r="CR54" s="218"/>
      <c r="CS54" s="220"/>
      <c r="CT54" s="216"/>
      <c r="CU54" s="217"/>
      <c r="CV54" s="218"/>
      <c r="CW54" s="218"/>
      <c r="CX54" s="219"/>
      <c r="CY54" s="217"/>
      <c r="CZ54" s="218"/>
      <c r="DA54" s="220"/>
      <c r="DB54" s="219"/>
      <c r="DC54" s="217"/>
      <c r="DD54" s="218"/>
      <c r="DE54" s="218"/>
      <c r="DF54" s="217"/>
      <c r="DG54" s="217"/>
      <c r="DH54" s="218"/>
      <c r="DI54" s="218"/>
      <c r="DJ54" s="219"/>
      <c r="DK54" s="217"/>
      <c r="DL54" s="218"/>
      <c r="DM54" s="220"/>
      <c r="DN54" s="219"/>
      <c r="DO54" s="217"/>
      <c r="DP54" s="218"/>
      <c r="DQ54" s="218"/>
      <c r="DR54" s="217"/>
      <c r="DS54" s="217"/>
      <c r="DT54" s="218"/>
      <c r="DU54" s="218"/>
      <c r="DV54" s="219"/>
      <c r="DW54" s="217"/>
      <c r="DX54" s="218"/>
      <c r="DY54" s="220"/>
      <c r="DZ54" s="216"/>
      <c r="EA54" s="217"/>
      <c r="EB54" s="218"/>
      <c r="EC54" s="218"/>
      <c r="ED54" s="219"/>
      <c r="EE54" s="217"/>
      <c r="EF54" s="218"/>
      <c r="EG54" s="220"/>
      <c r="EH54" s="219"/>
      <c r="EI54" s="217"/>
      <c r="EJ54" s="218"/>
      <c r="EK54" s="218"/>
      <c r="EL54" s="217"/>
      <c r="EM54" s="217"/>
      <c r="EN54" s="218"/>
      <c r="EO54" s="218"/>
      <c r="EP54" s="219"/>
      <c r="EQ54" s="217"/>
      <c r="ER54" s="218"/>
      <c r="ES54" s="220"/>
      <c r="ET54" s="219"/>
      <c r="EU54" s="217"/>
      <c r="EV54" s="218"/>
      <c r="EW54" s="218"/>
      <c r="EX54" s="217"/>
      <c r="EY54" s="217"/>
      <c r="EZ54" s="218"/>
      <c r="FA54" s="218"/>
      <c r="FB54" s="219"/>
      <c r="FC54" s="217"/>
      <c r="FD54" s="218"/>
      <c r="FE54" s="221"/>
      <c r="FF54" s="14"/>
      <c r="FG54" s="155"/>
      <c r="FH54" s="156"/>
      <c r="FI54" s="80" t="s">
        <v>15</v>
      </c>
      <c r="FJ54" s="80"/>
      <c r="FK54" s="64" t="s">
        <v>88</v>
      </c>
      <c r="FL54" s="27">
        <f>SUM(COUNTIF($B$10:$E$63,FI54),COUNTIF($AH$10:$AK$63,FI54),COUNTIF($BN$10:$BQ$63,FI54),COUNTIF($CT$10:$CW$72,FI54),COUNTIF($DZ$10:$EC$63,FI54))+FS54</f>
        <v>2</v>
      </c>
      <c r="FM54" s="55">
        <f t="shared" ca="1" si="0"/>
        <v>5</v>
      </c>
      <c r="FN54" s="42"/>
      <c r="FO54" s="8"/>
      <c r="FP54" s="20" t="str">
        <f>FI54</f>
        <v>理科</v>
      </c>
      <c r="FQ54" s="20" t="s">
        <v>54</v>
      </c>
      <c r="FR54" s="20" t="str">
        <f>FI54&amp;"1/2"</f>
        <v>理科1/2</v>
      </c>
      <c r="FS54" s="20">
        <f>SUM(COUNTIF($B$10:$E$63,FR54),COUNTIF($AH$10:$AK$63,FR54),COUNTIF($BN$10:$BQ$63,FR54),COUNTIF($CT$10:$CW$72,FR54),COUNTIF($DZ$10:$EC$63,FR54))*0.5</f>
        <v>0</v>
      </c>
      <c r="FT54" s="14"/>
      <c r="FU54" s="14"/>
      <c r="FV54" s="20" t="str">
        <f t="shared" ca="1" si="1"/>
        <v>'(3)'!FM54</v>
      </c>
      <c r="FW54" s="20">
        <v>54</v>
      </c>
      <c r="FX54" s="20">
        <f t="shared" ca="1" si="2"/>
        <v>3</v>
      </c>
    </row>
    <row r="55" spans="1:180" ht="7.5" customHeight="1">
      <c r="A55" s="93" t="s">
        <v>81</v>
      </c>
      <c r="B55" s="192" t="s">
        <v>135</v>
      </c>
      <c r="C55" s="193"/>
      <c r="D55" s="206" t="s">
        <v>136</v>
      </c>
      <c r="E55" s="195"/>
      <c r="F55" s="196" t="s">
        <v>135</v>
      </c>
      <c r="G55" s="193"/>
      <c r="H55" s="206" t="s">
        <v>136</v>
      </c>
      <c r="I55" s="195"/>
      <c r="J55" s="196" t="s">
        <v>135</v>
      </c>
      <c r="K55" s="197"/>
      <c r="L55" s="201" t="s">
        <v>136</v>
      </c>
      <c r="M55" s="199"/>
      <c r="N55" s="200" t="s">
        <v>135</v>
      </c>
      <c r="O55" s="193"/>
      <c r="P55" s="206" t="s">
        <v>136</v>
      </c>
      <c r="Q55" s="195"/>
      <c r="R55" s="196" t="s">
        <v>135</v>
      </c>
      <c r="S55" s="193"/>
      <c r="T55" s="206" t="s">
        <v>136</v>
      </c>
      <c r="U55" s="195"/>
      <c r="V55" s="196" t="s">
        <v>135</v>
      </c>
      <c r="W55" s="197"/>
      <c r="X55" s="201" t="s">
        <v>136</v>
      </c>
      <c r="Y55" s="199"/>
      <c r="Z55" s="200" t="s">
        <v>135</v>
      </c>
      <c r="AA55" s="193"/>
      <c r="AB55" s="206" t="s">
        <v>136</v>
      </c>
      <c r="AC55" s="195"/>
      <c r="AD55" s="196" t="s">
        <v>135</v>
      </c>
      <c r="AE55" s="193"/>
      <c r="AF55" s="206" t="s">
        <v>136</v>
      </c>
      <c r="AG55" s="195"/>
      <c r="AH55" s="192" t="s">
        <v>3</v>
      </c>
      <c r="AI55" s="193"/>
      <c r="AJ55" s="194"/>
      <c r="AK55" s="195"/>
      <c r="AL55" s="196" t="s">
        <v>123</v>
      </c>
      <c r="AM55" s="193"/>
      <c r="AN55" s="206" t="s">
        <v>136</v>
      </c>
      <c r="AO55" s="195"/>
      <c r="AP55" s="196" t="s">
        <v>123</v>
      </c>
      <c r="AQ55" s="197"/>
      <c r="AR55" s="201" t="s">
        <v>136</v>
      </c>
      <c r="AS55" s="199"/>
      <c r="AT55" s="200" t="s">
        <v>139</v>
      </c>
      <c r="AU55" s="193"/>
      <c r="AV55" s="206" t="s">
        <v>136</v>
      </c>
      <c r="AW55" s="195"/>
      <c r="AX55" s="196" t="s">
        <v>139</v>
      </c>
      <c r="AY55" s="193"/>
      <c r="AZ55" s="206" t="s">
        <v>136</v>
      </c>
      <c r="BA55" s="195"/>
      <c r="BB55" s="196" t="s">
        <v>3</v>
      </c>
      <c r="BC55" s="197"/>
      <c r="BD55" s="198"/>
      <c r="BE55" s="199"/>
      <c r="BF55" s="200" t="s">
        <v>9</v>
      </c>
      <c r="BG55" s="193"/>
      <c r="BH55" s="194"/>
      <c r="BI55" s="195"/>
      <c r="BJ55" s="196" t="s">
        <v>9</v>
      </c>
      <c r="BK55" s="193"/>
      <c r="BL55" s="194"/>
      <c r="BM55" s="195"/>
      <c r="BN55" s="192"/>
      <c r="BO55" s="193"/>
      <c r="BP55" s="194"/>
      <c r="BQ55" s="195"/>
      <c r="BR55" s="196"/>
      <c r="BS55" s="193"/>
      <c r="BT55" s="194"/>
      <c r="BU55" s="195"/>
      <c r="BV55" s="196"/>
      <c r="BW55" s="197"/>
      <c r="BX55" s="198"/>
      <c r="BY55" s="199"/>
      <c r="BZ55" s="200"/>
      <c r="CA55" s="193"/>
      <c r="CB55" s="194"/>
      <c r="CC55" s="195"/>
      <c r="CD55" s="196"/>
      <c r="CE55" s="193"/>
      <c r="CF55" s="194"/>
      <c r="CG55" s="195"/>
      <c r="CH55" s="196"/>
      <c r="CI55" s="197"/>
      <c r="CJ55" s="198"/>
      <c r="CK55" s="199"/>
      <c r="CL55" s="200"/>
      <c r="CM55" s="193"/>
      <c r="CN55" s="194"/>
      <c r="CO55" s="195"/>
      <c r="CP55" s="196"/>
      <c r="CQ55" s="193"/>
      <c r="CR55" s="194"/>
      <c r="CS55" s="195"/>
      <c r="CT55" s="192"/>
      <c r="CU55" s="193"/>
      <c r="CV55" s="194"/>
      <c r="CW55" s="195"/>
      <c r="CX55" s="196"/>
      <c r="CY55" s="193"/>
      <c r="CZ55" s="194"/>
      <c r="DA55" s="195"/>
      <c r="DB55" s="196"/>
      <c r="DC55" s="197"/>
      <c r="DD55" s="198"/>
      <c r="DE55" s="199"/>
      <c r="DF55" s="200"/>
      <c r="DG55" s="193"/>
      <c r="DH55" s="194"/>
      <c r="DI55" s="195"/>
      <c r="DJ55" s="196"/>
      <c r="DK55" s="193"/>
      <c r="DL55" s="194"/>
      <c r="DM55" s="195"/>
      <c r="DN55" s="196"/>
      <c r="DO55" s="197"/>
      <c r="DP55" s="198"/>
      <c r="DQ55" s="199"/>
      <c r="DR55" s="200"/>
      <c r="DS55" s="193"/>
      <c r="DT55" s="194"/>
      <c r="DU55" s="195"/>
      <c r="DV55" s="196"/>
      <c r="DW55" s="193"/>
      <c r="DX55" s="194"/>
      <c r="DY55" s="195"/>
      <c r="DZ55" s="192" t="s">
        <v>122</v>
      </c>
      <c r="EA55" s="197"/>
      <c r="EB55" s="198"/>
      <c r="EC55" s="199"/>
      <c r="ED55" s="196" t="s">
        <v>122</v>
      </c>
      <c r="EE55" s="197"/>
      <c r="EF55" s="198"/>
      <c r="EG55" s="199"/>
      <c r="EH55" s="196" t="s">
        <v>122</v>
      </c>
      <c r="EI55" s="197"/>
      <c r="EJ55" s="207"/>
      <c r="EK55" s="199"/>
      <c r="EL55" s="200" t="s">
        <v>122</v>
      </c>
      <c r="EM55" s="197"/>
      <c r="EN55" s="198"/>
      <c r="EO55" s="199"/>
      <c r="EP55" s="196" t="s">
        <v>122</v>
      </c>
      <c r="EQ55" s="197"/>
      <c r="ER55" s="198"/>
      <c r="ES55" s="199"/>
      <c r="ET55" s="196" t="s">
        <v>122</v>
      </c>
      <c r="EU55" s="197"/>
      <c r="EV55" s="207"/>
      <c r="EW55" s="199"/>
      <c r="EX55" s="200" t="s">
        <v>122</v>
      </c>
      <c r="EY55" s="197"/>
      <c r="EZ55" s="198"/>
      <c r="FA55" s="199"/>
      <c r="FB55" s="196" t="s">
        <v>122</v>
      </c>
      <c r="FC55" s="197"/>
      <c r="FD55" s="198"/>
      <c r="FE55" s="208"/>
      <c r="FF55" s="14"/>
      <c r="FG55" s="155"/>
      <c r="FH55" s="156"/>
      <c r="FI55" s="80"/>
      <c r="FJ55" s="80"/>
      <c r="FK55" s="65" t="s">
        <v>89</v>
      </c>
      <c r="FL55" s="28">
        <f>SUM(COUNTIF($F$10:$I$63,FI54),COUNTIF($AL$10:$AO$63,FI54),COUNTIF($BR$10:$BU$63,FI54),COUNTIF($CX$10:$DA$72,FI54),COUNTIF($ED$10:$EG$63,FI54))+FS55</f>
        <v>2</v>
      </c>
      <c r="FM55" s="56">
        <f t="shared" ca="1" si="0"/>
        <v>9</v>
      </c>
      <c r="FN55" s="43"/>
      <c r="FO55" s="9"/>
      <c r="FP55" s="20" t="str">
        <f>FI54</f>
        <v>理科</v>
      </c>
      <c r="FQ55" s="25" t="s">
        <v>55</v>
      </c>
      <c r="FR55" s="20" t="str">
        <f>FI54&amp;"1/2"</f>
        <v>理科1/2</v>
      </c>
      <c r="FS55" s="20">
        <f>SUM(COUNTIF($F$10:$I$63,FR55),COUNTIF($AL$10:$AO$63,FR55),COUNTIF($BR$10:$BU$63,FR55),COUNTIF($CX$10:$DA$72,FR55),COUNTIF($ED$10:$EG$63,FR55))*0.5</f>
        <v>0</v>
      </c>
      <c r="FT55" s="20"/>
      <c r="FU55" s="20"/>
      <c r="FV55" s="20" t="str">
        <f t="shared" ca="1" si="1"/>
        <v>'(3)'!FM55</v>
      </c>
      <c r="FW55" s="20">
        <v>55</v>
      </c>
      <c r="FX55" s="20">
        <f t="shared" ca="1" si="2"/>
        <v>7</v>
      </c>
    </row>
    <row r="56" spans="1:180" ht="7.5" customHeight="1">
      <c r="A56" s="126"/>
      <c r="B56" s="202"/>
      <c r="C56" s="203"/>
      <c r="D56" s="203"/>
      <c r="E56" s="204"/>
      <c r="F56" s="205"/>
      <c r="G56" s="203"/>
      <c r="H56" s="203"/>
      <c r="I56" s="204"/>
      <c r="J56" s="205"/>
      <c r="K56" s="203"/>
      <c r="L56" s="203"/>
      <c r="M56" s="204"/>
      <c r="N56" s="203"/>
      <c r="O56" s="203"/>
      <c r="P56" s="203"/>
      <c r="Q56" s="204"/>
      <c r="R56" s="205"/>
      <c r="S56" s="203"/>
      <c r="T56" s="203"/>
      <c r="U56" s="204"/>
      <c r="V56" s="205"/>
      <c r="W56" s="203"/>
      <c r="X56" s="203"/>
      <c r="Y56" s="204"/>
      <c r="Z56" s="203"/>
      <c r="AA56" s="203"/>
      <c r="AB56" s="203"/>
      <c r="AC56" s="204"/>
      <c r="AD56" s="205"/>
      <c r="AE56" s="203"/>
      <c r="AF56" s="203"/>
      <c r="AG56" s="204"/>
      <c r="AH56" s="202"/>
      <c r="AI56" s="203"/>
      <c r="AJ56" s="203"/>
      <c r="AK56" s="204"/>
      <c r="AL56" s="205"/>
      <c r="AM56" s="203"/>
      <c r="AN56" s="203"/>
      <c r="AO56" s="204"/>
      <c r="AP56" s="205"/>
      <c r="AQ56" s="203"/>
      <c r="AR56" s="203"/>
      <c r="AS56" s="204"/>
      <c r="AT56" s="203"/>
      <c r="AU56" s="203"/>
      <c r="AV56" s="203"/>
      <c r="AW56" s="204"/>
      <c r="AX56" s="205"/>
      <c r="AY56" s="203"/>
      <c r="AZ56" s="203"/>
      <c r="BA56" s="204"/>
      <c r="BB56" s="205"/>
      <c r="BC56" s="203"/>
      <c r="BD56" s="203"/>
      <c r="BE56" s="204"/>
      <c r="BF56" s="203"/>
      <c r="BG56" s="203"/>
      <c r="BH56" s="203"/>
      <c r="BI56" s="204"/>
      <c r="BJ56" s="205"/>
      <c r="BK56" s="203"/>
      <c r="BL56" s="203"/>
      <c r="BM56" s="204"/>
      <c r="BN56" s="202"/>
      <c r="BO56" s="203"/>
      <c r="BP56" s="203"/>
      <c r="BQ56" s="204"/>
      <c r="BR56" s="205"/>
      <c r="BS56" s="203"/>
      <c r="BT56" s="203"/>
      <c r="BU56" s="204"/>
      <c r="BV56" s="205"/>
      <c r="BW56" s="203"/>
      <c r="BX56" s="203"/>
      <c r="BY56" s="204"/>
      <c r="BZ56" s="203"/>
      <c r="CA56" s="203"/>
      <c r="CB56" s="203"/>
      <c r="CC56" s="204"/>
      <c r="CD56" s="205"/>
      <c r="CE56" s="203"/>
      <c r="CF56" s="203"/>
      <c r="CG56" s="204"/>
      <c r="CH56" s="205"/>
      <c r="CI56" s="203"/>
      <c r="CJ56" s="203"/>
      <c r="CK56" s="204"/>
      <c r="CL56" s="203"/>
      <c r="CM56" s="203"/>
      <c r="CN56" s="203"/>
      <c r="CO56" s="204"/>
      <c r="CP56" s="205"/>
      <c r="CQ56" s="203"/>
      <c r="CR56" s="203"/>
      <c r="CS56" s="204"/>
      <c r="CT56" s="202"/>
      <c r="CU56" s="203"/>
      <c r="CV56" s="203"/>
      <c r="CW56" s="204"/>
      <c r="CX56" s="205"/>
      <c r="CY56" s="203"/>
      <c r="CZ56" s="203"/>
      <c r="DA56" s="204"/>
      <c r="DB56" s="205"/>
      <c r="DC56" s="203"/>
      <c r="DD56" s="203"/>
      <c r="DE56" s="204"/>
      <c r="DF56" s="203"/>
      <c r="DG56" s="203"/>
      <c r="DH56" s="203"/>
      <c r="DI56" s="204"/>
      <c r="DJ56" s="205"/>
      <c r="DK56" s="203"/>
      <c r="DL56" s="203"/>
      <c r="DM56" s="204"/>
      <c r="DN56" s="205"/>
      <c r="DO56" s="203"/>
      <c r="DP56" s="203"/>
      <c r="DQ56" s="204"/>
      <c r="DR56" s="203"/>
      <c r="DS56" s="203"/>
      <c r="DT56" s="203"/>
      <c r="DU56" s="204"/>
      <c r="DV56" s="205"/>
      <c r="DW56" s="203"/>
      <c r="DX56" s="203"/>
      <c r="DY56" s="204"/>
      <c r="DZ56" s="209"/>
      <c r="EA56" s="203"/>
      <c r="EB56" s="203"/>
      <c r="EC56" s="204"/>
      <c r="ED56" s="205"/>
      <c r="EE56" s="203"/>
      <c r="EF56" s="203"/>
      <c r="EG56" s="204"/>
      <c r="EH56" s="205"/>
      <c r="EI56" s="203"/>
      <c r="EJ56" s="203"/>
      <c r="EK56" s="204"/>
      <c r="EL56" s="203"/>
      <c r="EM56" s="203"/>
      <c r="EN56" s="203"/>
      <c r="EO56" s="204"/>
      <c r="EP56" s="205"/>
      <c r="EQ56" s="203"/>
      <c r="ER56" s="203"/>
      <c r="ES56" s="204"/>
      <c r="ET56" s="205"/>
      <c r="EU56" s="203"/>
      <c r="EV56" s="203"/>
      <c r="EW56" s="204"/>
      <c r="EX56" s="203"/>
      <c r="EY56" s="203"/>
      <c r="EZ56" s="203"/>
      <c r="FA56" s="204"/>
      <c r="FB56" s="205"/>
      <c r="FC56" s="203"/>
      <c r="FD56" s="203"/>
      <c r="FE56" s="210"/>
      <c r="FF56" s="14"/>
      <c r="FG56" s="155"/>
      <c r="FH56" s="156"/>
      <c r="FI56" s="80"/>
      <c r="FJ56" s="80"/>
      <c r="FK56" s="65" t="s">
        <v>90</v>
      </c>
      <c r="FL56" s="28">
        <f>SUM(COUNTIF($J$10:$M$63,FI54),COUNTIF($AP$10:$AS$63,FI54),COUNTIF($BV$10:$BY$63,FI54),COUNTIF($DB$10:$DE$72,FI54),COUNTIF($EH$10:$EK$63,FI54))+FS56</f>
        <v>2</v>
      </c>
      <c r="FM56" s="56">
        <f t="shared" ca="1" si="0"/>
        <v>9</v>
      </c>
      <c r="FN56" s="44"/>
      <c r="FO56" s="35"/>
      <c r="FP56" s="20" t="str">
        <f>FI54</f>
        <v>理科</v>
      </c>
      <c r="FQ56" s="20" t="s">
        <v>56</v>
      </c>
      <c r="FR56" s="20" t="str">
        <f>FI54&amp;"1/2"</f>
        <v>理科1/2</v>
      </c>
      <c r="FS56" s="20">
        <f>SUM(COUNTIF($J$10:$M$63,FR56),COUNTIF($AP$10:$AS$63,FR56),COUNTIF($BV$10:$BY$63,FR56),COUNTIF($DB$10:$DE$72,FR56),COUNTIF($EH$10:$EK$63,FR56))*0.5</f>
        <v>0</v>
      </c>
      <c r="FT56" s="20"/>
      <c r="FU56" s="20"/>
      <c r="FV56" s="20" t="str">
        <f t="shared" ca="1" si="1"/>
        <v>'(3)'!FM56</v>
      </c>
      <c r="FW56" s="20">
        <v>56</v>
      </c>
      <c r="FX56" s="20">
        <f t="shared" ca="1" si="2"/>
        <v>7</v>
      </c>
    </row>
    <row r="57" spans="1:180" ht="7.5" customHeight="1">
      <c r="A57" s="126"/>
      <c r="B57" s="202"/>
      <c r="C57" s="203"/>
      <c r="D57" s="203"/>
      <c r="E57" s="204"/>
      <c r="F57" s="205"/>
      <c r="G57" s="203"/>
      <c r="H57" s="203"/>
      <c r="I57" s="204"/>
      <c r="J57" s="205"/>
      <c r="K57" s="203"/>
      <c r="L57" s="203"/>
      <c r="M57" s="204"/>
      <c r="N57" s="203"/>
      <c r="O57" s="203"/>
      <c r="P57" s="203"/>
      <c r="Q57" s="204"/>
      <c r="R57" s="205"/>
      <c r="S57" s="203"/>
      <c r="T57" s="203"/>
      <c r="U57" s="204"/>
      <c r="V57" s="205"/>
      <c r="W57" s="203"/>
      <c r="X57" s="203"/>
      <c r="Y57" s="204"/>
      <c r="Z57" s="203"/>
      <c r="AA57" s="203"/>
      <c r="AB57" s="203"/>
      <c r="AC57" s="204"/>
      <c r="AD57" s="205"/>
      <c r="AE57" s="203"/>
      <c r="AF57" s="203"/>
      <c r="AG57" s="204"/>
      <c r="AH57" s="202"/>
      <c r="AI57" s="203"/>
      <c r="AJ57" s="203"/>
      <c r="AK57" s="204"/>
      <c r="AL57" s="205"/>
      <c r="AM57" s="203"/>
      <c r="AN57" s="203"/>
      <c r="AO57" s="204"/>
      <c r="AP57" s="205"/>
      <c r="AQ57" s="203"/>
      <c r="AR57" s="203"/>
      <c r="AS57" s="204"/>
      <c r="AT57" s="203"/>
      <c r="AU57" s="203"/>
      <c r="AV57" s="203"/>
      <c r="AW57" s="204"/>
      <c r="AX57" s="205"/>
      <c r="AY57" s="203"/>
      <c r="AZ57" s="203"/>
      <c r="BA57" s="204"/>
      <c r="BB57" s="205"/>
      <c r="BC57" s="203"/>
      <c r="BD57" s="203"/>
      <c r="BE57" s="204"/>
      <c r="BF57" s="203"/>
      <c r="BG57" s="203"/>
      <c r="BH57" s="203"/>
      <c r="BI57" s="204"/>
      <c r="BJ57" s="205"/>
      <c r="BK57" s="203"/>
      <c r="BL57" s="203"/>
      <c r="BM57" s="204"/>
      <c r="BN57" s="202"/>
      <c r="BO57" s="203"/>
      <c r="BP57" s="203"/>
      <c r="BQ57" s="204"/>
      <c r="BR57" s="205"/>
      <c r="BS57" s="203"/>
      <c r="BT57" s="203"/>
      <c r="BU57" s="204"/>
      <c r="BV57" s="205"/>
      <c r="BW57" s="203"/>
      <c r="BX57" s="203"/>
      <c r="BY57" s="204"/>
      <c r="BZ57" s="203"/>
      <c r="CA57" s="203"/>
      <c r="CB57" s="203"/>
      <c r="CC57" s="204"/>
      <c r="CD57" s="205"/>
      <c r="CE57" s="203"/>
      <c r="CF57" s="203"/>
      <c r="CG57" s="204"/>
      <c r="CH57" s="205"/>
      <c r="CI57" s="203"/>
      <c r="CJ57" s="203"/>
      <c r="CK57" s="204"/>
      <c r="CL57" s="203"/>
      <c r="CM57" s="203"/>
      <c r="CN57" s="203"/>
      <c r="CO57" s="204"/>
      <c r="CP57" s="205"/>
      <c r="CQ57" s="203"/>
      <c r="CR57" s="203"/>
      <c r="CS57" s="204"/>
      <c r="CT57" s="202"/>
      <c r="CU57" s="203"/>
      <c r="CV57" s="203"/>
      <c r="CW57" s="204"/>
      <c r="CX57" s="205"/>
      <c r="CY57" s="203"/>
      <c r="CZ57" s="203"/>
      <c r="DA57" s="204"/>
      <c r="DB57" s="205"/>
      <c r="DC57" s="203"/>
      <c r="DD57" s="203"/>
      <c r="DE57" s="204"/>
      <c r="DF57" s="203"/>
      <c r="DG57" s="203"/>
      <c r="DH57" s="203"/>
      <c r="DI57" s="204"/>
      <c r="DJ57" s="205"/>
      <c r="DK57" s="203"/>
      <c r="DL57" s="203"/>
      <c r="DM57" s="204"/>
      <c r="DN57" s="205"/>
      <c r="DO57" s="203"/>
      <c r="DP57" s="203"/>
      <c r="DQ57" s="204"/>
      <c r="DR57" s="203"/>
      <c r="DS57" s="203"/>
      <c r="DT57" s="203"/>
      <c r="DU57" s="204"/>
      <c r="DV57" s="205"/>
      <c r="DW57" s="203"/>
      <c r="DX57" s="203"/>
      <c r="DY57" s="204"/>
      <c r="DZ57" s="209"/>
      <c r="EA57" s="203"/>
      <c r="EB57" s="203"/>
      <c r="EC57" s="204"/>
      <c r="ED57" s="205"/>
      <c r="EE57" s="203"/>
      <c r="EF57" s="203"/>
      <c r="EG57" s="204"/>
      <c r="EH57" s="205"/>
      <c r="EI57" s="203"/>
      <c r="EJ57" s="203"/>
      <c r="EK57" s="204"/>
      <c r="EL57" s="203"/>
      <c r="EM57" s="203"/>
      <c r="EN57" s="203"/>
      <c r="EO57" s="204"/>
      <c r="EP57" s="205"/>
      <c r="EQ57" s="203"/>
      <c r="ER57" s="203"/>
      <c r="ES57" s="204"/>
      <c r="ET57" s="205"/>
      <c r="EU57" s="203"/>
      <c r="EV57" s="203"/>
      <c r="EW57" s="204"/>
      <c r="EX57" s="203"/>
      <c r="EY57" s="203"/>
      <c r="EZ57" s="203"/>
      <c r="FA57" s="204"/>
      <c r="FB57" s="205"/>
      <c r="FC57" s="203"/>
      <c r="FD57" s="203"/>
      <c r="FE57" s="210"/>
      <c r="FF57" s="14"/>
      <c r="FG57" s="155"/>
      <c r="FH57" s="156"/>
      <c r="FI57" s="80"/>
      <c r="FJ57" s="80"/>
      <c r="FK57" s="65" t="s">
        <v>91</v>
      </c>
      <c r="FL57" s="29">
        <f>SUM(COUNTIF($N$10:$Q$63,FI54),COUNTIF($AT$10:$AW$63,FI54),COUNTIF($BZ$10:$CC$63,FI54),COUNTIF($DF$10:$DI$72,FI54),COUNTIF($EL$10:$EO$63,FI54))+FS57</f>
        <v>1</v>
      </c>
      <c r="FM57" s="57">
        <f t="shared" ca="1" si="0"/>
        <v>7</v>
      </c>
      <c r="FN57" s="45"/>
      <c r="FO57" s="36"/>
      <c r="FP57" s="20" t="str">
        <f>FI54</f>
        <v>理科</v>
      </c>
      <c r="FQ57" s="20" t="s">
        <v>57</v>
      </c>
      <c r="FR57" s="20" t="str">
        <f>FI54&amp;"1/2"</f>
        <v>理科1/2</v>
      </c>
      <c r="FS57" s="20">
        <f>SUM(COUNTIF($N$10:$Q$63,FR57),COUNTIF($AT$10:$AW$63,FR57),COUNTIF($BZ$10:$CC$63,FR57),COUNTIF($DF$10:$DI$72,FR57),COUNTIF($EL$10:$EO$63,FR57))*0.5</f>
        <v>0</v>
      </c>
      <c r="FT57" s="14"/>
      <c r="FU57" s="14"/>
      <c r="FV57" s="20" t="str">
        <f t="shared" ca="1" si="1"/>
        <v>'(3)'!FM57</v>
      </c>
      <c r="FW57" s="20">
        <v>57</v>
      </c>
      <c r="FX57" s="20">
        <f t="shared" ca="1" si="2"/>
        <v>6</v>
      </c>
    </row>
    <row r="58" spans="1:180" ht="7.5" customHeight="1">
      <c r="A58" s="126"/>
      <c r="B58" s="134"/>
      <c r="C58" s="203"/>
      <c r="D58" s="203"/>
      <c r="E58" s="204"/>
      <c r="F58" s="118"/>
      <c r="G58" s="203"/>
      <c r="H58" s="203"/>
      <c r="I58" s="204"/>
      <c r="J58" s="118"/>
      <c r="K58" s="203"/>
      <c r="L58" s="203"/>
      <c r="M58" s="204"/>
      <c r="N58" s="116"/>
      <c r="O58" s="203"/>
      <c r="P58" s="203"/>
      <c r="Q58" s="204"/>
      <c r="R58" s="118"/>
      <c r="S58" s="203"/>
      <c r="T58" s="203"/>
      <c r="U58" s="204"/>
      <c r="V58" s="118"/>
      <c r="W58" s="203"/>
      <c r="X58" s="203"/>
      <c r="Y58" s="204"/>
      <c r="Z58" s="116"/>
      <c r="AA58" s="203"/>
      <c r="AB58" s="203"/>
      <c r="AC58" s="204"/>
      <c r="AD58" s="118"/>
      <c r="AE58" s="203"/>
      <c r="AF58" s="203"/>
      <c r="AG58" s="204"/>
      <c r="AH58" s="134" t="s">
        <v>1591</v>
      </c>
      <c r="AI58" s="203"/>
      <c r="AJ58" s="203"/>
      <c r="AK58" s="204"/>
      <c r="AL58" s="118"/>
      <c r="AM58" s="203"/>
      <c r="AN58" s="203"/>
      <c r="AO58" s="204"/>
      <c r="AP58" s="118"/>
      <c r="AQ58" s="203"/>
      <c r="AR58" s="203"/>
      <c r="AS58" s="204"/>
      <c r="AT58" s="116"/>
      <c r="AU58" s="203"/>
      <c r="AV58" s="203"/>
      <c r="AW58" s="204"/>
      <c r="AX58" s="118"/>
      <c r="AY58" s="203"/>
      <c r="AZ58" s="203"/>
      <c r="BA58" s="204"/>
      <c r="BB58" s="118" t="s">
        <v>1344</v>
      </c>
      <c r="BC58" s="203"/>
      <c r="BD58" s="203"/>
      <c r="BE58" s="204"/>
      <c r="BF58" s="116" t="s">
        <v>1699</v>
      </c>
      <c r="BG58" s="203"/>
      <c r="BH58" s="203"/>
      <c r="BI58" s="204"/>
      <c r="BJ58" s="118" t="s">
        <v>1699</v>
      </c>
      <c r="BK58" s="203"/>
      <c r="BL58" s="203"/>
      <c r="BM58" s="204"/>
      <c r="BN58" s="134"/>
      <c r="BO58" s="203"/>
      <c r="BP58" s="203"/>
      <c r="BQ58" s="204"/>
      <c r="BR58" s="118"/>
      <c r="BS58" s="203"/>
      <c r="BT58" s="203"/>
      <c r="BU58" s="204"/>
      <c r="BV58" s="118"/>
      <c r="BW58" s="203"/>
      <c r="BX58" s="203"/>
      <c r="BY58" s="204"/>
      <c r="BZ58" s="116"/>
      <c r="CA58" s="203"/>
      <c r="CB58" s="203"/>
      <c r="CC58" s="204"/>
      <c r="CD58" s="118"/>
      <c r="CE58" s="203"/>
      <c r="CF58" s="203"/>
      <c r="CG58" s="204"/>
      <c r="CH58" s="118"/>
      <c r="CI58" s="203"/>
      <c r="CJ58" s="203"/>
      <c r="CK58" s="204"/>
      <c r="CL58" s="116"/>
      <c r="CM58" s="203"/>
      <c r="CN58" s="203"/>
      <c r="CO58" s="204"/>
      <c r="CP58" s="118"/>
      <c r="CQ58" s="203"/>
      <c r="CR58" s="203"/>
      <c r="CS58" s="204"/>
      <c r="CT58" s="134"/>
      <c r="CU58" s="203"/>
      <c r="CV58" s="203"/>
      <c r="CW58" s="204"/>
      <c r="CX58" s="118"/>
      <c r="CY58" s="203"/>
      <c r="CZ58" s="203"/>
      <c r="DA58" s="204"/>
      <c r="DB58" s="118"/>
      <c r="DC58" s="203"/>
      <c r="DD58" s="203"/>
      <c r="DE58" s="204"/>
      <c r="DF58" s="116"/>
      <c r="DG58" s="203"/>
      <c r="DH58" s="203"/>
      <c r="DI58" s="204"/>
      <c r="DJ58" s="118"/>
      <c r="DK58" s="203"/>
      <c r="DL58" s="203"/>
      <c r="DM58" s="204"/>
      <c r="DN58" s="118"/>
      <c r="DO58" s="203"/>
      <c r="DP58" s="203"/>
      <c r="DQ58" s="204"/>
      <c r="DR58" s="116"/>
      <c r="DS58" s="203"/>
      <c r="DT58" s="203"/>
      <c r="DU58" s="204"/>
      <c r="DV58" s="118"/>
      <c r="DW58" s="203"/>
      <c r="DX58" s="203"/>
      <c r="DY58" s="204"/>
      <c r="DZ58" s="133"/>
      <c r="EA58" s="203"/>
      <c r="EB58" s="203"/>
      <c r="EC58" s="204"/>
      <c r="ED58" s="118"/>
      <c r="EE58" s="203"/>
      <c r="EF58" s="203"/>
      <c r="EG58" s="204"/>
      <c r="EH58" s="117"/>
      <c r="EI58" s="203"/>
      <c r="EJ58" s="203"/>
      <c r="EK58" s="204"/>
      <c r="EL58" s="116"/>
      <c r="EM58" s="203"/>
      <c r="EN58" s="203"/>
      <c r="EO58" s="204"/>
      <c r="EP58" s="118"/>
      <c r="EQ58" s="203"/>
      <c r="ER58" s="203"/>
      <c r="ES58" s="204"/>
      <c r="ET58" s="117"/>
      <c r="EU58" s="203"/>
      <c r="EV58" s="203"/>
      <c r="EW58" s="204"/>
      <c r="EX58" s="116"/>
      <c r="EY58" s="203"/>
      <c r="EZ58" s="203"/>
      <c r="FA58" s="204"/>
      <c r="FB58" s="118"/>
      <c r="FC58" s="203"/>
      <c r="FD58" s="203"/>
      <c r="FE58" s="210"/>
      <c r="FF58" s="14"/>
      <c r="FG58" s="155"/>
      <c r="FH58" s="156"/>
      <c r="FI58" s="80"/>
      <c r="FJ58" s="80"/>
      <c r="FK58" s="65" t="s">
        <v>92</v>
      </c>
      <c r="FL58" s="28">
        <f>SUM(COUNTIF($R$10:$U$63,FI54),COUNTIF($AX$10:$BA$63,FI54),COUNTIF($CD$10:$CG$63,FI54),COUNTIF($DJ$10:$DM$72,FI54),COUNTIF($EP$10:$ES$63,FI54))+FS58</f>
        <v>1</v>
      </c>
      <c r="FM58" s="56">
        <f t="shared" ca="1" si="0"/>
        <v>7</v>
      </c>
      <c r="FN58" s="43"/>
      <c r="FO58" s="9"/>
      <c r="FP58" s="20" t="str">
        <f>FI54</f>
        <v>理科</v>
      </c>
      <c r="FQ58" s="25" t="s">
        <v>58</v>
      </c>
      <c r="FR58" s="20" t="str">
        <f>FI54&amp;"1/2"</f>
        <v>理科1/2</v>
      </c>
      <c r="FS58" s="20">
        <f>SUM(COUNTIF($R$10:$U$63,FR58),COUNTIF($AX$10:$BA$63,FR58),COUNTIF($CD$10:$CG$63,FR58),COUNTIF($DJ$10:$DM$72,FR58),COUNTIF($EP$10:$ES$63,FR58))*0.5</f>
        <v>0</v>
      </c>
      <c r="FT58" s="20"/>
      <c r="FU58" s="20"/>
      <c r="FV58" s="20" t="str">
        <f t="shared" ca="1" si="1"/>
        <v>'(3)'!FM58</v>
      </c>
      <c r="FW58" s="20">
        <v>58</v>
      </c>
      <c r="FX58" s="20">
        <f t="shared" ca="1" si="2"/>
        <v>6</v>
      </c>
    </row>
    <row r="59" spans="1:180" ht="7.5" customHeight="1">
      <c r="A59" s="126"/>
      <c r="B59" s="202"/>
      <c r="C59" s="203"/>
      <c r="D59" s="203"/>
      <c r="E59" s="204"/>
      <c r="F59" s="205"/>
      <c r="G59" s="203"/>
      <c r="H59" s="203"/>
      <c r="I59" s="204"/>
      <c r="J59" s="205"/>
      <c r="K59" s="203"/>
      <c r="L59" s="203"/>
      <c r="M59" s="204"/>
      <c r="N59" s="203"/>
      <c r="O59" s="203"/>
      <c r="P59" s="203"/>
      <c r="Q59" s="204"/>
      <c r="R59" s="205"/>
      <c r="S59" s="203"/>
      <c r="T59" s="203"/>
      <c r="U59" s="204"/>
      <c r="V59" s="205"/>
      <c r="W59" s="203"/>
      <c r="X59" s="203"/>
      <c r="Y59" s="204"/>
      <c r="Z59" s="203"/>
      <c r="AA59" s="203"/>
      <c r="AB59" s="203"/>
      <c r="AC59" s="204"/>
      <c r="AD59" s="205"/>
      <c r="AE59" s="203"/>
      <c r="AF59" s="203"/>
      <c r="AG59" s="204"/>
      <c r="AH59" s="202"/>
      <c r="AI59" s="203"/>
      <c r="AJ59" s="203"/>
      <c r="AK59" s="204"/>
      <c r="AL59" s="205"/>
      <c r="AM59" s="203"/>
      <c r="AN59" s="203"/>
      <c r="AO59" s="204"/>
      <c r="AP59" s="205"/>
      <c r="AQ59" s="203"/>
      <c r="AR59" s="203"/>
      <c r="AS59" s="204"/>
      <c r="AT59" s="203"/>
      <c r="AU59" s="203"/>
      <c r="AV59" s="203"/>
      <c r="AW59" s="204"/>
      <c r="AX59" s="205"/>
      <c r="AY59" s="203"/>
      <c r="AZ59" s="203"/>
      <c r="BA59" s="204"/>
      <c r="BB59" s="205"/>
      <c r="BC59" s="203"/>
      <c r="BD59" s="203"/>
      <c r="BE59" s="204"/>
      <c r="BF59" s="203"/>
      <c r="BG59" s="203"/>
      <c r="BH59" s="203"/>
      <c r="BI59" s="204"/>
      <c r="BJ59" s="205"/>
      <c r="BK59" s="203"/>
      <c r="BL59" s="203"/>
      <c r="BM59" s="204"/>
      <c r="BN59" s="202"/>
      <c r="BO59" s="203"/>
      <c r="BP59" s="203"/>
      <c r="BQ59" s="204"/>
      <c r="BR59" s="205"/>
      <c r="BS59" s="203"/>
      <c r="BT59" s="203"/>
      <c r="BU59" s="204"/>
      <c r="BV59" s="205"/>
      <c r="BW59" s="203"/>
      <c r="BX59" s="203"/>
      <c r="BY59" s="204"/>
      <c r="BZ59" s="203"/>
      <c r="CA59" s="203"/>
      <c r="CB59" s="203"/>
      <c r="CC59" s="204"/>
      <c r="CD59" s="205"/>
      <c r="CE59" s="203"/>
      <c r="CF59" s="203"/>
      <c r="CG59" s="204"/>
      <c r="CH59" s="205"/>
      <c r="CI59" s="203"/>
      <c r="CJ59" s="203"/>
      <c r="CK59" s="204"/>
      <c r="CL59" s="203"/>
      <c r="CM59" s="203"/>
      <c r="CN59" s="203"/>
      <c r="CO59" s="204"/>
      <c r="CP59" s="205"/>
      <c r="CQ59" s="203"/>
      <c r="CR59" s="203"/>
      <c r="CS59" s="204"/>
      <c r="CT59" s="202"/>
      <c r="CU59" s="203"/>
      <c r="CV59" s="203"/>
      <c r="CW59" s="204"/>
      <c r="CX59" s="205"/>
      <c r="CY59" s="203"/>
      <c r="CZ59" s="203"/>
      <c r="DA59" s="204"/>
      <c r="DB59" s="205"/>
      <c r="DC59" s="203"/>
      <c r="DD59" s="203"/>
      <c r="DE59" s="204"/>
      <c r="DF59" s="203"/>
      <c r="DG59" s="203"/>
      <c r="DH59" s="203"/>
      <c r="DI59" s="204"/>
      <c r="DJ59" s="205"/>
      <c r="DK59" s="203"/>
      <c r="DL59" s="203"/>
      <c r="DM59" s="204"/>
      <c r="DN59" s="205"/>
      <c r="DO59" s="203"/>
      <c r="DP59" s="203"/>
      <c r="DQ59" s="204"/>
      <c r="DR59" s="203"/>
      <c r="DS59" s="203"/>
      <c r="DT59" s="203"/>
      <c r="DU59" s="204"/>
      <c r="DV59" s="205"/>
      <c r="DW59" s="203"/>
      <c r="DX59" s="203"/>
      <c r="DY59" s="204"/>
      <c r="DZ59" s="209"/>
      <c r="EA59" s="203"/>
      <c r="EB59" s="203"/>
      <c r="EC59" s="204"/>
      <c r="ED59" s="205"/>
      <c r="EE59" s="203"/>
      <c r="EF59" s="203"/>
      <c r="EG59" s="204"/>
      <c r="EH59" s="205"/>
      <c r="EI59" s="203"/>
      <c r="EJ59" s="203"/>
      <c r="EK59" s="204"/>
      <c r="EL59" s="203"/>
      <c r="EM59" s="203"/>
      <c r="EN59" s="203"/>
      <c r="EO59" s="204"/>
      <c r="EP59" s="205"/>
      <c r="EQ59" s="203"/>
      <c r="ER59" s="203"/>
      <c r="ES59" s="204"/>
      <c r="ET59" s="205"/>
      <c r="EU59" s="203"/>
      <c r="EV59" s="203"/>
      <c r="EW59" s="204"/>
      <c r="EX59" s="203"/>
      <c r="EY59" s="203"/>
      <c r="EZ59" s="203"/>
      <c r="FA59" s="204"/>
      <c r="FB59" s="205"/>
      <c r="FC59" s="203"/>
      <c r="FD59" s="203"/>
      <c r="FE59" s="210"/>
      <c r="FF59" s="14"/>
      <c r="FG59" s="155"/>
      <c r="FH59" s="156"/>
      <c r="FI59" s="80"/>
      <c r="FJ59" s="80"/>
      <c r="FK59" s="65" t="s">
        <v>93</v>
      </c>
      <c r="FL59" s="28">
        <f>SUM(COUNTIF($V$10:$Y$63,FI54),COUNTIF($BB$10:$BE$63,FI54),COUNTIF($CH$10:$CK$63,FI54),COUNTIF($DN$10:$DQ$72,FI54),COUNTIF($ET$10:$EW$63,FI54))+FS59</f>
        <v>1</v>
      </c>
      <c r="FM59" s="56">
        <f t="shared" ca="1" si="0"/>
        <v>7</v>
      </c>
      <c r="FN59" s="44"/>
      <c r="FO59" s="35"/>
      <c r="FP59" s="20" t="str">
        <f>FI54</f>
        <v>理科</v>
      </c>
      <c r="FQ59" s="20" t="s">
        <v>59</v>
      </c>
      <c r="FR59" s="20" t="str">
        <f>FI54&amp;"1/2"</f>
        <v>理科1/2</v>
      </c>
      <c r="FS59" s="20">
        <f>SUM(COUNTIF($V$10:$Y$63,FR59),COUNTIF($BB$10:$BE$63,FR59),COUNTIF($CH$10:$CK$63,FR59),COUNTIF($DN$10:$DQ$72,FR59),COUNTIF($ET$10:$EW$63,FR59))*0.5</f>
        <v>0</v>
      </c>
      <c r="FT59" s="20"/>
      <c r="FU59" s="20"/>
      <c r="FV59" s="20" t="str">
        <f t="shared" ca="1" si="1"/>
        <v>'(3)'!FM59</v>
      </c>
      <c r="FW59" s="20">
        <v>59</v>
      </c>
      <c r="FX59" s="20">
        <f t="shared" ca="1" si="2"/>
        <v>6</v>
      </c>
    </row>
    <row r="60" spans="1:180" ht="7.5" customHeight="1">
      <c r="A60" s="126"/>
      <c r="B60" s="202"/>
      <c r="C60" s="203"/>
      <c r="D60" s="203"/>
      <c r="E60" s="204"/>
      <c r="F60" s="205"/>
      <c r="G60" s="203"/>
      <c r="H60" s="203"/>
      <c r="I60" s="204"/>
      <c r="J60" s="205"/>
      <c r="K60" s="203"/>
      <c r="L60" s="203"/>
      <c r="M60" s="204"/>
      <c r="N60" s="203"/>
      <c r="O60" s="203"/>
      <c r="P60" s="203"/>
      <c r="Q60" s="204"/>
      <c r="R60" s="205"/>
      <c r="S60" s="203"/>
      <c r="T60" s="203"/>
      <c r="U60" s="204"/>
      <c r="V60" s="205"/>
      <c r="W60" s="203"/>
      <c r="X60" s="203"/>
      <c r="Y60" s="204"/>
      <c r="Z60" s="203"/>
      <c r="AA60" s="203"/>
      <c r="AB60" s="203"/>
      <c r="AC60" s="204"/>
      <c r="AD60" s="205"/>
      <c r="AE60" s="203"/>
      <c r="AF60" s="203"/>
      <c r="AG60" s="204"/>
      <c r="AH60" s="202"/>
      <c r="AI60" s="203"/>
      <c r="AJ60" s="203"/>
      <c r="AK60" s="204"/>
      <c r="AL60" s="205"/>
      <c r="AM60" s="203"/>
      <c r="AN60" s="203"/>
      <c r="AO60" s="204"/>
      <c r="AP60" s="205"/>
      <c r="AQ60" s="203"/>
      <c r="AR60" s="203"/>
      <c r="AS60" s="204"/>
      <c r="AT60" s="203"/>
      <c r="AU60" s="203"/>
      <c r="AV60" s="203"/>
      <c r="AW60" s="204"/>
      <c r="AX60" s="205"/>
      <c r="AY60" s="203"/>
      <c r="AZ60" s="203"/>
      <c r="BA60" s="204"/>
      <c r="BB60" s="205"/>
      <c r="BC60" s="203"/>
      <c r="BD60" s="203"/>
      <c r="BE60" s="204"/>
      <c r="BF60" s="203"/>
      <c r="BG60" s="203"/>
      <c r="BH60" s="203"/>
      <c r="BI60" s="204"/>
      <c r="BJ60" s="205"/>
      <c r="BK60" s="203"/>
      <c r="BL60" s="203"/>
      <c r="BM60" s="204"/>
      <c r="BN60" s="202"/>
      <c r="BO60" s="203"/>
      <c r="BP60" s="203"/>
      <c r="BQ60" s="204"/>
      <c r="BR60" s="205"/>
      <c r="BS60" s="203"/>
      <c r="BT60" s="203"/>
      <c r="BU60" s="204"/>
      <c r="BV60" s="205"/>
      <c r="BW60" s="203"/>
      <c r="BX60" s="203"/>
      <c r="BY60" s="204"/>
      <c r="BZ60" s="203"/>
      <c r="CA60" s="203"/>
      <c r="CB60" s="203"/>
      <c r="CC60" s="204"/>
      <c r="CD60" s="205"/>
      <c r="CE60" s="203"/>
      <c r="CF60" s="203"/>
      <c r="CG60" s="204"/>
      <c r="CH60" s="205"/>
      <c r="CI60" s="203"/>
      <c r="CJ60" s="203"/>
      <c r="CK60" s="204"/>
      <c r="CL60" s="203"/>
      <c r="CM60" s="203"/>
      <c r="CN60" s="203"/>
      <c r="CO60" s="204"/>
      <c r="CP60" s="205"/>
      <c r="CQ60" s="203"/>
      <c r="CR60" s="203"/>
      <c r="CS60" s="204"/>
      <c r="CT60" s="202"/>
      <c r="CU60" s="203"/>
      <c r="CV60" s="203"/>
      <c r="CW60" s="204"/>
      <c r="CX60" s="205"/>
      <c r="CY60" s="203"/>
      <c r="CZ60" s="203"/>
      <c r="DA60" s="204"/>
      <c r="DB60" s="205"/>
      <c r="DC60" s="203"/>
      <c r="DD60" s="203"/>
      <c r="DE60" s="204"/>
      <c r="DF60" s="203"/>
      <c r="DG60" s="203"/>
      <c r="DH60" s="203"/>
      <c r="DI60" s="204"/>
      <c r="DJ60" s="205"/>
      <c r="DK60" s="203"/>
      <c r="DL60" s="203"/>
      <c r="DM60" s="204"/>
      <c r="DN60" s="205"/>
      <c r="DO60" s="203"/>
      <c r="DP60" s="203"/>
      <c r="DQ60" s="204"/>
      <c r="DR60" s="203"/>
      <c r="DS60" s="203"/>
      <c r="DT60" s="203"/>
      <c r="DU60" s="204"/>
      <c r="DV60" s="205"/>
      <c r="DW60" s="203"/>
      <c r="DX60" s="203"/>
      <c r="DY60" s="204"/>
      <c r="DZ60" s="209"/>
      <c r="EA60" s="203"/>
      <c r="EB60" s="203"/>
      <c r="EC60" s="204"/>
      <c r="ED60" s="205"/>
      <c r="EE60" s="203"/>
      <c r="EF60" s="203"/>
      <c r="EG60" s="204"/>
      <c r="EH60" s="205"/>
      <c r="EI60" s="203"/>
      <c r="EJ60" s="203"/>
      <c r="EK60" s="204"/>
      <c r="EL60" s="203"/>
      <c r="EM60" s="203"/>
      <c r="EN60" s="203"/>
      <c r="EO60" s="204"/>
      <c r="EP60" s="205"/>
      <c r="EQ60" s="203"/>
      <c r="ER60" s="203"/>
      <c r="ES60" s="204"/>
      <c r="ET60" s="205"/>
      <c r="EU60" s="203"/>
      <c r="EV60" s="203"/>
      <c r="EW60" s="204"/>
      <c r="EX60" s="203"/>
      <c r="EY60" s="203"/>
      <c r="EZ60" s="203"/>
      <c r="FA60" s="204"/>
      <c r="FB60" s="205"/>
      <c r="FC60" s="203"/>
      <c r="FD60" s="203"/>
      <c r="FE60" s="210"/>
      <c r="FF60" s="14"/>
      <c r="FG60" s="155"/>
      <c r="FH60" s="156"/>
      <c r="FI60" s="80"/>
      <c r="FJ60" s="80"/>
      <c r="FK60" s="65" t="s">
        <v>94</v>
      </c>
      <c r="FL60" s="29">
        <f>SUM(COUNTIF($Z$10:$AC$63,FI54),COUNTIF($BF$10:$BI$63,FI54),COUNTIF($CL$10:$CO$63,FI54),COUNTIF($DR$10:$DU$72,FI54),COUNTIF($EX$10:$FA$63,FI54))+FS60</f>
        <v>3</v>
      </c>
      <c r="FM60" s="57">
        <f t="shared" ca="1" si="0"/>
        <v>11</v>
      </c>
      <c r="FN60" s="45"/>
      <c r="FO60" s="36"/>
      <c r="FP60" s="20" t="str">
        <f>FI54</f>
        <v>理科</v>
      </c>
      <c r="FQ60" s="20" t="s">
        <v>60</v>
      </c>
      <c r="FR60" s="20" t="str">
        <f>FI54&amp;"1/2"</f>
        <v>理科1/2</v>
      </c>
      <c r="FS60" s="20">
        <f>SUM(COUNTIF($Z$10:$AC$63,FR60),COUNTIF($BF$10:$BI$63,FR60),COUNTIF($CL$10:$CO$63,FR60),COUNTIF($DR$10:$DU$72,FR60),COUNTIF($EX$10:$FA$63,FR60))*0.5</f>
        <v>0</v>
      </c>
      <c r="FT60" s="14"/>
      <c r="FU60" s="14"/>
      <c r="FV60" s="20" t="str">
        <f t="shared" ca="1" si="1"/>
        <v>'(3)'!FM60</v>
      </c>
      <c r="FW60" s="20">
        <v>60</v>
      </c>
      <c r="FX60" s="20">
        <f t="shared" ca="1" si="2"/>
        <v>8</v>
      </c>
    </row>
    <row r="61" spans="1:180" ht="7.5" customHeight="1">
      <c r="A61" s="126"/>
      <c r="B61" s="131"/>
      <c r="C61" s="203"/>
      <c r="D61" s="204"/>
      <c r="E61" s="211"/>
      <c r="F61" s="106"/>
      <c r="G61" s="203"/>
      <c r="H61" s="204"/>
      <c r="I61" s="212"/>
      <c r="J61" s="106"/>
      <c r="K61" s="203"/>
      <c r="L61" s="204"/>
      <c r="M61" s="211"/>
      <c r="N61" s="108"/>
      <c r="O61" s="203"/>
      <c r="P61" s="204"/>
      <c r="Q61" s="211"/>
      <c r="R61" s="106"/>
      <c r="S61" s="203"/>
      <c r="T61" s="204"/>
      <c r="U61" s="212"/>
      <c r="V61" s="106"/>
      <c r="W61" s="203"/>
      <c r="X61" s="204"/>
      <c r="Y61" s="211"/>
      <c r="Z61" s="108"/>
      <c r="AA61" s="203"/>
      <c r="AB61" s="204"/>
      <c r="AC61" s="211"/>
      <c r="AD61" s="106"/>
      <c r="AE61" s="203"/>
      <c r="AF61" s="204"/>
      <c r="AG61" s="212"/>
      <c r="AH61" s="131" t="s">
        <v>399</v>
      </c>
      <c r="AI61" s="203"/>
      <c r="AJ61" s="204"/>
      <c r="AK61" s="211"/>
      <c r="AL61" s="106"/>
      <c r="AM61" s="203"/>
      <c r="AN61" s="204"/>
      <c r="AO61" s="212"/>
      <c r="AP61" s="106"/>
      <c r="AQ61" s="203"/>
      <c r="AR61" s="204"/>
      <c r="AS61" s="211"/>
      <c r="AT61" s="108"/>
      <c r="AU61" s="203"/>
      <c r="AV61" s="204"/>
      <c r="AW61" s="211"/>
      <c r="AX61" s="106"/>
      <c r="AY61" s="203"/>
      <c r="AZ61" s="204"/>
      <c r="BA61" s="212"/>
      <c r="BB61" s="106" t="s">
        <v>152</v>
      </c>
      <c r="BC61" s="203"/>
      <c r="BD61" s="204"/>
      <c r="BE61" s="211"/>
      <c r="BF61" s="108" t="s">
        <v>1700</v>
      </c>
      <c r="BG61" s="203"/>
      <c r="BH61" s="204"/>
      <c r="BI61" s="211"/>
      <c r="BJ61" s="106" t="s">
        <v>1700</v>
      </c>
      <c r="BK61" s="203"/>
      <c r="BL61" s="204"/>
      <c r="BM61" s="212"/>
      <c r="BN61" s="131"/>
      <c r="BO61" s="203"/>
      <c r="BP61" s="204"/>
      <c r="BQ61" s="211"/>
      <c r="BR61" s="106"/>
      <c r="BS61" s="203"/>
      <c r="BT61" s="204"/>
      <c r="BU61" s="212"/>
      <c r="BV61" s="106"/>
      <c r="BW61" s="203"/>
      <c r="BX61" s="204"/>
      <c r="BY61" s="211"/>
      <c r="BZ61" s="108"/>
      <c r="CA61" s="203"/>
      <c r="CB61" s="204"/>
      <c r="CC61" s="211"/>
      <c r="CD61" s="106"/>
      <c r="CE61" s="203"/>
      <c r="CF61" s="204"/>
      <c r="CG61" s="212"/>
      <c r="CH61" s="106"/>
      <c r="CI61" s="203"/>
      <c r="CJ61" s="204"/>
      <c r="CK61" s="211"/>
      <c r="CL61" s="108"/>
      <c r="CM61" s="203"/>
      <c r="CN61" s="204"/>
      <c r="CO61" s="211"/>
      <c r="CP61" s="106"/>
      <c r="CQ61" s="203"/>
      <c r="CR61" s="204"/>
      <c r="CS61" s="212"/>
      <c r="CT61" s="131"/>
      <c r="CU61" s="203"/>
      <c r="CV61" s="204"/>
      <c r="CW61" s="211"/>
      <c r="CX61" s="106"/>
      <c r="CY61" s="203"/>
      <c r="CZ61" s="204"/>
      <c r="DA61" s="212"/>
      <c r="DB61" s="106"/>
      <c r="DC61" s="203"/>
      <c r="DD61" s="204"/>
      <c r="DE61" s="211"/>
      <c r="DF61" s="108"/>
      <c r="DG61" s="203"/>
      <c r="DH61" s="204"/>
      <c r="DI61" s="211"/>
      <c r="DJ61" s="106"/>
      <c r="DK61" s="203"/>
      <c r="DL61" s="204"/>
      <c r="DM61" s="212"/>
      <c r="DN61" s="106"/>
      <c r="DO61" s="203"/>
      <c r="DP61" s="204"/>
      <c r="DQ61" s="211"/>
      <c r="DR61" s="108"/>
      <c r="DS61" s="203"/>
      <c r="DT61" s="204"/>
      <c r="DU61" s="211"/>
      <c r="DV61" s="106"/>
      <c r="DW61" s="203"/>
      <c r="DX61" s="204"/>
      <c r="DY61" s="212"/>
      <c r="DZ61" s="128"/>
      <c r="EA61" s="203"/>
      <c r="EB61" s="204"/>
      <c r="EC61" s="211"/>
      <c r="ED61" s="106"/>
      <c r="EE61" s="203"/>
      <c r="EF61" s="204"/>
      <c r="EG61" s="212"/>
      <c r="EH61" s="106"/>
      <c r="EI61" s="203"/>
      <c r="EJ61" s="204"/>
      <c r="EK61" s="211"/>
      <c r="EL61" s="108"/>
      <c r="EM61" s="203"/>
      <c r="EN61" s="204"/>
      <c r="EO61" s="211"/>
      <c r="EP61" s="106"/>
      <c r="EQ61" s="203"/>
      <c r="ER61" s="204"/>
      <c r="ES61" s="212"/>
      <c r="ET61" s="106"/>
      <c r="EU61" s="203"/>
      <c r="EV61" s="204"/>
      <c r="EW61" s="211"/>
      <c r="EX61" s="108"/>
      <c r="EY61" s="203"/>
      <c r="EZ61" s="204"/>
      <c r="FA61" s="211"/>
      <c r="FB61" s="106"/>
      <c r="FC61" s="203"/>
      <c r="FD61" s="204"/>
      <c r="FE61" s="213"/>
      <c r="FF61" s="14"/>
      <c r="FG61" s="155"/>
      <c r="FH61" s="156"/>
      <c r="FI61" s="80"/>
      <c r="FJ61" s="80"/>
      <c r="FK61" s="66" t="s">
        <v>95</v>
      </c>
      <c r="FL61" s="30">
        <f>SUM(COUNTIF($AD$10:$AG$63,FI54),COUNTIF($BJ$10:$BM$63,FI54),COUNTIF($CP$10:$CS$63,FI54),COUNTIF($DV$10:$DY$72,FI54),COUNTIF($FB$10:$FE$63,FI54))+FS61</f>
        <v>3</v>
      </c>
      <c r="FM61" s="58">
        <f t="shared" ca="1" si="0"/>
        <v>11</v>
      </c>
      <c r="FN61" s="46"/>
      <c r="FO61" s="26"/>
      <c r="FP61" s="20" t="str">
        <f>FI54</f>
        <v>理科</v>
      </c>
      <c r="FQ61" s="25" t="s">
        <v>61</v>
      </c>
      <c r="FR61" s="20" t="str">
        <f>FI54&amp;"1/2"</f>
        <v>理科1/2</v>
      </c>
      <c r="FS61" s="20">
        <f>SUM(COUNTIF($AD$10:$AG$63,FR61),COUNTIF($BJ$10:$BM$63,FR61),COUNTIF($CP$10:$CS$63,FR61),COUNTIF($DV$10:$DY$72,FR61),COUNTIF($FB$10:$FE$63,FR61))*0.5</f>
        <v>0</v>
      </c>
      <c r="FT61" s="20"/>
      <c r="FU61" s="20"/>
      <c r="FV61" s="20" t="str">
        <f t="shared" ca="1" si="1"/>
        <v>'(3)'!FM61</v>
      </c>
      <c r="FW61" s="20">
        <v>61</v>
      </c>
      <c r="FX61" s="20">
        <f t="shared" ca="1" si="2"/>
        <v>8</v>
      </c>
    </row>
    <row r="62" spans="1:180" ht="7.5" customHeight="1">
      <c r="A62" s="126"/>
      <c r="B62" s="202"/>
      <c r="C62" s="203"/>
      <c r="D62" s="204"/>
      <c r="E62" s="204"/>
      <c r="F62" s="205"/>
      <c r="G62" s="203"/>
      <c r="H62" s="204"/>
      <c r="I62" s="214"/>
      <c r="J62" s="205"/>
      <c r="K62" s="203"/>
      <c r="L62" s="204"/>
      <c r="M62" s="204"/>
      <c r="N62" s="203"/>
      <c r="O62" s="203"/>
      <c r="P62" s="204"/>
      <c r="Q62" s="204"/>
      <c r="R62" s="205"/>
      <c r="S62" s="203"/>
      <c r="T62" s="204"/>
      <c r="U62" s="214"/>
      <c r="V62" s="205"/>
      <c r="W62" s="203"/>
      <c r="X62" s="204"/>
      <c r="Y62" s="204"/>
      <c r="Z62" s="203"/>
      <c r="AA62" s="203"/>
      <c r="AB62" s="204"/>
      <c r="AC62" s="204"/>
      <c r="AD62" s="205"/>
      <c r="AE62" s="203"/>
      <c r="AF62" s="204"/>
      <c r="AG62" s="214"/>
      <c r="AH62" s="202"/>
      <c r="AI62" s="203"/>
      <c r="AJ62" s="204"/>
      <c r="AK62" s="204"/>
      <c r="AL62" s="205"/>
      <c r="AM62" s="203"/>
      <c r="AN62" s="204"/>
      <c r="AO62" s="214"/>
      <c r="AP62" s="205"/>
      <c r="AQ62" s="203"/>
      <c r="AR62" s="204"/>
      <c r="AS62" s="204"/>
      <c r="AT62" s="203"/>
      <c r="AU62" s="203"/>
      <c r="AV62" s="204"/>
      <c r="AW62" s="204"/>
      <c r="AX62" s="205"/>
      <c r="AY62" s="203"/>
      <c r="AZ62" s="204"/>
      <c r="BA62" s="214"/>
      <c r="BB62" s="205"/>
      <c r="BC62" s="203"/>
      <c r="BD62" s="204"/>
      <c r="BE62" s="204"/>
      <c r="BF62" s="203"/>
      <c r="BG62" s="203"/>
      <c r="BH62" s="204"/>
      <c r="BI62" s="204"/>
      <c r="BJ62" s="205"/>
      <c r="BK62" s="203"/>
      <c r="BL62" s="204"/>
      <c r="BM62" s="214"/>
      <c r="BN62" s="202"/>
      <c r="BO62" s="203"/>
      <c r="BP62" s="204"/>
      <c r="BQ62" s="204"/>
      <c r="BR62" s="205"/>
      <c r="BS62" s="203"/>
      <c r="BT62" s="204"/>
      <c r="BU62" s="214"/>
      <c r="BV62" s="205"/>
      <c r="BW62" s="203"/>
      <c r="BX62" s="204"/>
      <c r="BY62" s="204"/>
      <c r="BZ62" s="203"/>
      <c r="CA62" s="203"/>
      <c r="CB62" s="204"/>
      <c r="CC62" s="204"/>
      <c r="CD62" s="205"/>
      <c r="CE62" s="203"/>
      <c r="CF62" s="204"/>
      <c r="CG62" s="214"/>
      <c r="CH62" s="205"/>
      <c r="CI62" s="203"/>
      <c r="CJ62" s="204"/>
      <c r="CK62" s="204"/>
      <c r="CL62" s="203"/>
      <c r="CM62" s="203"/>
      <c r="CN62" s="204"/>
      <c r="CO62" s="204"/>
      <c r="CP62" s="205"/>
      <c r="CQ62" s="203"/>
      <c r="CR62" s="204"/>
      <c r="CS62" s="214"/>
      <c r="CT62" s="202"/>
      <c r="CU62" s="203"/>
      <c r="CV62" s="204"/>
      <c r="CW62" s="204"/>
      <c r="CX62" s="205"/>
      <c r="CY62" s="203"/>
      <c r="CZ62" s="204"/>
      <c r="DA62" s="214"/>
      <c r="DB62" s="205"/>
      <c r="DC62" s="203"/>
      <c r="DD62" s="204"/>
      <c r="DE62" s="204"/>
      <c r="DF62" s="203"/>
      <c r="DG62" s="203"/>
      <c r="DH62" s="204"/>
      <c r="DI62" s="204"/>
      <c r="DJ62" s="205"/>
      <c r="DK62" s="203"/>
      <c r="DL62" s="204"/>
      <c r="DM62" s="214"/>
      <c r="DN62" s="205"/>
      <c r="DO62" s="203"/>
      <c r="DP62" s="204"/>
      <c r="DQ62" s="204"/>
      <c r="DR62" s="203"/>
      <c r="DS62" s="203"/>
      <c r="DT62" s="204"/>
      <c r="DU62" s="204"/>
      <c r="DV62" s="205"/>
      <c r="DW62" s="203"/>
      <c r="DX62" s="204"/>
      <c r="DY62" s="214"/>
      <c r="DZ62" s="209"/>
      <c r="EA62" s="203"/>
      <c r="EB62" s="204"/>
      <c r="EC62" s="204"/>
      <c r="ED62" s="205"/>
      <c r="EE62" s="203"/>
      <c r="EF62" s="204"/>
      <c r="EG62" s="214"/>
      <c r="EH62" s="205"/>
      <c r="EI62" s="203"/>
      <c r="EJ62" s="204"/>
      <c r="EK62" s="204"/>
      <c r="EL62" s="203"/>
      <c r="EM62" s="203"/>
      <c r="EN62" s="204"/>
      <c r="EO62" s="204"/>
      <c r="EP62" s="205"/>
      <c r="EQ62" s="203"/>
      <c r="ER62" s="204"/>
      <c r="ES62" s="214"/>
      <c r="ET62" s="205"/>
      <c r="EU62" s="203"/>
      <c r="EV62" s="204"/>
      <c r="EW62" s="204"/>
      <c r="EX62" s="203"/>
      <c r="EY62" s="203"/>
      <c r="EZ62" s="204"/>
      <c r="FA62" s="204"/>
      <c r="FB62" s="205"/>
      <c r="FC62" s="203"/>
      <c r="FD62" s="204"/>
      <c r="FE62" s="215"/>
      <c r="FF62" s="14"/>
      <c r="FG62" s="155"/>
      <c r="FH62" s="156"/>
      <c r="FI62" s="79" t="s">
        <v>17</v>
      </c>
      <c r="FJ62" s="79"/>
      <c r="FK62" s="64" t="s">
        <v>88</v>
      </c>
      <c r="FL62" s="33">
        <f>SUM(COUNTIF($B$10:$E$63,FI62),COUNTIF($AH$10:$AK$63,FI62),COUNTIF($BN$10:$BQ$63,FI62),COUNTIF($CT$10:$CW$72,FI62),COUNTIF($DZ$10:$EC$63,FI62))+FS62</f>
        <v>1</v>
      </c>
      <c r="FM62" s="61">
        <f t="shared" ca="1" si="0"/>
        <v>2</v>
      </c>
      <c r="FN62" s="51"/>
      <c r="FO62" s="40"/>
      <c r="FP62" s="20" t="str">
        <f>FI62</f>
        <v>音楽</v>
      </c>
      <c r="FQ62" s="20" t="s">
        <v>54</v>
      </c>
      <c r="FR62" s="20" t="str">
        <f>FI62&amp;"1/2"</f>
        <v>音楽1/2</v>
      </c>
      <c r="FS62" s="20">
        <f>SUM(COUNTIF($B$10:$E$63,FR62),COUNTIF($AH$10:$AK$63,FR62),COUNTIF($BN$10:$BQ$63,FR62),COUNTIF($CT$10:$CW$72,FR62),COUNTIF($DZ$10:$EC$63,FR62))*0.5</f>
        <v>0</v>
      </c>
      <c r="FT62" s="20"/>
      <c r="FU62" s="20"/>
      <c r="FV62" s="20" t="str">
        <f t="shared" ca="1" si="1"/>
        <v>'(3)'!FM62</v>
      </c>
      <c r="FW62" s="20">
        <v>62</v>
      </c>
      <c r="FX62" s="20">
        <f t="shared" ca="1" si="2"/>
        <v>1</v>
      </c>
    </row>
    <row r="63" spans="1:180" ht="7.5" customHeight="1">
      <c r="A63" s="127"/>
      <c r="B63" s="216"/>
      <c r="C63" s="217"/>
      <c r="D63" s="218"/>
      <c r="E63" s="218"/>
      <c r="F63" s="219"/>
      <c r="G63" s="217"/>
      <c r="H63" s="218"/>
      <c r="I63" s="220"/>
      <c r="J63" s="219"/>
      <c r="K63" s="217"/>
      <c r="L63" s="218"/>
      <c r="M63" s="218"/>
      <c r="N63" s="217"/>
      <c r="O63" s="217"/>
      <c r="P63" s="218"/>
      <c r="Q63" s="218"/>
      <c r="R63" s="219"/>
      <c r="S63" s="217"/>
      <c r="T63" s="218"/>
      <c r="U63" s="220"/>
      <c r="V63" s="219"/>
      <c r="W63" s="217"/>
      <c r="X63" s="218"/>
      <c r="Y63" s="218"/>
      <c r="Z63" s="217"/>
      <c r="AA63" s="217"/>
      <c r="AB63" s="218"/>
      <c r="AC63" s="218"/>
      <c r="AD63" s="219"/>
      <c r="AE63" s="217"/>
      <c r="AF63" s="218"/>
      <c r="AG63" s="220"/>
      <c r="AH63" s="216"/>
      <c r="AI63" s="217"/>
      <c r="AJ63" s="218"/>
      <c r="AK63" s="218"/>
      <c r="AL63" s="219"/>
      <c r="AM63" s="217"/>
      <c r="AN63" s="218"/>
      <c r="AO63" s="220"/>
      <c r="AP63" s="219"/>
      <c r="AQ63" s="217"/>
      <c r="AR63" s="218"/>
      <c r="AS63" s="218"/>
      <c r="AT63" s="217"/>
      <c r="AU63" s="217"/>
      <c r="AV63" s="218"/>
      <c r="AW63" s="218"/>
      <c r="AX63" s="219"/>
      <c r="AY63" s="217"/>
      <c r="AZ63" s="218"/>
      <c r="BA63" s="220"/>
      <c r="BB63" s="219"/>
      <c r="BC63" s="217"/>
      <c r="BD63" s="218"/>
      <c r="BE63" s="218"/>
      <c r="BF63" s="217"/>
      <c r="BG63" s="217"/>
      <c r="BH63" s="218"/>
      <c r="BI63" s="218"/>
      <c r="BJ63" s="219"/>
      <c r="BK63" s="217"/>
      <c r="BL63" s="218"/>
      <c r="BM63" s="220"/>
      <c r="BN63" s="216"/>
      <c r="BO63" s="217"/>
      <c r="BP63" s="218"/>
      <c r="BQ63" s="218"/>
      <c r="BR63" s="219"/>
      <c r="BS63" s="217"/>
      <c r="BT63" s="218"/>
      <c r="BU63" s="220"/>
      <c r="BV63" s="219"/>
      <c r="BW63" s="217"/>
      <c r="BX63" s="218"/>
      <c r="BY63" s="218"/>
      <c r="BZ63" s="217"/>
      <c r="CA63" s="217"/>
      <c r="CB63" s="218"/>
      <c r="CC63" s="218"/>
      <c r="CD63" s="219"/>
      <c r="CE63" s="217"/>
      <c r="CF63" s="218"/>
      <c r="CG63" s="220"/>
      <c r="CH63" s="219"/>
      <c r="CI63" s="217"/>
      <c r="CJ63" s="218"/>
      <c r="CK63" s="218"/>
      <c r="CL63" s="217"/>
      <c r="CM63" s="217"/>
      <c r="CN63" s="218"/>
      <c r="CO63" s="218"/>
      <c r="CP63" s="219"/>
      <c r="CQ63" s="217"/>
      <c r="CR63" s="218"/>
      <c r="CS63" s="220"/>
      <c r="CT63" s="216"/>
      <c r="CU63" s="217"/>
      <c r="CV63" s="218"/>
      <c r="CW63" s="218"/>
      <c r="CX63" s="219"/>
      <c r="CY63" s="217"/>
      <c r="CZ63" s="218"/>
      <c r="DA63" s="220"/>
      <c r="DB63" s="219"/>
      <c r="DC63" s="217"/>
      <c r="DD63" s="218"/>
      <c r="DE63" s="218"/>
      <c r="DF63" s="217"/>
      <c r="DG63" s="217"/>
      <c r="DH63" s="218"/>
      <c r="DI63" s="218"/>
      <c r="DJ63" s="219"/>
      <c r="DK63" s="217"/>
      <c r="DL63" s="218"/>
      <c r="DM63" s="220"/>
      <c r="DN63" s="219"/>
      <c r="DO63" s="217"/>
      <c r="DP63" s="218"/>
      <c r="DQ63" s="218"/>
      <c r="DR63" s="217"/>
      <c r="DS63" s="217"/>
      <c r="DT63" s="218"/>
      <c r="DU63" s="218"/>
      <c r="DV63" s="219"/>
      <c r="DW63" s="217"/>
      <c r="DX63" s="218"/>
      <c r="DY63" s="220"/>
      <c r="DZ63" s="216"/>
      <c r="EA63" s="217"/>
      <c r="EB63" s="218"/>
      <c r="EC63" s="218"/>
      <c r="ED63" s="219"/>
      <c r="EE63" s="217"/>
      <c r="EF63" s="218"/>
      <c r="EG63" s="220"/>
      <c r="EH63" s="219"/>
      <c r="EI63" s="217"/>
      <c r="EJ63" s="218"/>
      <c r="EK63" s="218"/>
      <c r="EL63" s="217"/>
      <c r="EM63" s="217"/>
      <c r="EN63" s="218"/>
      <c r="EO63" s="218"/>
      <c r="EP63" s="219"/>
      <c r="EQ63" s="217"/>
      <c r="ER63" s="218"/>
      <c r="ES63" s="220"/>
      <c r="ET63" s="219"/>
      <c r="EU63" s="217"/>
      <c r="EV63" s="218"/>
      <c r="EW63" s="218"/>
      <c r="EX63" s="217"/>
      <c r="EY63" s="217"/>
      <c r="EZ63" s="218"/>
      <c r="FA63" s="218"/>
      <c r="FB63" s="219"/>
      <c r="FC63" s="217"/>
      <c r="FD63" s="218"/>
      <c r="FE63" s="221"/>
      <c r="FF63" s="14"/>
      <c r="FG63" s="155"/>
      <c r="FH63" s="156"/>
      <c r="FI63" s="79"/>
      <c r="FJ63" s="79"/>
      <c r="FK63" s="65" t="s">
        <v>89</v>
      </c>
      <c r="FL63" s="29">
        <f>SUM(COUNTIF($F$10:$I$63,FI62),COUNTIF($AL$10:$AO$63,FI62),COUNTIF($BR$10:$BU$63,FI62),COUNTIF($CX$10:$DA$72,FI62),COUNTIF($ED$10:$EG$63,FI62))+FS63</f>
        <v>0</v>
      </c>
      <c r="FM63" s="57">
        <f t="shared" ca="1" si="0"/>
        <v>3</v>
      </c>
      <c r="FN63" s="45"/>
      <c r="FO63" s="36"/>
      <c r="FP63" s="20" t="str">
        <f>FI62</f>
        <v>音楽</v>
      </c>
      <c r="FQ63" s="20" t="s">
        <v>55</v>
      </c>
      <c r="FR63" s="20" t="str">
        <f>FI62&amp;"1/2"</f>
        <v>音楽1/2</v>
      </c>
      <c r="FS63" s="20">
        <f>SUM(COUNTIF($F$10:$I$63,FR63),COUNTIF($AL$10:$AO$63,FR63),COUNTIF($BR$10:$BU$63,FR63),COUNTIF($CX$10:$DA$72,FR63),COUNTIF($ED$10:$EG$63,FR63))*0.5</f>
        <v>0</v>
      </c>
      <c r="FT63" s="14"/>
      <c r="FU63" s="14"/>
      <c r="FV63" s="20" t="str">
        <f t="shared" ca="1" si="1"/>
        <v>'(3)'!FM63</v>
      </c>
      <c r="FW63" s="20">
        <v>63</v>
      </c>
      <c r="FX63" s="20">
        <f t="shared" ca="1" si="2"/>
        <v>3</v>
      </c>
    </row>
    <row r="64" spans="1:180" ht="7.5" customHeight="1">
      <c r="A64" s="93" t="s">
        <v>82</v>
      </c>
      <c r="B64" s="225"/>
      <c r="C64" s="193"/>
      <c r="D64" s="194"/>
      <c r="E64" s="195"/>
      <c r="F64" s="225"/>
      <c r="G64" s="193"/>
      <c r="H64" s="194"/>
      <c r="I64" s="195"/>
      <c r="J64" s="196"/>
      <c r="K64" s="197"/>
      <c r="L64" s="198"/>
      <c r="M64" s="199"/>
      <c r="N64" s="200"/>
      <c r="O64" s="193"/>
      <c r="P64" s="194"/>
      <c r="Q64" s="195"/>
      <c r="R64" s="196"/>
      <c r="S64" s="197"/>
      <c r="T64" s="207"/>
      <c r="U64" s="199"/>
      <c r="V64" s="225"/>
      <c r="W64" s="193"/>
      <c r="X64" s="194"/>
      <c r="Y64" s="195"/>
      <c r="Z64" s="225"/>
      <c r="AA64" s="193"/>
      <c r="AB64" s="194"/>
      <c r="AC64" s="195"/>
      <c r="AD64" s="225"/>
      <c r="AE64" s="193"/>
      <c r="AF64" s="207"/>
      <c r="AG64" s="208"/>
      <c r="AH64" s="225"/>
      <c r="AI64" s="193"/>
      <c r="AJ64" s="194"/>
      <c r="AK64" s="195"/>
      <c r="AL64" s="225"/>
      <c r="AM64" s="193"/>
      <c r="AN64" s="194"/>
      <c r="AO64" s="195"/>
      <c r="AP64" s="196"/>
      <c r="AQ64" s="197"/>
      <c r="AR64" s="198"/>
      <c r="AS64" s="199"/>
      <c r="AT64" s="200"/>
      <c r="AU64" s="193"/>
      <c r="AV64" s="194"/>
      <c r="AW64" s="195"/>
      <c r="AX64" s="196"/>
      <c r="AY64" s="197"/>
      <c r="AZ64" s="207"/>
      <c r="BA64" s="199"/>
      <c r="BB64" s="196"/>
      <c r="BC64" s="197"/>
      <c r="BD64" s="198"/>
      <c r="BE64" s="199"/>
      <c r="BF64" s="200"/>
      <c r="BG64" s="193"/>
      <c r="BH64" s="194"/>
      <c r="BI64" s="195"/>
      <c r="BJ64" s="225"/>
      <c r="BK64" s="193"/>
      <c r="BL64" s="207"/>
      <c r="BM64" s="208"/>
      <c r="BN64" s="225"/>
      <c r="BO64" s="193"/>
      <c r="BP64" s="194"/>
      <c r="BQ64" s="195"/>
      <c r="BR64" s="225"/>
      <c r="BS64" s="193"/>
      <c r="BT64" s="194"/>
      <c r="BU64" s="195"/>
      <c r="BV64" s="196"/>
      <c r="BW64" s="197"/>
      <c r="BX64" s="207"/>
      <c r="BY64" s="199"/>
      <c r="BZ64" s="200"/>
      <c r="CA64" s="193"/>
      <c r="CB64" s="194"/>
      <c r="CC64" s="195"/>
      <c r="CD64" s="225"/>
      <c r="CE64" s="193"/>
      <c r="CF64" s="194"/>
      <c r="CG64" s="195"/>
      <c r="CH64" s="196"/>
      <c r="CI64" s="197"/>
      <c r="CJ64" s="207"/>
      <c r="CK64" s="199"/>
      <c r="CL64" s="225"/>
      <c r="CM64" s="193"/>
      <c r="CN64" s="194"/>
      <c r="CO64" s="195"/>
      <c r="CP64" s="196"/>
      <c r="CQ64" s="197"/>
      <c r="CR64" s="198"/>
      <c r="CS64" s="208"/>
      <c r="CT64" s="225"/>
      <c r="CU64" s="193"/>
      <c r="CV64" s="194"/>
      <c r="CW64" s="195"/>
      <c r="CX64" s="225"/>
      <c r="CY64" s="193"/>
      <c r="CZ64" s="194"/>
      <c r="DA64" s="195"/>
      <c r="DB64" s="196"/>
      <c r="DC64" s="197"/>
      <c r="DD64" s="207"/>
      <c r="DE64" s="199"/>
      <c r="DF64" s="225"/>
      <c r="DG64" s="193"/>
      <c r="DH64" s="194"/>
      <c r="DI64" s="195"/>
      <c r="DJ64" s="225"/>
      <c r="DK64" s="193"/>
      <c r="DL64" s="194"/>
      <c r="DM64" s="195"/>
      <c r="DN64" s="196"/>
      <c r="DO64" s="197"/>
      <c r="DP64" s="207"/>
      <c r="DQ64" s="199"/>
      <c r="DR64" s="225"/>
      <c r="DS64" s="193"/>
      <c r="DT64" s="194"/>
      <c r="DU64" s="195"/>
      <c r="DV64" s="196"/>
      <c r="DW64" s="197"/>
      <c r="DX64" s="198"/>
      <c r="DY64" s="208"/>
      <c r="DZ64" s="200"/>
      <c r="EA64" s="197"/>
      <c r="EB64" s="198"/>
      <c r="EC64" s="199"/>
      <c r="ED64" s="200"/>
      <c r="EE64" s="197"/>
      <c r="EF64" s="198"/>
      <c r="EG64" s="199"/>
      <c r="EH64" s="196"/>
      <c r="EI64" s="197"/>
      <c r="EJ64" s="207"/>
      <c r="EK64" s="199"/>
      <c r="EL64" s="200"/>
      <c r="EM64" s="197"/>
      <c r="EN64" s="198"/>
      <c r="EO64" s="199"/>
      <c r="EP64" s="200"/>
      <c r="EQ64" s="197"/>
      <c r="ER64" s="198"/>
      <c r="ES64" s="199"/>
      <c r="ET64" s="196"/>
      <c r="EU64" s="197"/>
      <c r="EV64" s="207"/>
      <c r="EW64" s="199"/>
      <c r="EX64" s="200"/>
      <c r="EY64" s="197"/>
      <c r="EZ64" s="198"/>
      <c r="FA64" s="199"/>
      <c r="FB64" s="200"/>
      <c r="FC64" s="197"/>
      <c r="FD64" s="198"/>
      <c r="FE64" s="208"/>
      <c r="FF64" s="14"/>
      <c r="FG64" s="155"/>
      <c r="FH64" s="156"/>
      <c r="FI64" s="79"/>
      <c r="FJ64" s="79"/>
      <c r="FK64" s="65" t="s">
        <v>90</v>
      </c>
      <c r="FL64" s="28">
        <f>SUM(COUNTIF($J$10:$M$63,FI62),COUNTIF($AP$10:$AS$63,FI62),COUNTIF($BV$10:$BY$63,FI62),COUNTIF($DB$10:$DE$72,FI62),COUNTIF($EH$10:$EK$63,FI62))+FS64</f>
        <v>0</v>
      </c>
      <c r="FM64" s="56">
        <f t="shared" ca="1" si="0"/>
        <v>3</v>
      </c>
      <c r="FN64" s="43"/>
      <c r="FO64" s="9"/>
      <c r="FP64" s="20" t="str">
        <f>FI62</f>
        <v>音楽</v>
      </c>
      <c r="FQ64" s="25" t="s">
        <v>56</v>
      </c>
      <c r="FR64" s="20" t="str">
        <f>FI62&amp;"1/2"</f>
        <v>音楽1/2</v>
      </c>
      <c r="FS64" s="20">
        <f>SUM(COUNTIF($J$10:$M$63,FR64),COUNTIF($AP$10:$AS$63,FR64),COUNTIF($BV$10:$BY$63,FR64),COUNTIF($DB$10:$DE$72,FR64),COUNTIF($EH$10:$EK$63,FR64))*0.5</f>
        <v>0</v>
      </c>
      <c r="FT64" s="20"/>
      <c r="FU64" s="20"/>
      <c r="FV64" s="20" t="str">
        <f t="shared" ca="1" si="1"/>
        <v>'(3)'!FM64</v>
      </c>
      <c r="FW64" s="20">
        <v>64</v>
      </c>
      <c r="FX64" s="20">
        <f t="shared" ca="1" si="2"/>
        <v>3</v>
      </c>
    </row>
    <row r="65" spans="1:180" ht="7.5" customHeight="1">
      <c r="A65" s="126"/>
      <c r="B65" s="203"/>
      <c r="C65" s="203"/>
      <c r="D65" s="203"/>
      <c r="E65" s="204"/>
      <c r="F65" s="203"/>
      <c r="G65" s="203"/>
      <c r="H65" s="203"/>
      <c r="I65" s="204"/>
      <c r="J65" s="205"/>
      <c r="K65" s="203"/>
      <c r="L65" s="203"/>
      <c r="M65" s="204"/>
      <c r="N65" s="203"/>
      <c r="O65" s="203"/>
      <c r="P65" s="203"/>
      <c r="Q65" s="204"/>
      <c r="R65" s="205"/>
      <c r="S65" s="203"/>
      <c r="T65" s="203"/>
      <c r="U65" s="204"/>
      <c r="V65" s="203"/>
      <c r="W65" s="203"/>
      <c r="X65" s="203"/>
      <c r="Y65" s="204"/>
      <c r="Z65" s="203"/>
      <c r="AA65" s="203"/>
      <c r="AB65" s="203"/>
      <c r="AC65" s="204"/>
      <c r="AD65" s="203"/>
      <c r="AE65" s="203"/>
      <c r="AF65" s="203"/>
      <c r="AG65" s="210"/>
      <c r="AH65" s="203"/>
      <c r="AI65" s="203"/>
      <c r="AJ65" s="203"/>
      <c r="AK65" s="204"/>
      <c r="AL65" s="203"/>
      <c r="AM65" s="203"/>
      <c r="AN65" s="203"/>
      <c r="AO65" s="204"/>
      <c r="AP65" s="205"/>
      <c r="AQ65" s="203"/>
      <c r="AR65" s="203"/>
      <c r="AS65" s="204"/>
      <c r="AT65" s="203"/>
      <c r="AU65" s="203"/>
      <c r="AV65" s="203"/>
      <c r="AW65" s="204"/>
      <c r="AX65" s="205"/>
      <c r="AY65" s="203"/>
      <c r="AZ65" s="203"/>
      <c r="BA65" s="204"/>
      <c r="BB65" s="205"/>
      <c r="BC65" s="203"/>
      <c r="BD65" s="203"/>
      <c r="BE65" s="204"/>
      <c r="BF65" s="203"/>
      <c r="BG65" s="203"/>
      <c r="BH65" s="203"/>
      <c r="BI65" s="204"/>
      <c r="BJ65" s="203"/>
      <c r="BK65" s="203"/>
      <c r="BL65" s="203"/>
      <c r="BM65" s="210"/>
      <c r="BN65" s="203"/>
      <c r="BO65" s="203"/>
      <c r="BP65" s="203"/>
      <c r="BQ65" s="204"/>
      <c r="BR65" s="203"/>
      <c r="BS65" s="203"/>
      <c r="BT65" s="203"/>
      <c r="BU65" s="204"/>
      <c r="BV65" s="205"/>
      <c r="BW65" s="203"/>
      <c r="BX65" s="203"/>
      <c r="BY65" s="204"/>
      <c r="BZ65" s="203"/>
      <c r="CA65" s="203"/>
      <c r="CB65" s="203"/>
      <c r="CC65" s="204"/>
      <c r="CD65" s="203"/>
      <c r="CE65" s="203"/>
      <c r="CF65" s="203"/>
      <c r="CG65" s="204"/>
      <c r="CH65" s="205"/>
      <c r="CI65" s="203"/>
      <c r="CJ65" s="203"/>
      <c r="CK65" s="204"/>
      <c r="CL65" s="203"/>
      <c r="CM65" s="203"/>
      <c r="CN65" s="203"/>
      <c r="CO65" s="204"/>
      <c r="CP65" s="205"/>
      <c r="CQ65" s="203"/>
      <c r="CR65" s="203"/>
      <c r="CS65" s="210"/>
      <c r="CT65" s="203"/>
      <c r="CU65" s="203"/>
      <c r="CV65" s="203"/>
      <c r="CW65" s="204"/>
      <c r="CX65" s="203"/>
      <c r="CY65" s="203"/>
      <c r="CZ65" s="203"/>
      <c r="DA65" s="204"/>
      <c r="DB65" s="205"/>
      <c r="DC65" s="203"/>
      <c r="DD65" s="203"/>
      <c r="DE65" s="204"/>
      <c r="DF65" s="203"/>
      <c r="DG65" s="203"/>
      <c r="DH65" s="203"/>
      <c r="DI65" s="204"/>
      <c r="DJ65" s="203"/>
      <c r="DK65" s="203"/>
      <c r="DL65" s="203"/>
      <c r="DM65" s="204"/>
      <c r="DN65" s="205"/>
      <c r="DO65" s="203"/>
      <c r="DP65" s="203"/>
      <c r="DQ65" s="204"/>
      <c r="DR65" s="203"/>
      <c r="DS65" s="203"/>
      <c r="DT65" s="203"/>
      <c r="DU65" s="204"/>
      <c r="DV65" s="205"/>
      <c r="DW65" s="203"/>
      <c r="DX65" s="203"/>
      <c r="DY65" s="210"/>
      <c r="DZ65" s="203"/>
      <c r="EA65" s="203"/>
      <c r="EB65" s="203"/>
      <c r="EC65" s="204"/>
      <c r="ED65" s="203"/>
      <c r="EE65" s="203"/>
      <c r="EF65" s="203"/>
      <c r="EG65" s="204"/>
      <c r="EH65" s="205"/>
      <c r="EI65" s="203"/>
      <c r="EJ65" s="203"/>
      <c r="EK65" s="204"/>
      <c r="EL65" s="203"/>
      <c r="EM65" s="203"/>
      <c r="EN65" s="203"/>
      <c r="EO65" s="204"/>
      <c r="EP65" s="203"/>
      <c r="EQ65" s="203"/>
      <c r="ER65" s="203"/>
      <c r="ES65" s="204"/>
      <c r="ET65" s="205"/>
      <c r="EU65" s="203"/>
      <c r="EV65" s="203"/>
      <c r="EW65" s="204"/>
      <c r="EX65" s="203"/>
      <c r="EY65" s="203"/>
      <c r="EZ65" s="203"/>
      <c r="FA65" s="204"/>
      <c r="FB65" s="203"/>
      <c r="FC65" s="203"/>
      <c r="FD65" s="203"/>
      <c r="FE65" s="210"/>
      <c r="FF65" s="14"/>
      <c r="FG65" s="155"/>
      <c r="FH65" s="156"/>
      <c r="FI65" s="79"/>
      <c r="FJ65" s="79"/>
      <c r="FK65" s="65" t="s">
        <v>91</v>
      </c>
      <c r="FL65" s="28">
        <f>SUM(COUNTIF($N$10:$Q$63,FI62),COUNTIF($AT$10:$AW$63,FI62),COUNTIF($BZ$10:$CC$63,FI62),COUNTIF($DF$10:$DI$72,FI62),COUNTIF($EL$10:$EO$63,FI62))+FS65</f>
        <v>1</v>
      </c>
      <c r="FM65" s="56">
        <f t="shared" ca="1" si="0"/>
        <v>4</v>
      </c>
      <c r="FN65" s="44"/>
      <c r="FO65" s="35"/>
      <c r="FP65" s="20" t="str">
        <f>FI62</f>
        <v>音楽</v>
      </c>
      <c r="FQ65" s="20" t="s">
        <v>57</v>
      </c>
      <c r="FR65" s="20" t="str">
        <f>FI62&amp;"1/2"</f>
        <v>音楽1/2</v>
      </c>
      <c r="FS65" s="20">
        <f>SUM(COUNTIF($N$10:$Q$63,FR65),COUNTIF($AT$10:$AW$63,FR65),COUNTIF($BZ$10:$CC$63,FR65),COUNTIF($DF$10:$DI$72,FR65),COUNTIF($EL$10:$EO$63,FR65))*0.5</f>
        <v>0</v>
      </c>
      <c r="FT65" s="20"/>
      <c r="FU65" s="20"/>
      <c r="FV65" s="20" t="str">
        <f t="shared" ca="1" si="1"/>
        <v>'(3)'!FM65</v>
      </c>
      <c r="FW65" s="20">
        <v>65</v>
      </c>
      <c r="FX65" s="20">
        <f t="shared" ca="1" si="2"/>
        <v>3</v>
      </c>
    </row>
    <row r="66" spans="1:180" ht="7.5" customHeight="1">
      <c r="A66" s="126"/>
      <c r="B66" s="203"/>
      <c r="C66" s="203"/>
      <c r="D66" s="203"/>
      <c r="E66" s="204"/>
      <c r="F66" s="203"/>
      <c r="G66" s="203"/>
      <c r="H66" s="203"/>
      <c r="I66" s="204"/>
      <c r="J66" s="205"/>
      <c r="K66" s="203"/>
      <c r="L66" s="203"/>
      <c r="M66" s="204"/>
      <c r="N66" s="203"/>
      <c r="O66" s="203"/>
      <c r="P66" s="203"/>
      <c r="Q66" s="204"/>
      <c r="R66" s="205"/>
      <c r="S66" s="203"/>
      <c r="T66" s="203"/>
      <c r="U66" s="204"/>
      <c r="V66" s="203"/>
      <c r="W66" s="203"/>
      <c r="X66" s="203"/>
      <c r="Y66" s="204"/>
      <c r="Z66" s="203"/>
      <c r="AA66" s="203"/>
      <c r="AB66" s="203"/>
      <c r="AC66" s="204"/>
      <c r="AD66" s="203"/>
      <c r="AE66" s="203"/>
      <c r="AF66" s="203"/>
      <c r="AG66" s="210"/>
      <c r="AH66" s="203"/>
      <c r="AI66" s="203"/>
      <c r="AJ66" s="203"/>
      <c r="AK66" s="204"/>
      <c r="AL66" s="203"/>
      <c r="AM66" s="203"/>
      <c r="AN66" s="203"/>
      <c r="AO66" s="204"/>
      <c r="AP66" s="205"/>
      <c r="AQ66" s="203"/>
      <c r="AR66" s="203"/>
      <c r="AS66" s="204"/>
      <c r="AT66" s="203"/>
      <c r="AU66" s="203"/>
      <c r="AV66" s="203"/>
      <c r="AW66" s="204"/>
      <c r="AX66" s="205"/>
      <c r="AY66" s="203"/>
      <c r="AZ66" s="203"/>
      <c r="BA66" s="204"/>
      <c r="BB66" s="205"/>
      <c r="BC66" s="203"/>
      <c r="BD66" s="203"/>
      <c r="BE66" s="204"/>
      <c r="BF66" s="203"/>
      <c r="BG66" s="203"/>
      <c r="BH66" s="203"/>
      <c r="BI66" s="204"/>
      <c r="BJ66" s="203"/>
      <c r="BK66" s="203"/>
      <c r="BL66" s="203"/>
      <c r="BM66" s="210"/>
      <c r="BN66" s="203"/>
      <c r="BO66" s="203"/>
      <c r="BP66" s="203"/>
      <c r="BQ66" s="204"/>
      <c r="BR66" s="203"/>
      <c r="BS66" s="203"/>
      <c r="BT66" s="203"/>
      <c r="BU66" s="204"/>
      <c r="BV66" s="205"/>
      <c r="BW66" s="203"/>
      <c r="BX66" s="203"/>
      <c r="BY66" s="204"/>
      <c r="BZ66" s="203"/>
      <c r="CA66" s="203"/>
      <c r="CB66" s="203"/>
      <c r="CC66" s="204"/>
      <c r="CD66" s="203"/>
      <c r="CE66" s="203"/>
      <c r="CF66" s="203"/>
      <c r="CG66" s="204"/>
      <c r="CH66" s="205"/>
      <c r="CI66" s="203"/>
      <c r="CJ66" s="203"/>
      <c r="CK66" s="204"/>
      <c r="CL66" s="203"/>
      <c r="CM66" s="203"/>
      <c r="CN66" s="203"/>
      <c r="CO66" s="204"/>
      <c r="CP66" s="205"/>
      <c r="CQ66" s="203"/>
      <c r="CR66" s="203"/>
      <c r="CS66" s="210"/>
      <c r="CT66" s="203"/>
      <c r="CU66" s="203"/>
      <c r="CV66" s="203"/>
      <c r="CW66" s="204"/>
      <c r="CX66" s="203"/>
      <c r="CY66" s="203"/>
      <c r="CZ66" s="203"/>
      <c r="DA66" s="204"/>
      <c r="DB66" s="205"/>
      <c r="DC66" s="203"/>
      <c r="DD66" s="203"/>
      <c r="DE66" s="204"/>
      <c r="DF66" s="203"/>
      <c r="DG66" s="203"/>
      <c r="DH66" s="203"/>
      <c r="DI66" s="204"/>
      <c r="DJ66" s="203"/>
      <c r="DK66" s="203"/>
      <c r="DL66" s="203"/>
      <c r="DM66" s="204"/>
      <c r="DN66" s="205"/>
      <c r="DO66" s="203"/>
      <c r="DP66" s="203"/>
      <c r="DQ66" s="204"/>
      <c r="DR66" s="203"/>
      <c r="DS66" s="203"/>
      <c r="DT66" s="203"/>
      <c r="DU66" s="204"/>
      <c r="DV66" s="205"/>
      <c r="DW66" s="203"/>
      <c r="DX66" s="203"/>
      <c r="DY66" s="210"/>
      <c r="DZ66" s="203"/>
      <c r="EA66" s="203"/>
      <c r="EB66" s="203"/>
      <c r="EC66" s="204"/>
      <c r="ED66" s="203"/>
      <c r="EE66" s="203"/>
      <c r="EF66" s="203"/>
      <c r="EG66" s="204"/>
      <c r="EH66" s="205"/>
      <c r="EI66" s="203"/>
      <c r="EJ66" s="203"/>
      <c r="EK66" s="204"/>
      <c r="EL66" s="203"/>
      <c r="EM66" s="203"/>
      <c r="EN66" s="203"/>
      <c r="EO66" s="204"/>
      <c r="EP66" s="203"/>
      <c r="EQ66" s="203"/>
      <c r="ER66" s="203"/>
      <c r="ES66" s="204"/>
      <c r="ET66" s="205"/>
      <c r="EU66" s="203"/>
      <c r="EV66" s="203"/>
      <c r="EW66" s="204"/>
      <c r="EX66" s="203"/>
      <c r="EY66" s="203"/>
      <c r="EZ66" s="203"/>
      <c r="FA66" s="204"/>
      <c r="FB66" s="203"/>
      <c r="FC66" s="203"/>
      <c r="FD66" s="203"/>
      <c r="FE66" s="210"/>
      <c r="FF66" s="14"/>
      <c r="FG66" s="155"/>
      <c r="FH66" s="156"/>
      <c r="FI66" s="79"/>
      <c r="FJ66" s="79"/>
      <c r="FK66" s="65" t="s">
        <v>92</v>
      </c>
      <c r="FL66" s="29">
        <f>SUM(COUNTIF($R$10:$U$63,FI62),COUNTIF($AX$10:$BA$63,FI62),COUNTIF($CD$10:$CG$63,FI62),COUNTIF($DJ$10:$DM$72,FI62),COUNTIF($EP$10:$ES$63,FI62))+FS66</f>
        <v>1</v>
      </c>
      <c r="FM66" s="57">
        <f t="shared" ca="1" si="0"/>
        <v>4</v>
      </c>
      <c r="FN66" s="45"/>
      <c r="FO66" s="36"/>
      <c r="FP66" s="20" t="str">
        <f>FI62</f>
        <v>音楽</v>
      </c>
      <c r="FQ66" s="20" t="s">
        <v>58</v>
      </c>
      <c r="FR66" s="20" t="str">
        <f>FI62&amp;"1/2"</f>
        <v>音楽1/2</v>
      </c>
      <c r="FS66" s="20">
        <f>SUM(COUNTIF($R$10:$U$63,FR66),COUNTIF($AX$10:$BA$63,FR66),COUNTIF($CD$10:$CG$63,FR66),COUNTIF($DJ$10:$DM$72,FR66),COUNTIF($EP$10:$ES$63,FR66))*0.5</f>
        <v>0</v>
      </c>
      <c r="FT66" s="14"/>
      <c r="FU66" s="14"/>
      <c r="FV66" s="20" t="str">
        <f t="shared" ca="1" si="1"/>
        <v>'(3)'!FM66</v>
      </c>
      <c r="FW66" s="20">
        <v>66</v>
      </c>
      <c r="FX66" s="20">
        <f t="shared" ca="1" si="2"/>
        <v>3</v>
      </c>
    </row>
    <row r="67" spans="1:180" ht="7.5" customHeight="1">
      <c r="A67" s="126"/>
      <c r="B67" s="116"/>
      <c r="C67" s="203"/>
      <c r="D67" s="203"/>
      <c r="E67" s="204"/>
      <c r="F67" s="116"/>
      <c r="G67" s="203"/>
      <c r="H67" s="203"/>
      <c r="I67" s="204"/>
      <c r="J67" s="116"/>
      <c r="K67" s="203"/>
      <c r="L67" s="203"/>
      <c r="M67" s="204"/>
      <c r="N67" s="116"/>
      <c r="O67" s="203"/>
      <c r="P67" s="203"/>
      <c r="Q67" s="204"/>
      <c r="R67" s="117"/>
      <c r="S67" s="203"/>
      <c r="T67" s="203"/>
      <c r="U67" s="204"/>
      <c r="V67" s="116"/>
      <c r="W67" s="203"/>
      <c r="X67" s="203"/>
      <c r="Y67" s="204"/>
      <c r="Z67" s="116"/>
      <c r="AA67" s="203"/>
      <c r="AB67" s="203"/>
      <c r="AC67" s="204"/>
      <c r="AD67" s="119"/>
      <c r="AE67" s="203"/>
      <c r="AF67" s="203"/>
      <c r="AG67" s="210"/>
      <c r="AH67" s="116"/>
      <c r="AI67" s="203"/>
      <c r="AJ67" s="203"/>
      <c r="AK67" s="204"/>
      <c r="AL67" s="116"/>
      <c r="AM67" s="203"/>
      <c r="AN67" s="203"/>
      <c r="AO67" s="204"/>
      <c r="AP67" s="118"/>
      <c r="AQ67" s="203"/>
      <c r="AR67" s="203"/>
      <c r="AS67" s="204"/>
      <c r="AT67" s="116"/>
      <c r="AU67" s="203"/>
      <c r="AV67" s="203"/>
      <c r="AW67" s="204"/>
      <c r="AX67" s="117"/>
      <c r="AY67" s="203"/>
      <c r="AZ67" s="203"/>
      <c r="BA67" s="204"/>
      <c r="BB67" s="118"/>
      <c r="BC67" s="203"/>
      <c r="BD67" s="203"/>
      <c r="BE67" s="204"/>
      <c r="BF67" s="116"/>
      <c r="BG67" s="203"/>
      <c r="BH67" s="203"/>
      <c r="BI67" s="204"/>
      <c r="BJ67" s="119"/>
      <c r="BK67" s="203"/>
      <c r="BL67" s="203"/>
      <c r="BM67" s="210"/>
      <c r="BN67" s="116"/>
      <c r="BO67" s="203"/>
      <c r="BP67" s="203"/>
      <c r="BQ67" s="204"/>
      <c r="BR67" s="116"/>
      <c r="BS67" s="203"/>
      <c r="BT67" s="203"/>
      <c r="BU67" s="204"/>
      <c r="BV67" s="117"/>
      <c r="BW67" s="203"/>
      <c r="BX67" s="203"/>
      <c r="BY67" s="204"/>
      <c r="BZ67" s="116"/>
      <c r="CA67" s="203"/>
      <c r="CB67" s="203"/>
      <c r="CC67" s="204"/>
      <c r="CD67" s="116"/>
      <c r="CE67" s="203"/>
      <c r="CF67" s="203"/>
      <c r="CG67" s="204"/>
      <c r="CH67" s="117"/>
      <c r="CI67" s="203"/>
      <c r="CJ67" s="203"/>
      <c r="CK67" s="204"/>
      <c r="CL67" s="116"/>
      <c r="CM67" s="203"/>
      <c r="CN67" s="203"/>
      <c r="CO67" s="204"/>
      <c r="CP67" s="118"/>
      <c r="CQ67" s="203"/>
      <c r="CR67" s="203"/>
      <c r="CS67" s="210"/>
      <c r="CT67" s="116"/>
      <c r="CU67" s="203"/>
      <c r="CV67" s="203"/>
      <c r="CW67" s="204"/>
      <c r="CX67" s="116"/>
      <c r="CY67" s="203"/>
      <c r="CZ67" s="203"/>
      <c r="DA67" s="204"/>
      <c r="DB67" s="117"/>
      <c r="DC67" s="203"/>
      <c r="DD67" s="203"/>
      <c r="DE67" s="204"/>
      <c r="DF67" s="116"/>
      <c r="DG67" s="203"/>
      <c r="DH67" s="203"/>
      <c r="DI67" s="204"/>
      <c r="DJ67" s="116"/>
      <c r="DK67" s="203"/>
      <c r="DL67" s="203"/>
      <c r="DM67" s="204"/>
      <c r="DN67" s="117"/>
      <c r="DO67" s="203"/>
      <c r="DP67" s="203"/>
      <c r="DQ67" s="204"/>
      <c r="DR67" s="116"/>
      <c r="DS67" s="203"/>
      <c r="DT67" s="203"/>
      <c r="DU67" s="204"/>
      <c r="DV67" s="118"/>
      <c r="DW67" s="203"/>
      <c r="DX67" s="203"/>
      <c r="DY67" s="210"/>
      <c r="DZ67" s="116"/>
      <c r="EA67" s="203"/>
      <c r="EB67" s="203"/>
      <c r="EC67" s="204"/>
      <c r="ED67" s="116"/>
      <c r="EE67" s="203"/>
      <c r="EF67" s="203"/>
      <c r="EG67" s="204"/>
      <c r="EH67" s="117"/>
      <c r="EI67" s="203"/>
      <c r="EJ67" s="203"/>
      <c r="EK67" s="204"/>
      <c r="EL67" s="116"/>
      <c r="EM67" s="203"/>
      <c r="EN67" s="203"/>
      <c r="EO67" s="204"/>
      <c r="EP67" s="116"/>
      <c r="EQ67" s="203"/>
      <c r="ER67" s="203"/>
      <c r="ES67" s="204"/>
      <c r="ET67" s="117"/>
      <c r="EU67" s="203"/>
      <c r="EV67" s="203"/>
      <c r="EW67" s="204"/>
      <c r="EX67" s="116"/>
      <c r="EY67" s="203"/>
      <c r="EZ67" s="203"/>
      <c r="FA67" s="204"/>
      <c r="FB67" s="116"/>
      <c r="FC67" s="203"/>
      <c r="FD67" s="203"/>
      <c r="FE67" s="210"/>
      <c r="FF67" s="14"/>
      <c r="FG67" s="155"/>
      <c r="FH67" s="156"/>
      <c r="FI67" s="79"/>
      <c r="FJ67" s="79"/>
      <c r="FK67" s="65" t="s">
        <v>93</v>
      </c>
      <c r="FL67" s="28">
        <f>SUM(COUNTIF($V$10:$Y$63,FI62),COUNTIF($BB$10:$BE$63,FI62),COUNTIF($CH$10:$CK$63,FI62),COUNTIF($DN$10:$DQ$72,FI62),COUNTIF($ET$10:$EW$63,FI62))+FS67</f>
        <v>1</v>
      </c>
      <c r="FM67" s="56">
        <f t="shared" ca="1" si="0"/>
        <v>3</v>
      </c>
      <c r="FN67" s="43"/>
      <c r="FO67" s="9"/>
      <c r="FP67" s="20" t="str">
        <f>FI62</f>
        <v>音楽</v>
      </c>
      <c r="FQ67" s="25" t="s">
        <v>59</v>
      </c>
      <c r="FR67" s="20" t="str">
        <f>FI62&amp;"1/2"</f>
        <v>音楽1/2</v>
      </c>
      <c r="FS67" s="20">
        <f>SUM(COUNTIF($V$10:$Y$63,FR67),COUNTIF($BB$10:$BE$63,FR67),COUNTIF($CH$10:$CK$63,FR67),COUNTIF($DN$10:$DQ$72,FR67),COUNTIF($ET$10:$EW$63,FR67))*0.5</f>
        <v>0</v>
      </c>
      <c r="FT67" s="20"/>
      <c r="FU67" s="20"/>
      <c r="FV67" s="20" t="str">
        <f t="shared" ca="1" si="1"/>
        <v>'(3)'!FM67</v>
      </c>
      <c r="FW67" s="20">
        <v>67</v>
      </c>
      <c r="FX67" s="20">
        <f t="shared" ca="1" si="2"/>
        <v>2</v>
      </c>
    </row>
    <row r="68" spans="1:180" ht="7.5" customHeight="1">
      <c r="A68" s="126"/>
      <c r="B68" s="203"/>
      <c r="C68" s="203"/>
      <c r="D68" s="203"/>
      <c r="E68" s="204"/>
      <c r="F68" s="203"/>
      <c r="G68" s="203"/>
      <c r="H68" s="203"/>
      <c r="I68" s="204"/>
      <c r="J68" s="203"/>
      <c r="K68" s="203"/>
      <c r="L68" s="203"/>
      <c r="M68" s="204"/>
      <c r="N68" s="203"/>
      <c r="O68" s="203"/>
      <c r="P68" s="203"/>
      <c r="Q68" s="204"/>
      <c r="R68" s="205"/>
      <c r="S68" s="203"/>
      <c r="T68" s="203"/>
      <c r="U68" s="204"/>
      <c r="V68" s="203"/>
      <c r="W68" s="203"/>
      <c r="X68" s="203"/>
      <c r="Y68" s="204"/>
      <c r="Z68" s="203"/>
      <c r="AA68" s="203"/>
      <c r="AB68" s="203"/>
      <c r="AC68" s="204"/>
      <c r="AD68" s="203"/>
      <c r="AE68" s="203"/>
      <c r="AF68" s="203"/>
      <c r="AG68" s="210"/>
      <c r="AH68" s="203"/>
      <c r="AI68" s="203"/>
      <c r="AJ68" s="203"/>
      <c r="AK68" s="204"/>
      <c r="AL68" s="203"/>
      <c r="AM68" s="203"/>
      <c r="AN68" s="203"/>
      <c r="AO68" s="204"/>
      <c r="AP68" s="205"/>
      <c r="AQ68" s="203"/>
      <c r="AR68" s="203"/>
      <c r="AS68" s="204"/>
      <c r="AT68" s="203"/>
      <c r="AU68" s="203"/>
      <c r="AV68" s="203"/>
      <c r="AW68" s="204"/>
      <c r="AX68" s="205"/>
      <c r="AY68" s="203"/>
      <c r="AZ68" s="203"/>
      <c r="BA68" s="204"/>
      <c r="BB68" s="205"/>
      <c r="BC68" s="203"/>
      <c r="BD68" s="203"/>
      <c r="BE68" s="204"/>
      <c r="BF68" s="203"/>
      <c r="BG68" s="203"/>
      <c r="BH68" s="203"/>
      <c r="BI68" s="204"/>
      <c r="BJ68" s="203"/>
      <c r="BK68" s="203"/>
      <c r="BL68" s="203"/>
      <c r="BM68" s="210"/>
      <c r="BN68" s="203"/>
      <c r="BO68" s="203"/>
      <c r="BP68" s="203"/>
      <c r="BQ68" s="204"/>
      <c r="BR68" s="203"/>
      <c r="BS68" s="203"/>
      <c r="BT68" s="203"/>
      <c r="BU68" s="204"/>
      <c r="BV68" s="205"/>
      <c r="BW68" s="203"/>
      <c r="BX68" s="203"/>
      <c r="BY68" s="204"/>
      <c r="BZ68" s="203"/>
      <c r="CA68" s="203"/>
      <c r="CB68" s="203"/>
      <c r="CC68" s="204"/>
      <c r="CD68" s="203"/>
      <c r="CE68" s="203"/>
      <c r="CF68" s="203"/>
      <c r="CG68" s="204"/>
      <c r="CH68" s="205"/>
      <c r="CI68" s="203"/>
      <c r="CJ68" s="203"/>
      <c r="CK68" s="204"/>
      <c r="CL68" s="203"/>
      <c r="CM68" s="203"/>
      <c r="CN68" s="203"/>
      <c r="CO68" s="204"/>
      <c r="CP68" s="205"/>
      <c r="CQ68" s="203"/>
      <c r="CR68" s="203"/>
      <c r="CS68" s="210"/>
      <c r="CT68" s="203"/>
      <c r="CU68" s="203"/>
      <c r="CV68" s="203"/>
      <c r="CW68" s="204"/>
      <c r="CX68" s="203"/>
      <c r="CY68" s="203"/>
      <c r="CZ68" s="203"/>
      <c r="DA68" s="204"/>
      <c r="DB68" s="205"/>
      <c r="DC68" s="203"/>
      <c r="DD68" s="203"/>
      <c r="DE68" s="204"/>
      <c r="DF68" s="203"/>
      <c r="DG68" s="203"/>
      <c r="DH68" s="203"/>
      <c r="DI68" s="204"/>
      <c r="DJ68" s="203"/>
      <c r="DK68" s="203"/>
      <c r="DL68" s="203"/>
      <c r="DM68" s="204"/>
      <c r="DN68" s="205"/>
      <c r="DO68" s="203"/>
      <c r="DP68" s="203"/>
      <c r="DQ68" s="204"/>
      <c r="DR68" s="203"/>
      <c r="DS68" s="203"/>
      <c r="DT68" s="203"/>
      <c r="DU68" s="204"/>
      <c r="DV68" s="205"/>
      <c r="DW68" s="203"/>
      <c r="DX68" s="203"/>
      <c r="DY68" s="210"/>
      <c r="DZ68" s="203"/>
      <c r="EA68" s="203"/>
      <c r="EB68" s="203"/>
      <c r="EC68" s="204"/>
      <c r="ED68" s="203"/>
      <c r="EE68" s="203"/>
      <c r="EF68" s="203"/>
      <c r="EG68" s="204"/>
      <c r="EH68" s="205"/>
      <c r="EI68" s="203"/>
      <c r="EJ68" s="203"/>
      <c r="EK68" s="204"/>
      <c r="EL68" s="203"/>
      <c r="EM68" s="203"/>
      <c r="EN68" s="203"/>
      <c r="EO68" s="204"/>
      <c r="EP68" s="203"/>
      <c r="EQ68" s="203"/>
      <c r="ER68" s="203"/>
      <c r="ES68" s="204"/>
      <c r="ET68" s="205"/>
      <c r="EU68" s="203"/>
      <c r="EV68" s="203"/>
      <c r="EW68" s="204"/>
      <c r="EX68" s="203"/>
      <c r="EY68" s="203"/>
      <c r="EZ68" s="203"/>
      <c r="FA68" s="204"/>
      <c r="FB68" s="203"/>
      <c r="FC68" s="203"/>
      <c r="FD68" s="203"/>
      <c r="FE68" s="210"/>
      <c r="FF68" s="14"/>
      <c r="FG68" s="155"/>
      <c r="FH68" s="156"/>
      <c r="FI68" s="79"/>
      <c r="FJ68" s="79"/>
      <c r="FK68" s="65" t="s">
        <v>94</v>
      </c>
      <c r="FL68" s="28">
        <f>SUM(COUNTIF($Z$10:$AC$63,FI62),COUNTIF($BF$10:$BI$63,FI62),COUNTIF($CL$10:$CO$63,FI62),COUNTIF($DR$10:$DU$72,FI62),COUNTIF($EX$10:$FA$63,FI62))+FS68</f>
        <v>1</v>
      </c>
      <c r="FM68" s="56">
        <f t="shared" ca="1" si="0"/>
        <v>3</v>
      </c>
      <c r="FN68" s="44"/>
      <c r="FO68" s="35"/>
      <c r="FP68" s="20" t="str">
        <f>FI62</f>
        <v>音楽</v>
      </c>
      <c r="FQ68" s="20" t="s">
        <v>60</v>
      </c>
      <c r="FR68" s="20" t="str">
        <f>FI62&amp;"1/2"</f>
        <v>音楽1/2</v>
      </c>
      <c r="FS68" s="20">
        <f>SUM(COUNTIF($Z$10:$AC$63,FR68),COUNTIF($BF$10:$BI$63,FR68),COUNTIF($CL$10:$CO$63,FR68),COUNTIF($DR$10:$DU$72,FR68),COUNTIF($EX$10:$FA$63,FR68))*0.5</f>
        <v>0</v>
      </c>
      <c r="FT68" s="20"/>
      <c r="FU68" s="20"/>
      <c r="FV68" s="20" t="str">
        <f t="shared" ca="1" si="1"/>
        <v>'(3)'!FM68</v>
      </c>
      <c r="FW68" s="20">
        <v>68</v>
      </c>
      <c r="FX68" s="20">
        <f t="shared" ca="1" si="2"/>
        <v>2</v>
      </c>
    </row>
    <row r="69" spans="1:180" ht="7.5" customHeight="1">
      <c r="A69" s="126"/>
      <c r="B69" s="203"/>
      <c r="C69" s="203"/>
      <c r="D69" s="203"/>
      <c r="E69" s="204"/>
      <c r="F69" s="203"/>
      <c r="G69" s="203"/>
      <c r="H69" s="203"/>
      <c r="I69" s="204"/>
      <c r="J69" s="203"/>
      <c r="K69" s="203"/>
      <c r="L69" s="203"/>
      <c r="M69" s="204"/>
      <c r="N69" s="203"/>
      <c r="O69" s="203"/>
      <c r="P69" s="203"/>
      <c r="Q69" s="204"/>
      <c r="R69" s="205"/>
      <c r="S69" s="203"/>
      <c r="T69" s="203"/>
      <c r="U69" s="204"/>
      <c r="V69" s="203"/>
      <c r="W69" s="203"/>
      <c r="X69" s="203"/>
      <c r="Y69" s="204"/>
      <c r="Z69" s="203"/>
      <c r="AA69" s="203"/>
      <c r="AB69" s="203"/>
      <c r="AC69" s="204"/>
      <c r="AD69" s="203"/>
      <c r="AE69" s="203"/>
      <c r="AF69" s="203"/>
      <c r="AG69" s="210"/>
      <c r="AH69" s="203"/>
      <c r="AI69" s="203"/>
      <c r="AJ69" s="203"/>
      <c r="AK69" s="204"/>
      <c r="AL69" s="203"/>
      <c r="AM69" s="203"/>
      <c r="AN69" s="203"/>
      <c r="AO69" s="204"/>
      <c r="AP69" s="205"/>
      <c r="AQ69" s="203"/>
      <c r="AR69" s="203"/>
      <c r="AS69" s="204"/>
      <c r="AT69" s="203"/>
      <c r="AU69" s="203"/>
      <c r="AV69" s="203"/>
      <c r="AW69" s="204"/>
      <c r="AX69" s="205"/>
      <c r="AY69" s="203"/>
      <c r="AZ69" s="203"/>
      <c r="BA69" s="204"/>
      <c r="BB69" s="205"/>
      <c r="BC69" s="203"/>
      <c r="BD69" s="203"/>
      <c r="BE69" s="204"/>
      <c r="BF69" s="203"/>
      <c r="BG69" s="203"/>
      <c r="BH69" s="203"/>
      <c r="BI69" s="204"/>
      <c r="BJ69" s="203"/>
      <c r="BK69" s="203"/>
      <c r="BL69" s="203"/>
      <c r="BM69" s="210"/>
      <c r="BN69" s="203"/>
      <c r="BO69" s="203"/>
      <c r="BP69" s="203"/>
      <c r="BQ69" s="204"/>
      <c r="BR69" s="203"/>
      <c r="BS69" s="203"/>
      <c r="BT69" s="203"/>
      <c r="BU69" s="204"/>
      <c r="BV69" s="205"/>
      <c r="BW69" s="203"/>
      <c r="BX69" s="203"/>
      <c r="BY69" s="204"/>
      <c r="BZ69" s="203"/>
      <c r="CA69" s="203"/>
      <c r="CB69" s="203"/>
      <c r="CC69" s="204"/>
      <c r="CD69" s="203"/>
      <c r="CE69" s="203"/>
      <c r="CF69" s="203"/>
      <c r="CG69" s="204"/>
      <c r="CH69" s="205"/>
      <c r="CI69" s="203"/>
      <c r="CJ69" s="203"/>
      <c r="CK69" s="204"/>
      <c r="CL69" s="203"/>
      <c r="CM69" s="203"/>
      <c r="CN69" s="203"/>
      <c r="CO69" s="204"/>
      <c r="CP69" s="205"/>
      <c r="CQ69" s="203"/>
      <c r="CR69" s="203"/>
      <c r="CS69" s="210"/>
      <c r="CT69" s="203"/>
      <c r="CU69" s="203"/>
      <c r="CV69" s="203"/>
      <c r="CW69" s="204"/>
      <c r="CX69" s="203"/>
      <c r="CY69" s="203"/>
      <c r="CZ69" s="203"/>
      <c r="DA69" s="204"/>
      <c r="DB69" s="205"/>
      <c r="DC69" s="203"/>
      <c r="DD69" s="203"/>
      <c r="DE69" s="204"/>
      <c r="DF69" s="203"/>
      <c r="DG69" s="203"/>
      <c r="DH69" s="203"/>
      <c r="DI69" s="204"/>
      <c r="DJ69" s="203"/>
      <c r="DK69" s="203"/>
      <c r="DL69" s="203"/>
      <c r="DM69" s="204"/>
      <c r="DN69" s="205"/>
      <c r="DO69" s="203"/>
      <c r="DP69" s="203"/>
      <c r="DQ69" s="204"/>
      <c r="DR69" s="203"/>
      <c r="DS69" s="203"/>
      <c r="DT69" s="203"/>
      <c r="DU69" s="204"/>
      <c r="DV69" s="205"/>
      <c r="DW69" s="203"/>
      <c r="DX69" s="203"/>
      <c r="DY69" s="210"/>
      <c r="DZ69" s="203"/>
      <c r="EA69" s="203"/>
      <c r="EB69" s="203"/>
      <c r="EC69" s="204"/>
      <c r="ED69" s="203"/>
      <c r="EE69" s="203"/>
      <c r="EF69" s="203"/>
      <c r="EG69" s="204"/>
      <c r="EH69" s="205"/>
      <c r="EI69" s="203"/>
      <c r="EJ69" s="203"/>
      <c r="EK69" s="204"/>
      <c r="EL69" s="203"/>
      <c r="EM69" s="203"/>
      <c r="EN69" s="203"/>
      <c r="EO69" s="204"/>
      <c r="EP69" s="203"/>
      <c r="EQ69" s="203"/>
      <c r="ER69" s="203"/>
      <c r="ES69" s="204"/>
      <c r="ET69" s="205"/>
      <c r="EU69" s="203"/>
      <c r="EV69" s="203"/>
      <c r="EW69" s="204"/>
      <c r="EX69" s="203"/>
      <c r="EY69" s="203"/>
      <c r="EZ69" s="203"/>
      <c r="FA69" s="204"/>
      <c r="FB69" s="203"/>
      <c r="FC69" s="203"/>
      <c r="FD69" s="203"/>
      <c r="FE69" s="210"/>
      <c r="FF69" s="14"/>
      <c r="FG69" s="155"/>
      <c r="FH69" s="156"/>
      <c r="FI69" s="79"/>
      <c r="FJ69" s="79"/>
      <c r="FK69" s="66" t="s">
        <v>95</v>
      </c>
      <c r="FL69" s="34">
        <f>SUM(COUNTIF($AD$10:$AG$63,FI62),COUNTIF($BJ$10:$BM$63,FI62),COUNTIF($CP$10:$CS$63,FI62),COUNTIF($DV$10:$DY$72,FI62),COUNTIF($FB$10:$FE$63,FI62))+FS69</f>
        <v>1</v>
      </c>
      <c r="FM69" s="62">
        <f t="shared" ca="1" si="0"/>
        <v>3</v>
      </c>
      <c r="FN69" s="52"/>
      <c r="FO69" s="41"/>
      <c r="FP69" s="20" t="str">
        <f>FI62</f>
        <v>音楽</v>
      </c>
      <c r="FQ69" s="20" t="s">
        <v>61</v>
      </c>
      <c r="FR69" s="20" t="str">
        <f>FI62&amp;"1/2"</f>
        <v>音楽1/2</v>
      </c>
      <c r="FS69" s="20">
        <f>SUM(COUNTIF($AD$10:$AG$63,FR69),COUNTIF($BJ$10:$BM$63,FR69),COUNTIF($CP$10:$CS$63,FR69),COUNTIF($DV$10:$DY$72,FR69),COUNTIF($FB$10:$FE$63,FR69))*0.5</f>
        <v>0</v>
      </c>
      <c r="FT69" s="14"/>
      <c r="FU69" s="14"/>
      <c r="FV69" s="20" t="str">
        <f t="shared" ca="1" si="1"/>
        <v>'(3)'!FM69</v>
      </c>
      <c r="FW69" s="20">
        <v>69</v>
      </c>
      <c r="FX69" s="20">
        <f t="shared" ca="1" si="2"/>
        <v>2</v>
      </c>
    </row>
    <row r="70" spans="1:180" ht="7.5" customHeight="1">
      <c r="A70" s="126"/>
      <c r="B70" s="108"/>
      <c r="C70" s="203"/>
      <c r="D70" s="204"/>
      <c r="E70" s="212"/>
      <c r="F70" s="108"/>
      <c r="G70" s="203"/>
      <c r="H70" s="204"/>
      <c r="I70" s="212"/>
      <c r="J70" s="108"/>
      <c r="K70" s="203"/>
      <c r="L70" s="204"/>
      <c r="M70" s="212"/>
      <c r="N70" s="108"/>
      <c r="O70" s="203"/>
      <c r="P70" s="204"/>
      <c r="Q70" s="212"/>
      <c r="R70" s="106"/>
      <c r="S70" s="203"/>
      <c r="T70" s="204"/>
      <c r="U70" s="211"/>
      <c r="V70" s="108"/>
      <c r="W70" s="203"/>
      <c r="X70" s="204"/>
      <c r="Y70" s="212"/>
      <c r="Z70" s="108"/>
      <c r="AA70" s="203"/>
      <c r="AB70" s="204"/>
      <c r="AC70" s="212"/>
      <c r="AD70" s="108"/>
      <c r="AE70" s="203"/>
      <c r="AF70" s="204"/>
      <c r="AG70" s="226"/>
      <c r="AH70" s="108"/>
      <c r="AI70" s="203"/>
      <c r="AJ70" s="204"/>
      <c r="AK70" s="212"/>
      <c r="AL70" s="108"/>
      <c r="AM70" s="203"/>
      <c r="AN70" s="204"/>
      <c r="AO70" s="212"/>
      <c r="AP70" s="106"/>
      <c r="AQ70" s="203"/>
      <c r="AR70" s="204"/>
      <c r="AS70" s="212"/>
      <c r="AT70" s="108"/>
      <c r="AU70" s="203"/>
      <c r="AV70" s="204"/>
      <c r="AW70" s="212"/>
      <c r="AX70" s="106"/>
      <c r="AY70" s="203"/>
      <c r="AZ70" s="204"/>
      <c r="BA70" s="211"/>
      <c r="BB70" s="106"/>
      <c r="BC70" s="203"/>
      <c r="BD70" s="204"/>
      <c r="BE70" s="212"/>
      <c r="BF70" s="108"/>
      <c r="BG70" s="203"/>
      <c r="BH70" s="204"/>
      <c r="BI70" s="212"/>
      <c r="BJ70" s="108"/>
      <c r="BK70" s="203"/>
      <c r="BL70" s="204"/>
      <c r="BM70" s="226"/>
      <c r="BN70" s="108"/>
      <c r="BO70" s="203"/>
      <c r="BP70" s="204"/>
      <c r="BQ70" s="212"/>
      <c r="BR70" s="108"/>
      <c r="BS70" s="203"/>
      <c r="BT70" s="204"/>
      <c r="BU70" s="212"/>
      <c r="BV70" s="106"/>
      <c r="BW70" s="203"/>
      <c r="BX70" s="204"/>
      <c r="BY70" s="211"/>
      <c r="BZ70" s="108"/>
      <c r="CA70" s="203"/>
      <c r="CB70" s="204"/>
      <c r="CC70" s="212"/>
      <c r="CD70" s="108"/>
      <c r="CE70" s="203"/>
      <c r="CF70" s="204"/>
      <c r="CG70" s="212"/>
      <c r="CH70" s="106"/>
      <c r="CI70" s="203"/>
      <c r="CJ70" s="204"/>
      <c r="CK70" s="211"/>
      <c r="CL70" s="108"/>
      <c r="CM70" s="203"/>
      <c r="CN70" s="204"/>
      <c r="CO70" s="212"/>
      <c r="CP70" s="106"/>
      <c r="CQ70" s="203"/>
      <c r="CR70" s="204"/>
      <c r="CS70" s="213"/>
      <c r="CT70" s="108"/>
      <c r="CU70" s="203"/>
      <c r="CV70" s="204"/>
      <c r="CW70" s="212"/>
      <c r="CX70" s="108"/>
      <c r="CY70" s="203"/>
      <c r="CZ70" s="204"/>
      <c r="DA70" s="212"/>
      <c r="DB70" s="106"/>
      <c r="DC70" s="203"/>
      <c r="DD70" s="204"/>
      <c r="DE70" s="211"/>
      <c r="DF70" s="108"/>
      <c r="DG70" s="203"/>
      <c r="DH70" s="204"/>
      <c r="DI70" s="212"/>
      <c r="DJ70" s="108"/>
      <c r="DK70" s="203"/>
      <c r="DL70" s="204"/>
      <c r="DM70" s="212"/>
      <c r="DN70" s="106"/>
      <c r="DO70" s="203"/>
      <c r="DP70" s="204"/>
      <c r="DQ70" s="211"/>
      <c r="DR70" s="108"/>
      <c r="DS70" s="203"/>
      <c r="DT70" s="204"/>
      <c r="DU70" s="212"/>
      <c r="DV70" s="106"/>
      <c r="DW70" s="203"/>
      <c r="DX70" s="204"/>
      <c r="DY70" s="213"/>
      <c r="DZ70" s="108"/>
      <c r="EA70" s="203"/>
      <c r="EB70" s="204"/>
      <c r="EC70" s="212"/>
      <c r="ED70" s="108"/>
      <c r="EE70" s="203"/>
      <c r="EF70" s="204"/>
      <c r="EG70" s="212"/>
      <c r="EH70" s="106"/>
      <c r="EI70" s="203"/>
      <c r="EJ70" s="204"/>
      <c r="EK70" s="211"/>
      <c r="EL70" s="108"/>
      <c r="EM70" s="203"/>
      <c r="EN70" s="204"/>
      <c r="EO70" s="212"/>
      <c r="EP70" s="108"/>
      <c r="EQ70" s="203"/>
      <c r="ER70" s="204"/>
      <c r="ES70" s="212"/>
      <c r="ET70" s="106"/>
      <c r="EU70" s="203"/>
      <c r="EV70" s="204"/>
      <c r="EW70" s="211"/>
      <c r="EX70" s="108"/>
      <c r="EY70" s="203"/>
      <c r="EZ70" s="204"/>
      <c r="FA70" s="212"/>
      <c r="FB70" s="108"/>
      <c r="FC70" s="203"/>
      <c r="FD70" s="204"/>
      <c r="FE70" s="213"/>
      <c r="FF70" s="14"/>
      <c r="FG70" s="155"/>
      <c r="FH70" s="156"/>
      <c r="FI70" s="79" t="s">
        <v>18</v>
      </c>
      <c r="FJ70" s="79"/>
      <c r="FK70" s="64" t="s">
        <v>88</v>
      </c>
      <c r="FL70" s="33">
        <f>SUM(COUNTIF($B$10:$E$63,FI70),COUNTIF($AH$10:$AK$63,FI70),COUNTIF($BN$10:$BQ$63,FI70),COUNTIF($CT$10:$CW$72,FI70),COUNTIF($DZ$10:$EC$63,FI70))+FS70</f>
        <v>0</v>
      </c>
      <c r="FM70" s="61">
        <f t="shared" ref="FM70:FM133" ca="1" si="3">IFERROR(FL70,0)+IFERROR(FX70,0)</f>
        <v>5</v>
      </c>
      <c r="FN70" s="49"/>
      <c r="FO70" s="10"/>
      <c r="FP70" s="20" t="str">
        <f>FI70</f>
        <v>美術</v>
      </c>
      <c r="FQ70" s="25" t="s">
        <v>54</v>
      </c>
      <c r="FR70" s="20" t="str">
        <f>FI70&amp;"1/2"</f>
        <v>美術1/2</v>
      </c>
      <c r="FS70" s="20">
        <f>SUM(COUNTIF($B$10:$E$63,FR70),COUNTIF($AH$10:$AK$63,FR70),COUNTIF($BN$10:$BQ$63,FR70),COUNTIF($CT$10:$CW$72,FR70),COUNTIF($DZ$10:$EC$63,FR70))*0.5</f>
        <v>0</v>
      </c>
      <c r="FT70" s="20"/>
      <c r="FU70" s="20"/>
      <c r="FV70" s="20" t="str">
        <f t="shared" ref="FV70:FV133" ca="1" si="4">"'("&amp;$FU$16&amp;")'!"&amp;"FM"&amp;FW70</f>
        <v>'(3)'!FM70</v>
      </c>
      <c r="FW70" s="20">
        <v>70</v>
      </c>
      <c r="FX70" s="20">
        <f t="shared" ref="FX70:FX133" ca="1" si="5">IFERROR(INDIRECT(FV70),0)</f>
        <v>5</v>
      </c>
    </row>
    <row r="71" spans="1:180" ht="7.5" customHeight="1">
      <c r="A71" s="126"/>
      <c r="B71" s="203"/>
      <c r="C71" s="203"/>
      <c r="D71" s="204"/>
      <c r="E71" s="214"/>
      <c r="F71" s="203"/>
      <c r="G71" s="203"/>
      <c r="H71" s="204"/>
      <c r="I71" s="214"/>
      <c r="J71" s="203"/>
      <c r="K71" s="203"/>
      <c r="L71" s="204"/>
      <c r="M71" s="214"/>
      <c r="N71" s="203"/>
      <c r="O71" s="203"/>
      <c r="P71" s="204"/>
      <c r="Q71" s="214"/>
      <c r="R71" s="205"/>
      <c r="S71" s="203"/>
      <c r="T71" s="204"/>
      <c r="U71" s="204"/>
      <c r="V71" s="203"/>
      <c r="W71" s="203"/>
      <c r="X71" s="204"/>
      <c r="Y71" s="214"/>
      <c r="Z71" s="203"/>
      <c r="AA71" s="203"/>
      <c r="AB71" s="204"/>
      <c r="AC71" s="214"/>
      <c r="AD71" s="203"/>
      <c r="AE71" s="203"/>
      <c r="AF71" s="204"/>
      <c r="AG71" s="210"/>
      <c r="AH71" s="203"/>
      <c r="AI71" s="203"/>
      <c r="AJ71" s="204"/>
      <c r="AK71" s="214"/>
      <c r="AL71" s="203"/>
      <c r="AM71" s="203"/>
      <c r="AN71" s="204"/>
      <c r="AO71" s="214"/>
      <c r="AP71" s="205"/>
      <c r="AQ71" s="203"/>
      <c r="AR71" s="204"/>
      <c r="AS71" s="214"/>
      <c r="AT71" s="203"/>
      <c r="AU71" s="203"/>
      <c r="AV71" s="204"/>
      <c r="AW71" s="214"/>
      <c r="AX71" s="205"/>
      <c r="AY71" s="203"/>
      <c r="AZ71" s="204"/>
      <c r="BA71" s="204"/>
      <c r="BB71" s="205"/>
      <c r="BC71" s="203"/>
      <c r="BD71" s="204"/>
      <c r="BE71" s="214"/>
      <c r="BF71" s="203"/>
      <c r="BG71" s="203"/>
      <c r="BH71" s="204"/>
      <c r="BI71" s="214"/>
      <c r="BJ71" s="203"/>
      <c r="BK71" s="203"/>
      <c r="BL71" s="204"/>
      <c r="BM71" s="210"/>
      <c r="BN71" s="203"/>
      <c r="BO71" s="203"/>
      <c r="BP71" s="204"/>
      <c r="BQ71" s="214"/>
      <c r="BR71" s="203"/>
      <c r="BS71" s="203"/>
      <c r="BT71" s="204"/>
      <c r="BU71" s="214"/>
      <c r="BV71" s="205"/>
      <c r="BW71" s="203"/>
      <c r="BX71" s="204"/>
      <c r="BY71" s="204"/>
      <c r="BZ71" s="203"/>
      <c r="CA71" s="203"/>
      <c r="CB71" s="204"/>
      <c r="CC71" s="214"/>
      <c r="CD71" s="203"/>
      <c r="CE71" s="203"/>
      <c r="CF71" s="204"/>
      <c r="CG71" s="214"/>
      <c r="CH71" s="205"/>
      <c r="CI71" s="203"/>
      <c r="CJ71" s="204"/>
      <c r="CK71" s="204"/>
      <c r="CL71" s="203"/>
      <c r="CM71" s="203"/>
      <c r="CN71" s="204"/>
      <c r="CO71" s="214"/>
      <c r="CP71" s="205"/>
      <c r="CQ71" s="203"/>
      <c r="CR71" s="204"/>
      <c r="CS71" s="215"/>
      <c r="CT71" s="203"/>
      <c r="CU71" s="203"/>
      <c r="CV71" s="204"/>
      <c r="CW71" s="214"/>
      <c r="CX71" s="203"/>
      <c r="CY71" s="203"/>
      <c r="CZ71" s="204"/>
      <c r="DA71" s="214"/>
      <c r="DB71" s="205"/>
      <c r="DC71" s="203"/>
      <c r="DD71" s="204"/>
      <c r="DE71" s="204"/>
      <c r="DF71" s="203"/>
      <c r="DG71" s="203"/>
      <c r="DH71" s="204"/>
      <c r="DI71" s="214"/>
      <c r="DJ71" s="203"/>
      <c r="DK71" s="203"/>
      <c r="DL71" s="204"/>
      <c r="DM71" s="214"/>
      <c r="DN71" s="205"/>
      <c r="DO71" s="203"/>
      <c r="DP71" s="204"/>
      <c r="DQ71" s="204"/>
      <c r="DR71" s="203"/>
      <c r="DS71" s="203"/>
      <c r="DT71" s="204"/>
      <c r="DU71" s="214"/>
      <c r="DV71" s="205"/>
      <c r="DW71" s="203"/>
      <c r="DX71" s="204"/>
      <c r="DY71" s="215"/>
      <c r="DZ71" s="203"/>
      <c r="EA71" s="203"/>
      <c r="EB71" s="204"/>
      <c r="EC71" s="214"/>
      <c r="ED71" s="203"/>
      <c r="EE71" s="203"/>
      <c r="EF71" s="204"/>
      <c r="EG71" s="214"/>
      <c r="EH71" s="205"/>
      <c r="EI71" s="203"/>
      <c r="EJ71" s="204"/>
      <c r="EK71" s="204"/>
      <c r="EL71" s="203"/>
      <c r="EM71" s="203"/>
      <c r="EN71" s="204"/>
      <c r="EO71" s="214"/>
      <c r="EP71" s="203"/>
      <c r="EQ71" s="203"/>
      <c r="ER71" s="204"/>
      <c r="ES71" s="214"/>
      <c r="ET71" s="205"/>
      <c r="EU71" s="203"/>
      <c r="EV71" s="204"/>
      <c r="EW71" s="204"/>
      <c r="EX71" s="203"/>
      <c r="EY71" s="203"/>
      <c r="EZ71" s="204"/>
      <c r="FA71" s="214"/>
      <c r="FB71" s="203"/>
      <c r="FC71" s="203"/>
      <c r="FD71" s="204"/>
      <c r="FE71" s="215"/>
      <c r="FF71" s="14"/>
      <c r="FG71" s="155"/>
      <c r="FH71" s="156"/>
      <c r="FI71" s="79"/>
      <c r="FJ71" s="79"/>
      <c r="FK71" s="65" t="s">
        <v>89</v>
      </c>
      <c r="FL71" s="28">
        <f>SUM(COUNTIF($F$10:$I$63,FI70),COUNTIF($AL$10:$AO$63,FI70),COUNTIF($BR$10:$BU$63,FI70),COUNTIF($CX$10:$DA$72,FI70),COUNTIF($ED$10:$EG$63,FI70))+FS71</f>
        <v>1</v>
      </c>
      <c r="FM71" s="56">
        <f t="shared" ca="1" si="3"/>
        <v>5</v>
      </c>
      <c r="FN71" s="44"/>
      <c r="FO71" s="35"/>
      <c r="FP71" s="20" t="str">
        <f>FI70</f>
        <v>美術</v>
      </c>
      <c r="FQ71" s="20" t="s">
        <v>55</v>
      </c>
      <c r="FR71" s="20" t="str">
        <f>FI70&amp;"1/2"</f>
        <v>美術1/2</v>
      </c>
      <c r="FS71" s="20">
        <f>SUM(COUNTIF($F$10:$I$63,FR71),COUNTIF($AL$10:$AO$63,FR71),COUNTIF($BR$10:$BU$63,FR71),COUNTIF($CX$10:$DA$72,FR71),COUNTIF($ED$10:$EG$63,FR71))*0.5</f>
        <v>0</v>
      </c>
      <c r="FT71" s="20"/>
      <c r="FU71" s="20"/>
      <c r="FV71" s="20" t="str">
        <f t="shared" ca="1" si="4"/>
        <v>'(3)'!FM71</v>
      </c>
      <c r="FW71" s="20">
        <v>71</v>
      </c>
      <c r="FX71" s="20">
        <f t="shared" ca="1" si="5"/>
        <v>4</v>
      </c>
    </row>
    <row r="72" spans="1:180" ht="7.5" customHeight="1">
      <c r="A72" s="126"/>
      <c r="B72" s="217"/>
      <c r="C72" s="217"/>
      <c r="D72" s="218"/>
      <c r="E72" s="220"/>
      <c r="F72" s="217"/>
      <c r="G72" s="217"/>
      <c r="H72" s="218"/>
      <c r="I72" s="220"/>
      <c r="J72" s="217"/>
      <c r="K72" s="217"/>
      <c r="L72" s="218"/>
      <c r="M72" s="220"/>
      <c r="N72" s="217"/>
      <c r="O72" s="217"/>
      <c r="P72" s="218"/>
      <c r="Q72" s="220"/>
      <c r="R72" s="219"/>
      <c r="S72" s="217"/>
      <c r="T72" s="218"/>
      <c r="U72" s="218"/>
      <c r="V72" s="217"/>
      <c r="W72" s="217"/>
      <c r="X72" s="218"/>
      <c r="Y72" s="220"/>
      <c r="Z72" s="217"/>
      <c r="AA72" s="217"/>
      <c r="AB72" s="218"/>
      <c r="AC72" s="220"/>
      <c r="AD72" s="217"/>
      <c r="AE72" s="217"/>
      <c r="AF72" s="218"/>
      <c r="AG72" s="227"/>
      <c r="AH72" s="217"/>
      <c r="AI72" s="217"/>
      <c r="AJ72" s="218"/>
      <c r="AK72" s="220"/>
      <c r="AL72" s="217"/>
      <c r="AM72" s="217"/>
      <c r="AN72" s="218"/>
      <c r="AO72" s="220"/>
      <c r="AP72" s="219"/>
      <c r="AQ72" s="217"/>
      <c r="AR72" s="218"/>
      <c r="AS72" s="220"/>
      <c r="AT72" s="217"/>
      <c r="AU72" s="217"/>
      <c r="AV72" s="218"/>
      <c r="AW72" s="220"/>
      <c r="AX72" s="219"/>
      <c r="AY72" s="217"/>
      <c r="AZ72" s="218"/>
      <c r="BA72" s="218"/>
      <c r="BB72" s="219"/>
      <c r="BC72" s="217"/>
      <c r="BD72" s="218"/>
      <c r="BE72" s="220"/>
      <c r="BF72" s="217"/>
      <c r="BG72" s="217"/>
      <c r="BH72" s="218"/>
      <c r="BI72" s="220"/>
      <c r="BJ72" s="217"/>
      <c r="BK72" s="217"/>
      <c r="BL72" s="218"/>
      <c r="BM72" s="227"/>
      <c r="BN72" s="217"/>
      <c r="BO72" s="217"/>
      <c r="BP72" s="218"/>
      <c r="BQ72" s="220"/>
      <c r="BR72" s="217"/>
      <c r="BS72" s="217"/>
      <c r="BT72" s="218"/>
      <c r="BU72" s="220"/>
      <c r="BV72" s="219"/>
      <c r="BW72" s="217"/>
      <c r="BX72" s="218"/>
      <c r="BY72" s="218"/>
      <c r="BZ72" s="217"/>
      <c r="CA72" s="217"/>
      <c r="CB72" s="218"/>
      <c r="CC72" s="220"/>
      <c r="CD72" s="217"/>
      <c r="CE72" s="217"/>
      <c r="CF72" s="218"/>
      <c r="CG72" s="220"/>
      <c r="CH72" s="219"/>
      <c r="CI72" s="217"/>
      <c r="CJ72" s="218"/>
      <c r="CK72" s="218"/>
      <c r="CL72" s="217"/>
      <c r="CM72" s="217"/>
      <c r="CN72" s="218"/>
      <c r="CO72" s="220"/>
      <c r="CP72" s="219"/>
      <c r="CQ72" s="217"/>
      <c r="CR72" s="218"/>
      <c r="CS72" s="221"/>
      <c r="CT72" s="217"/>
      <c r="CU72" s="217"/>
      <c r="CV72" s="218"/>
      <c r="CW72" s="220"/>
      <c r="CX72" s="217"/>
      <c r="CY72" s="217"/>
      <c r="CZ72" s="218"/>
      <c r="DA72" s="220"/>
      <c r="DB72" s="219"/>
      <c r="DC72" s="217"/>
      <c r="DD72" s="218"/>
      <c r="DE72" s="218"/>
      <c r="DF72" s="217"/>
      <c r="DG72" s="217"/>
      <c r="DH72" s="218"/>
      <c r="DI72" s="220"/>
      <c r="DJ72" s="217"/>
      <c r="DK72" s="217"/>
      <c r="DL72" s="218"/>
      <c r="DM72" s="220"/>
      <c r="DN72" s="219"/>
      <c r="DO72" s="217"/>
      <c r="DP72" s="218"/>
      <c r="DQ72" s="218"/>
      <c r="DR72" s="217"/>
      <c r="DS72" s="217"/>
      <c r="DT72" s="218"/>
      <c r="DU72" s="220"/>
      <c r="DV72" s="219"/>
      <c r="DW72" s="217"/>
      <c r="DX72" s="218"/>
      <c r="DY72" s="221"/>
      <c r="DZ72" s="217"/>
      <c r="EA72" s="217"/>
      <c r="EB72" s="218"/>
      <c r="EC72" s="220"/>
      <c r="ED72" s="217"/>
      <c r="EE72" s="217"/>
      <c r="EF72" s="218"/>
      <c r="EG72" s="220"/>
      <c r="EH72" s="219"/>
      <c r="EI72" s="217"/>
      <c r="EJ72" s="218"/>
      <c r="EK72" s="218"/>
      <c r="EL72" s="217"/>
      <c r="EM72" s="217"/>
      <c r="EN72" s="218"/>
      <c r="EO72" s="220"/>
      <c r="EP72" s="217"/>
      <c r="EQ72" s="217"/>
      <c r="ER72" s="218"/>
      <c r="ES72" s="220"/>
      <c r="ET72" s="219"/>
      <c r="EU72" s="217"/>
      <c r="EV72" s="218"/>
      <c r="EW72" s="218"/>
      <c r="EX72" s="217"/>
      <c r="EY72" s="217"/>
      <c r="EZ72" s="218"/>
      <c r="FA72" s="220"/>
      <c r="FB72" s="217"/>
      <c r="FC72" s="217"/>
      <c r="FD72" s="218"/>
      <c r="FE72" s="221"/>
      <c r="FF72" s="14"/>
      <c r="FG72" s="155"/>
      <c r="FH72" s="156"/>
      <c r="FI72" s="79"/>
      <c r="FJ72" s="79"/>
      <c r="FK72" s="65" t="s">
        <v>90</v>
      </c>
      <c r="FL72" s="29">
        <f>SUM(COUNTIF($J$10:$M$63,FI70),COUNTIF($AP$10:$AS$63,FI70),COUNTIF($BV$10:$BY$63,FI70),COUNTIF($DB$10:$DE$72,FI70),COUNTIF($EH$10:$EK$63,FI70))+FS72</f>
        <v>1</v>
      </c>
      <c r="FM72" s="57">
        <f t="shared" ca="1" si="3"/>
        <v>5</v>
      </c>
      <c r="FN72" s="45"/>
      <c r="FO72" s="36"/>
      <c r="FP72" s="20" t="str">
        <f>FI70</f>
        <v>美術</v>
      </c>
      <c r="FQ72" s="20" t="s">
        <v>56</v>
      </c>
      <c r="FR72" s="20" t="str">
        <f>FI70&amp;"1/2"</f>
        <v>美術1/2</v>
      </c>
      <c r="FS72" s="20">
        <f>SUM(COUNTIF($J$10:$M$63,FR72),COUNTIF($AP$10:$AS$63,FR72),COUNTIF($BV$10:$BY$63,FR72),COUNTIF($DB$10:$DE$72,FR72),COUNTIF($EH$10:$EK$63,FR72))*0.5</f>
        <v>0</v>
      </c>
      <c r="FT72" s="14"/>
      <c r="FU72" s="14"/>
      <c r="FV72" s="20" t="str">
        <f t="shared" ca="1" si="4"/>
        <v>'(3)'!FM72</v>
      </c>
      <c r="FW72" s="20">
        <v>72</v>
      </c>
      <c r="FX72" s="20">
        <f t="shared" ca="1" si="5"/>
        <v>4</v>
      </c>
    </row>
    <row r="73" spans="1:180" ht="7.5" customHeight="1">
      <c r="A73" s="126"/>
      <c r="B73" s="101"/>
      <c r="C73" s="193"/>
      <c r="D73" s="193"/>
      <c r="E73" s="195"/>
      <c r="F73" s="101"/>
      <c r="G73" s="193"/>
      <c r="H73" s="193"/>
      <c r="I73" s="195"/>
      <c r="J73" s="101"/>
      <c r="K73" s="193"/>
      <c r="L73" s="193"/>
      <c r="M73" s="195"/>
      <c r="N73" s="101"/>
      <c r="O73" s="193"/>
      <c r="P73" s="193"/>
      <c r="Q73" s="195"/>
      <c r="R73" s="98"/>
      <c r="S73" s="197"/>
      <c r="T73" s="197"/>
      <c r="U73" s="199"/>
      <c r="V73" s="101"/>
      <c r="W73" s="193"/>
      <c r="X73" s="193"/>
      <c r="Y73" s="195"/>
      <c r="Z73" s="101"/>
      <c r="AA73" s="193"/>
      <c r="AB73" s="193"/>
      <c r="AC73" s="195"/>
      <c r="AD73" s="105"/>
      <c r="AE73" s="193"/>
      <c r="AF73" s="193"/>
      <c r="AG73" s="208"/>
      <c r="AH73" s="101"/>
      <c r="AI73" s="193"/>
      <c r="AJ73" s="193"/>
      <c r="AK73" s="195"/>
      <c r="AL73" s="101"/>
      <c r="AM73" s="193"/>
      <c r="AN73" s="193"/>
      <c r="AO73" s="195"/>
      <c r="AP73" s="101"/>
      <c r="AQ73" s="193"/>
      <c r="AR73" s="193"/>
      <c r="AS73" s="195"/>
      <c r="AT73" s="101"/>
      <c r="AU73" s="193"/>
      <c r="AV73" s="193"/>
      <c r="AW73" s="195"/>
      <c r="AX73" s="98"/>
      <c r="AY73" s="197"/>
      <c r="AZ73" s="197"/>
      <c r="BA73" s="199"/>
      <c r="BB73" s="101"/>
      <c r="BC73" s="193"/>
      <c r="BD73" s="193"/>
      <c r="BE73" s="195"/>
      <c r="BF73" s="101"/>
      <c r="BG73" s="193"/>
      <c r="BH73" s="193"/>
      <c r="BI73" s="195"/>
      <c r="BJ73" s="105"/>
      <c r="BK73" s="193"/>
      <c r="BL73" s="193"/>
      <c r="BM73" s="208"/>
      <c r="BN73" s="101"/>
      <c r="BO73" s="193"/>
      <c r="BP73" s="193"/>
      <c r="BQ73" s="195"/>
      <c r="BR73" s="101"/>
      <c r="BS73" s="193"/>
      <c r="BT73" s="193"/>
      <c r="BU73" s="195"/>
      <c r="BV73" s="98"/>
      <c r="BW73" s="197"/>
      <c r="BX73" s="197"/>
      <c r="BY73" s="199"/>
      <c r="BZ73" s="101"/>
      <c r="CA73" s="193"/>
      <c r="CB73" s="193"/>
      <c r="CC73" s="195"/>
      <c r="CD73" s="101"/>
      <c r="CE73" s="193"/>
      <c r="CF73" s="193"/>
      <c r="CG73" s="195"/>
      <c r="CH73" s="98"/>
      <c r="CI73" s="197"/>
      <c r="CJ73" s="197"/>
      <c r="CK73" s="199"/>
      <c r="CL73" s="101"/>
      <c r="CM73" s="193"/>
      <c r="CN73" s="193"/>
      <c r="CO73" s="195"/>
      <c r="CP73" s="104"/>
      <c r="CQ73" s="197"/>
      <c r="CR73" s="197"/>
      <c r="CS73" s="208"/>
      <c r="CT73" s="101"/>
      <c r="CU73" s="193"/>
      <c r="CV73" s="193"/>
      <c r="CW73" s="195"/>
      <c r="CX73" s="101"/>
      <c r="CY73" s="193"/>
      <c r="CZ73" s="193"/>
      <c r="DA73" s="195"/>
      <c r="DB73" s="98"/>
      <c r="DC73" s="197"/>
      <c r="DD73" s="197"/>
      <c r="DE73" s="199"/>
      <c r="DF73" s="101"/>
      <c r="DG73" s="193"/>
      <c r="DH73" s="193"/>
      <c r="DI73" s="195"/>
      <c r="DJ73" s="101"/>
      <c r="DK73" s="193"/>
      <c r="DL73" s="193"/>
      <c r="DM73" s="195"/>
      <c r="DN73" s="98"/>
      <c r="DO73" s="197"/>
      <c r="DP73" s="197"/>
      <c r="DQ73" s="199"/>
      <c r="DR73" s="101"/>
      <c r="DS73" s="193"/>
      <c r="DT73" s="193"/>
      <c r="DU73" s="195"/>
      <c r="DV73" s="104"/>
      <c r="DW73" s="197"/>
      <c r="DX73" s="197"/>
      <c r="DY73" s="208"/>
      <c r="DZ73" s="86"/>
      <c r="EA73" s="197"/>
      <c r="EB73" s="197"/>
      <c r="EC73" s="199"/>
      <c r="ED73" s="86"/>
      <c r="EE73" s="197"/>
      <c r="EF73" s="197"/>
      <c r="EG73" s="199"/>
      <c r="EH73" s="98"/>
      <c r="EI73" s="197"/>
      <c r="EJ73" s="197"/>
      <c r="EK73" s="199"/>
      <c r="EL73" s="86"/>
      <c r="EM73" s="197"/>
      <c r="EN73" s="197"/>
      <c r="EO73" s="199"/>
      <c r="EP73" s="86"/>
      <c r="EQ73" s="197"/>
      <c r="ER73" s="197"/>
      <c r="ES73" s="199"/>
      <c r="ET73" s="98"/>
      <c r="EU73" s="197"/>
      <c r="EV73" s="197"/>
      <c r="EW73" s="199"/>
      <c r="EX73" s="86"/>
      <c r="EY73" s="197"/>
      <c r="EZ73" s="197"/>
      <c r="FA73" s="199"/>
      <c r="FB73" s="86"/>
      <c r="FC73" s="197"/>
      <c r="FD73" s="197"/>
      <c r="FE73" s="208"/>
      <c r="FF73" s="14"/>
      <c r="FG73" s="155"/>
      <c r="FH73" s="156"/>
      <c r="FI73" s="79"/>
      <c r="FJ73" s="79"/>
      <c r="FK73" s="65" t="s">
        <v>91</v>
      </c>
      <c r="FL73" s="28">
        <f>SUM(COUNTIF($N$10:$Q$63,FI70),COUNTIF($AT$10:$AW$63,FI70),COUNTIF($BZ$10:$CC$63,FI70),COUNTIF($DF$10:$DI$72,FI70),COUNTIF($EL$10:$EO$63,FI70))+FS73</f>
        <v>1</v>
      </c>
      <c r="FM73" s="56">
        <f t="shared" ca="1" si="3"/>
        <v>5</v>
      </c>
      <c r="FN73" s="43"/>
      <c r="FO73" s="9"/>
      <c r="FP73" s="20" t="str">
        <f>FI70</f>
        <v>美術</v>
      </c>
      <c r="FQ73" s="25" t="s">
        <v>57</v>
      </c>
      <c r="FR73" s="20" t="str">
        <f>FI70&amp;"1/2"</f>
        <v>美術1/2</v>
      </c>
      <c r="FS73" s="20">
        <f>SUM(COUNTIF($N$10:$Q$63,FR73),COUNTIF($AT$10:$AW$63,FR73),COUNTIF($BZ$10:$CC$63,FR73),COUNTIF($DF$10:$DI$72,FR73),COUNTIF($EL$10:$EO$63,FR73))*0.5</f>
        <v>0</v>
      </c>
      <c r="FT73" s="20"/>
      <c r="FU73" s="20"/>
      <c r="FV73" s="20" t="str">
        <f t="shared" ca="1" si="4"/>
        <v>'(3)'!FM73</v>
      </c>
      <c r="FW73" s="20">
        <v>73</v>
      </c>
      <c r="FX73" s="20">
        <f t="shared" ca="1" si="5"/>
        <v>4</v>
      </c>
    </row>
    <row r="74" spans="1:180" ht="7.5" customHeight="1">
      <c r="A74" s="126"/>
      <c r="B74" s="203"/>
      <c r="C74" s="203"/>
      <c r="D74" s="203"/>
      <c r="E74" s="204"/>
      <c r="F74" s="203"/>
      <c r="G74" s="203"/>
      <c r="H74" s="203"/>
      <c r="I74" s="204"/>
      <c r="J74" s="203"/>
      <c r="K74" s="203"/>
      <c r="L74" s="203"/>
      <c r="M74" s="204"/>
      <c r="N74" s="203"/>
      <c r="O74" s="203"/>
      <c r="P74" s="203"/>
      <c r="Q74" s="204"/>
      <c r="R74" s="205"/>
      <c r="S74" s="203"/>
      <c r="T74" s="203"/>
      <c r="U74" s="204"/>
      <c r="V74" s="203"/>
      <c r="W74" s="203"/>
      <c r="X74" s="203"/>
      <c r="Y74" s="204"/>
      <c r="Z74" s="203"/>
      <c r="AA74" s="203"/>
      <c r="AB74" s="203"/>
      <c r="AC74" s="204"/>
      <c r="AD74" s="203"/>
      <c r="AE74" s="203"/>
      <c r="AF74" s="203"/>
      <c r="AG74" s="210"/>
      <c r="AH74" s="203"/>
      <c r="AI74" s="203"/>
      <c r="AJ74" s="203"/>
      <c r="AK74" s="204"/>
      <c r="AL74" s="203"/>
      <c r="AM74" s="203"/>
      <c r="AN74" s="203"/>
      <c r="AO74" s="204"/>
      <c r="AP74" s="203"/>
      <c r="AQ74" s="203"/>
      <c r="AR74" s="203"/>
      <c r="AS74" s="204"/>
      <c r="AT74" s="203"/>
      <c r="AU74" s="203"/>
      <c r="AV74" s="203"/>
      <c r="AW74" s="204"/>
      <c r="AX74" s="205"/>
      <c r="AY74" s="203"/>
      <c r="AZ74" s="203"/>
      <c r="BA74" s="204"/>
      <c r="BB74" s="203"/>
      <c r="BC74" s="203"/>
      <c r="BD74" s="203"/>
      <c r="BE74" s="204"/>
      <c r="BF74" s="203"/>
      <c r="BG74" s="203"/>
      <c r="BH74" s="203"/>
      <c r="BI74" s="204"/>
      <c r="BJ74" s="203"/>
      <c r="BK74" s="203"/>
      <c r="BL74" s="203"/>
      <c r="BM74" s="210"/>
      <c r="BN74" s="203"/>
      <c r="BO74" s="203"/>
      <c r="BP74" s="203"/>
      <c r="BQ74" s="204"/>
      <c r="BR74" s="203"/>
      <c r="BS74" s="203"/>
      <c r="BT74" s="203"/>
      <c r="BU74" s="204"/>
      <c r="BV74" s="205"/>
      <c r="BW74" s="203"/>
      <c r="BX74" s="203"/>
      <c r="BY74" s="204"/>
      <c r="BZ74" s="203"/>
      <c r="CA74" s="203"/>
      <c r="CB74" s="203"/>
      <c r="CC74" s="204"/>
      <c r="CD74" s="203"/>
      <c r="CE74" s="203"/>
      <c r="CF74" s="203"/>
      <c r="CG74" s="204"/>
      <c r="CH74" s="205"/>
      <c r="CI74" s="203"/>
      <c r="CJ74" s="203"/>
      <c r="CK74" s="204"/>
      <c r="CL74" s="203"/>
      <c r="CM74" s="203"/>
      <c r="CN74" s="203"/>
      <c r="CO74" s="204"/>
      <c r="CP74" s="205"/>
      <c r="CQ74" s="203"/>
      <c r="CR74" s="203"/>
      <c r="CS74" s="210"/>
      <c r="CT74" s="203"/>
      <c r="CU74" s="203"/>
      <c r="CV74" s="203"/>
      <c r="CW74" s="204"/>
      <c r="CX74" s="203"/>
      <c r="CY74" s="203"/>
      <c r="CZ74" s="203"/>
      <c r="DA74" s="204"/>
      <c r="DB74" s="205"/>
      <c r="DC74" s="203"/>
      <c r="DD74" s="203"/>
      <c r="DE74" s="204"/>
      <c r="DF74" s="203"/>
      <c r="DG74" s="203"/>
      <c r="DH74" s="203"/>
      <c r="DI74" s="204"/>
      <c r="DJ74" s="203"/>
      <c r="DK74" s="203"/>
      <c r="DL74" s="203"/>
      <c r="DM74" s="204"/>
      <c r="DN74" s="205"/>
      <c r="DO74" s="203"/>
      <c r="DP74" s="203"/>
      <c r="DQ74" s="204"/>
      <c r="DR74" s="203"/>
      <c r="DS74" s="203"/>
      <c r="DT74" s="203"/>
      <c r="DU74" s="204"/>
      <c r="DV74" s="205"/>
      <c r="DW74" s="203"/>
      <c r="DX74" s="203"/>
      <c r="DY74" s="210"/>
      <c r="DZ74" s="203"/>
      <c r="EA74" s="203"/>
      <c r="EB74" s="203"/>
      <c r="EC74" s="204"/>
      <c r="ED74" s="203"/>
      <c r="EE74" s="203"/>
      <c r="EF74" s="203"/>
      <c r="EG74" s="204"/>
      <c r="EH74" s="205"/>
      <c r="EI74" s="203"/>
      <c r="EJ74" s="203"/>
      <c r="EK74" s="204"/>
      <c r="EL74" s="203"/>
      <c r="EM74" s="203"/>
      <c r="EN74" s="203"/>
      <c r="EO74" s="204"/>
      <c r="EP74" s="203"/>
      <c r="EQ74" s="203"/>
      <c r="ER74" s="203"/>
      <c r="ES74" s="204"/>
      <c r="ET74" s="205"/>
      <c r="EU74" s="203"/>
      <c r="EV74" s="203"/>
      <c r="EW74" s="204"/>
      <c r="EX74" s="203"/>
      <c r="EY74" s="203"/>
      <c r="EZ74" s="203"/>
      <c r="FA74" s="204"/>
      <c r="FB74" s="203"/>
      <c r="FC74" s="203"/>
      <c r="FD74" s="203"/>
      <c r="FE74" s="210"/>
      <c r="FF74" s="14"/>
      <c r="FG74" s="155"/>
      <c r="FH74" s="156"/>
      <c r="FI74" s="79"/>
      <c r="FJ74" s="79"/>
      <c r="FK74" s="65" t="s">
        <v>92</v>
      </c>
      <c r="FL74" s="28">
        <f>SUM(COUNTIF($R$10:$U$63,FI70),COUNTIF($AX$10:$BA$63,FI70),COUNTIF($CD$10:$CG$63,FI70),COUNTIF($DJ$10:$DM$72,FI70),COUNTIF($EP$10:$ES$63,FI70))+FS74</f>
        <v>1</v>
      </c>
      <c r="FM74" s="56">
        <f t="shared" ca="1" si="3"/>
        <v>5</v>
      </c>
      <c r="FN74" s="44"/>
      <c r="FO74" s="35"/>
      <c r="FP74" s="20" t="str">
        <f>FI70</f>
        <v>美術</v>
      </c>
      <c r="FQ74" s="20" t="s">
        <v>58</v>
      </c>
      <c r="FR74" s="20" t="str">
        <f>FI70&amp;"1/2"</f>
        <v>美術1/2</v>
      </c>
      <c r="FS74" s="20">
        <f>SUM(COUNTIF($R$10:$U$63,FR74),COUNTIF($AX$10:$BA$63,FR74),COUNTIF($CD$10:$CG$63,FR74),COUNTIF($DJ$10:$DM$72,FR74),COUNTIF($EP$10:$ES$63,FR74))*0.5</f>
        <v>0</v>
      </c>
      <c r="FT74" s="20"/>
      <c r="FU74" s="20"/>
      <c r="FV74" s="20" t="str">
        <f t="shared" ca="1" si="4"/>
        <v>'(3)'!FM74</v>
      </c>
      <c r="FW74" s="20">
        <v>74</v>
      </c>
      <c r="FX74" s="20">
        <f t="shared" ca="1" si="5"/>
        <v>4</v>
      </c>
    </row>
    <row r="75" spans="1:180" ht="7.5" customHeight="1">
      <c r="A75" s="126"/>
      <c r="B75" s="203"/>
      <c r="C75" s="203"/>
      <c r="D75" s="203"/>
      <c r="E75" s="204"/>
      <c r="F75" s="203"/>
      <c r="G75" s="203"/>
      <c r="H75" s="203"/>
      <c r="I75" s="204"/>
      <c r="J75" s="203"/>
      <c r="K75" s="203"/>
      <c r="L75" s="203"/>
      <c r="M75" s="204"/>
      <c r="N75" s="203"/>
      <c r="O75" s="203"/>
      <c r="P75" s="203"/>
      <c r="Q75" s="204"/>
      <c r="R75" s="205"/>
      <c r="S75" s="203"/>
      <c r="T75" s="203"/>
      <c r="U75" s="204"/>
      <c r="V75" s="203"/>
      <c r="W75" s="203"/>
      <c r="X75" s="203"/>
      <c r="Y75" s="204"/>
      <c r="Z75" s="203"/>
      <c r="AA75" s="203"/>
      <c r="AB75" s="203"/>
      <c r="AC75" s="204"/>
      <c r="AD75" s="203"/>
      <c r="AE75" s="203"/>
      <c r="AF75" s="203"/>
      <c r="AG75" s="210"/>
      <c r="AH75" s="203"/>
      <c r="AI75" s="203"/>
      <c r="AJ75" s="203"/>
      <c r="AK75" s="204"/>
      <c r="AL75" s="203"/>
      <c r="AM75" s="203"/>
      <c r="AN75" s="203"/>
      <c r="AO75" s="204"/>
      <c r="AP75" s="203"/>
      <c r="AQ75" s="203"/>
      <c r="AR75" s="203"/>
      <c r="AS75" s="204"/>
      <c r="AT75" s="203"/>
      <c r="AU75" s="203"/>
      <c r="AV75" s="203"/>
      <c r="AW75" s="204"/>
      <c r="AX75" s="205"/>
      <c r="AY75" s="203"/>
      <c r="AZ75" s="203"/>
      <c r="BA75" s="204"/>
      <c r="BB75" s="203"/>
      <c r="BC75" s="203"/>
      <c r="BD75" s="203"/>
      <c r="BE75" s="204"/>
      <c r="BF75" s="203"/>
      <c r="BG75" s="203"/>
      <c r="BH75" s="203"/>
      <c r="BI75" s="204"/>
      <c r="BJ75" s="203"/>
      <c r="BK75" s="203"/>
      <c r="BL75" s="203"/>
      <c r="BM75" s="210"/>
      <c r="BN75" s="203"/>
      <c r="BO75" s="203"/>
      <c r="BP75" s="203"/>
      <c r="BQ75" s="204"/>
      <c r="BR75" s="203"/>
      <c r="BS75" s="203"/>
      <c r="BT75" s="203"/>
      <c r="BU75" s="204"/>
      <c r="BV75" s="205"/>
      <c r="BW75" s="203"/>
      <c r="BX75" s="203"/>
      <c r="BY75" s="204"/>
      <c r="BZ75" s="203"/>
      <c r="CA75" s="203"/>
      <c r="CB75" s="203"/>
      <c r="CC75" s="204"/>
      <c r="CD75" s="203"/>
      <c r="CE75" s="203"/>
      <c r="CF75" s="203"/>
      <c r="CG75" s="204"/>
      <c r="CH75" s="205"/>
      <c r="CI75" s="203"/>
      <c r="CJ75" s="203"/>
      <c r="CK75" s="204"/>
      <c r="CL75" s="203"/>
      <c r="CM75" s="203"/>
      <c r="CN75" s="203"/>
      <c r="CO75" s="204"/>
      <c r="CP75" s="205"/>
      <c r="CQ75" s="203"/>
      <c r="CR75" s="203"/>
      <c r="CS75" s="210"/>
      <c r="CT75" s="203"/>
      <c r="CU75" s="203"/>
      <c r="CV75" s="203"/>
      <c r="CW75" s="204"/>
      <c r="CX75" s="203"/>
      <c r="CY75" s="203"/>
      <c r="CZ75" s="203"/>
      <c r="DA75" s="204"/>
      <c r="DB75" s="205"/>
      <c r="DC75" s="203"/>
      <c r="DD75" s="203"/>
      <c r="DE75" s="204"/>
      <c r="DF75" s="203"/>
      <c r="DG75" s="203"/>
      <c r="DH75" s="203"/>
      <c r="DI75" s="204"/>
      <c r="DJ75" s="203"/>
      <c r="DK75" s="203"/>
      <c r="DL75" s="203"/>
      <c r="DM75" s="204"/>
      <c r="DN75" s="205"/>
      <c r="DO75" s="203"/>
      <c r="DP75" s="203"/>
      <c r="DQ75" s="204"/>
      <c r="DR75" s="203"/>
      <c r="DS75" s="203"/>
      <c r="DT75" s="203"/>
      <c r="DU75" s="204"/>
      <c r="DV75" s="205"/>
      <c r="DW75" s="203"/>
      <c r="DX75" s="203"/>
      <c r="DY75" s="210"/>
      <c r="DZ75" s="203"/>
      <c r="EA75" s="203"/>
      <c r="EB75" s="203"/>
      <c r="EC75" s="204"/>
      <c r="ED75" s="203"/>
      <c r="EE75" s="203"/>
      <c r="EF75" s="203"/>
      <c r="EG75" s="204"/>
      <c r="EH75" s="205"/>
      <c r="EI75" s="203"/>
      <c r="EJ75" s="203"/>
      <c r="EK75" s="204"/>
      <c r="EL75" s="203"/>
      <c r="EM75" s="203"/>
      <c r="EN75" s="203"/>
      <c r="EO75" s="204"/>
      <c r="EP75" s="203"/>
      <c r="EQ75" s="203"/>
      <c r="ER75" s="203"/>
      <c r="ES75" s="204"/>
      <c r="ET75" s="205"/>
      <c r="EU75" s="203"/>
      <c r="EV75" s="203"/>
      <c r="EW75" s="204"/>
      <c r="EX75" s="203"/>
      <c r="EY75" s="203"/>
      <c r="EZ75" s="203"/>
      <c r="FA75" s="204"/>
      <c r="FB75" s="203"/>
      <c r="FC75" s="203"/>
      <c r="FD75" s="203"/>
      <c r="FE75" s="210"/>
      <c r="FF75" s="14"/>
      <c r="FG75" s="155"/>
      <c r="FH75" s="156"/>
      <c r="FI75" s="79"/>
      <c r="FJ75" s="79"/>
      <c r="FK75" s="65" t="s">
        <v>93</v>
      </c>
      <c r="FL75" s="29">
        <f>SUM(COUNTIF($V$10:$Y$63,FI70),COUNTIF($BB$10:$BE$63,FI70),COUNTIF($CH$10:$CK$63,FI70),COUNTIF($DN$10:$DQ$72,FI70),COUNTIF($ET$10:$EW$63,FI70))+FS75</f>
        <v>0</v>
      </c>
      <c r="FM75" s="57">
        <f t="shared" ca="1" si="3"/>
        <v>2</v>
      </c>
      <c r="FN75" s="45"/>
      <c r="FO75" s="36"/>
      <c r="FP75" s="20" t="str">
        <f>FI70</f>
        <v>美術</v>
      </c>
      <c r="FQ75" s="20" t="s">
        <v>59</v>
      </c>
      <c r="FR75" s="20" t="str">
        <f>FI70&amp;"1/2"</f>
        <v>美術1/2</v>
      </c>
      <c r="FS75" s="20">
        <f>SUM(COUNTIF($V$10:$Y$63,FR75),COUNTIF($BB$10:$BE$63,FR75),COUNTIF($CH$10:$CK$63,FR75),COUNTIF($DN$10:$DQ$72,FR75),COUNTIF($ET$10:$EW$63,FR75))*0.5</f>
        <v>0</v>
      </c>
      <c r="FT75" s="14"/>
      <c r="FU75" s="14"/>
      <c r="FV75" s="20" t="str">
        <f t="shared" ca="1" si="4"/>
        <v>'(3)'!FM75</v>
      </c>
      <c r="FW75" s="20">
        <v>75</v>
      </c>
      <c r="FX75" s="20">
        <f t="shared" ca="1" si="5"/>
        <v>2</v>
      </c>
    </row>
    <row r="76" spans="1:180" ht="7.5" customHeight="1">
      <c r="A76" s="126"/>
      <c r="B76" s="203"/>
      <c r="C76" s="203"/>
      <c r="D76" s="203"/>
      <c r="E76" s="204"/>
      <c r="F76" s="203"/>
      <c r="G76" s="203"/>
      <c r="H76" s="203"/>
      <c r="I76" s="204"/>
      <c r="J76" s="203"/>
      <c r="K76" s="203"/>
      <c r="L76" s="203"/>
      <c r="M76" s="204"/>
      <c r="N76" s="203"/>
      <c r="O76" s="203"/>
      <c r="P76" s="203"/>
      <c r="Q76" s="204"/>
      <c r="R76" s="205"/>
      <c r="S76" s="203"/>
      <c r="T76" s="203"/>
      <c r="U76" s="204"/>
      <c r="V76" s="203"/>
      <c r="W76" s="203"/>
      <c r="X76" s="203"/>
      <c r="Y76" s="204"/>
      <c r="Z76" s="203"/>
      <c r="AA76" s="203"/>
      <c r="AB76" s="203"/>
      <c r="AC76" s="204"/>
      <c r="AD76" s="203"/>
      <c r="AE76" s="203"/>
      <c r="AF76" s="203"/>
      <c r="AG76" s="210"/>
      <c r="AH76" s="203"/>
      <c r="AI76" s="203"/>
      <c r="AJ76" s="203"/>
      <c r="AK76" s="204"/>
      <c r="AL76" s="203"/>
      <c r="AM76" s="203"/>
      <c r="AN76" s="203"/>
      <c r="AO76" s="204"/>
      <c r="AP76" s="203"/>
      <c r="AQ76" s="203"/>
      <c r="AR76" s="203"/>
      <c r="AS76" s="204"/>
      <c r="AT76" s="203"/>
      <c r="AU76" s="203"/>
      <c r="AV76" s="203"/>
      <c r="AW76" s="204"/>
      <c r="AX76" s="205"/>
      <c r="AY76" s="203"/>
      <c r="AZ76" s="203"/>
      <c r="BA76" s="204"/>
      <c r="BB76" s="203"/>
      <c r="BC76" s="203"/>
      <c r="BD76" s="203"/>
      <c r="BE76" s="204"/>
      <c r="BF76" s="203"/>
      <c r="BG76" s="203"/>
      <c r="BH76" s="203"/>
      <c r="BI76" s="204"/>
      <c r="BJ76" s="203"/>
      <c r="BK76" s="203"/>
      <c r="BL76" s="203"/>
      <c r="BM76" s="210"/>
      <c r="BN76" s="203"/>
      <c r="BO76" s="203"/>
      <c r="BP76" s="203"/>
      <c r="BQ76" s="204"/>
      <c r="BR76" s="203"/>
      <c r="BS76" s="203"/>
      <c r="BT76" s="203"/>
      <c r="BU76" s="204"/>
      <c r="BV76" s="205"/>
      <c r="BW76" s="203"/>
      <c r="BX76" s="203"/>
      <c r="BY76" s="204"/>
      <c r="BZ76" s="203"/>
      <c r="CA76" s="203"/>
      <c r="CB76" s="203"/>
      <c r="CC76" s="204"/>
      <c r="CD76" s="203"/>
      <c r="CE76" s="203"/>
      <c r="CF76" s="203"/>
      <c r="CG76" s="204"/>
      <c r="CH76" s="205"/>
      <c r="CI76" s="203"/>
      <c r="CJ76" s="203"/>
      <c r="CK76" s="204"/>
      <c r="CL76" s="203"/>
      <c r="CM76" s="203"/>
      <c r="CN76" s="203"/>
      <c r="CO76" s="204"/>
      <c r="CP76" s="205"/>
      <c r="CQ76" s="203"/>
      <c r="CR76" s="203"/>
      <c r="CS76" s="210"/>
      <c r="CT76" s="203"/>
      <c r="CU76" s="203"/>
      <c r="CV76" s="203"/>
      <c r="CW76" s="204"/>
      <c r="CX76" s="203"/>
      <c r="CY76" s="203"/>
      <c r="CZ76" s="203"/>
      <c r="DA76" s="204"/>
      <c r="DB76" s="205"/>
      <c r="DC76" s="203"/>
      <c r="DD76" s="203"/>
      <c r="DE76" s="204"/>
      <c r="DF76" s="203"/>
      <c r="DG76" s="203"/>
      <c r="DH76" s="203"/>
      <c r="DI76" s="204"/>
      <c r="DJ76" s="203"/>
      <c r="DK76" s="203"/>
      <c r="DL76" s="203"/>
      <c r="DM76" s="204"/>
      <c r="DN76" s="205"/>
      <c r="DO76" s="203"/>
      <c r="DP76" s="203"/>
      <c r="DQ76" s="204"/>
      <c r="DR76" s="203"/>
      <c r="DS76" s="203"/>
      <c r="DT76" s="203"/>
      <c r="DU76" s="204"/>
      <c r="DV76" s="205"/>
      <c r="DW76" s="203"/>
      <c r="DX76" s="203"/>
      <c r="DY76" s="210"/>
      <c r="DZ76" s="203"/>
      <c r="EA76" s="203"/>
      <c r="EB76" s="203"/>
      <c r="EC76" s="204"/>
      <c r="ED76" s="203"/>
      <c r="EE76" s="203"/>
      <c r="EF76" s="203"/>
      <c r="EG76" s="204"/>
      <c r="EH76" s="205"/>
      <c r="EI76" s="203"/>
      <c r="EJ76" s="203"/>
      <c r="EK76" s="204"/>
      <c r="EL76" s="203"/>
      <c r="EM76" s="203"/>
      <c r="EN76" s="203"/>
      <c r="EO76" s="204"/>
      <c r="EP76" s="203"/>
      <c r="EQ76" s="203"/>
      <c r="ER76" s="203"/>
      <c r="ES76" s="204"/>
      <c r="ET76" s="205"/>
      <c r="EU76" s="203"/>
      <c r="EV76" s="203"/>
      <c r="EW76" s="204"/>
      <c r="EX76" s="203"/>
      <c r="EY76" s="203"/>
      <c r="EZ76" s="203"/>
      <c r="FA76" s="204"/>
      <c r="FB76" s="203"/>
      <c r="FC76" s="203"/>
      <c r="FD76" s="203"/>
      <c r="FE76" s="210"/>
      <c r="FF76" s="14"/>
      <c r="FG76" s="155"/>
      <c r="FH76" s="156"/>
      <c r="FI76" s="79"/>
      <c r="FJ76" s="79"/>
      <c r="FK76" s="65" t="s">
        <v>94</v>
      </c>
      <c r="FL76" s="28">
        <f>SUM(COUNTIF($Z$10:$AC$63,FI70),COUNTIF($BF$10:$BI$63,FI70),COUNTIF($CL$10:$CO$63,FI70),COUNTIF($DR$10:$DU$72,FI70),COUNTIF($EX$10:$FA$63,FI70))+FS76</f>
        <v>1</v>
      </c>
      <c r="FM76" s="56">
        <f t="shared" ca="1" si="3"/>
        <v>5</v>
      </c>
      <c r="FN76" s="43"/>
      <c r="FO76" s="9"/>
      <c r="FP76" s="20" t="str">
        <f>FI70</f>
        <v>美術</v>
      </c>
      <c r="FQ76" s="25" t="s">
        <v>60</v>
      </c>
      <c r="FR76" s="20" t="str">
        <f>FI70&amp;"1/2"</f>
        <v>美術1/2</v>
      </c>
      <c r="FS76" s="20">
        <f>SUM(COUNTIF($Z$10:$AC$63,FR76),COUNTIF($BF$10:$BI$63,FR76),COUNTIF($CL$10:$CO$63,FR76),COUNTIF($DR$10:$DU$72,FR76),COUNTIF($EX$10:$FA$63,FR76))*0.5</f>
        <v>0</v>
      </c>
      <c r="FT76" s="20"/>
      <c r="FU76" s="20"/>
      <c r="FV76" s="20" t="str">
        <f t="shared" ca="1" si="4"/>
        <v>'(3)'!FM76</v>
      </c>
      <c r="FW76" s="20">
        <v>76</v>
      </c>
      <c r="FX76" s="20">
        <f t="shared" ca="1" si="5"/>
        <v>4</v>
      </c>
    </row>
    <row r="77" spans="1:180" ht="7.5" customHeight="1">
      <c r="A77" s="126"/>
      <c r="B77" s="203"/>
      <c r="C77" s="203"/>
      <c r="D77" s="203"/>
      <c r="E77" s="204"/>
      <c r="F77" s="203"/>
      <c r="G77" s="203"/>
      <c r="H77" s="203"/>
      <c r="I77" s="204"/>
      <c r="J77" s="203"/>
      <c r="K77" s="203"/>
      <c r="L77" s="203"/>
      <c r="M77" s="204"/>
      <c r="N77" s="203"/>
      <c r="O77" s="203"/>
      <c r="P77" s="203"/>
      <c r="Q77" s="204"/>
      <c r="R77" s="205"/>
      <c r="S77" s="203"/>
      <c r="T77" s="203"/>
      <c r="U77" s="204"/>
      <c r="V77" s="203"/>
      <c r="W77" s="203"/>
      <c r="X77" s="203"/>
      <c r="Y77" s="204"/>
      <c r="Z77" s="203"/>
      <c r="AA77" s="203"/>
      <c r="AB77" s="203"/>
      <c r="AC77" s="204"/>
      <c r="AD77" s="203"/>
      <c r="AE77" s="203"/>
      <c r="AF77" s="203"/>
      <c r="AG77" s="210"/>
      <c r="AH77" s="203"/>
      <c r="AI77" s="203"/>
      <c r="AJ77" s="203"/>
      <c r="AK77" s="204"/>
      <c r="AL77" s="203"/>
      <c r="AM77" s="203"/>
      <c r="AN77" s="203"/>
      <c r="AO77" s="204"/>
      <c r="AP77" s="203"/>
      <c r="AQ77" s="203"/>
      <c r="AR77" s="203"/>
      <c r="AS77" s="204"/>
      <c r="AT77" s="203"/>
      <c r="AU77" s="203"/>
      <c r="AV77" s="203"/>
      <c r="AW77" s="204"/>
      <c r="AX77" s="205"/>
      <c r="AY77" s="203"/>
      <c r="AZ77" s="203"/>
      <c r="BA77" s="204"/>
      <c r="BB77" s="203"/>
      <c r="BC77" s="203"/>
      <c r="BD77" s="203"/>
      <c r="BE77" s="204"/>
      <c r="BF77" s="203"/>
      <c r="BG77" s="203"/>
      <c r="BH77" s="203"/>
      <c r="BI77" s="204"/>
      <c r="BJ77" s="203"/>
      <c r="BK77" s="203"/>
      <c r="BL77" s="203"/>
      <c r="BM77" s="210"/>
      <c r="BN77" s="203"/>
      <c r="BO77" s="203"/>
      <c r="BP77" s="203"/>
      <c r="BQ77" s="204"/>
      <c r="BR77" s="203"/>
      <c r="BS77" s="203"/>
      <c r="BT77" s="203"/>
      <c r="BU77" s="204"/>
      <c r="BV77" s="205"/>
      <c r="BW77" s="203"/>
      <c r="BX77" s="203"/>
      <c r="BY77" s="204"/>
      <c r="BZ77" s="203"/>
      <c r="CA77" s="203"/>
      <c r="CB77" s="203"/>
      <c r="CC77" s="204"/>
      <c r="CD77" s="203"/>
      <c r="CE77" s="203"/>
      <c r="CF77" s="203"/>
      <c r="CG77" s="204"/>
      <c r="CH77" s="205"/>
      <c r="CI77" s="203"/>
      <c r="CJ77" s="203"/>
      <c r="CK77" s="204"/>
      <c r="CL77" s="203"/>
      <c r="CM77" s="203"/>
      <c r="CN77" s="203"/>
      <c r="CO77" s="204"/>
      <c r="CP77" s="205"/>
      <c r="CQ77" s="203"/>
      <c r="CR77" s="203"/>
      <c r="CS77" s="210"/>
      <c r="CT77" s="203"/>
      <c r="CU77" s="203"/>
      <c r="CV77" s="203"/>
      <c r="CW77" s="204"/>
      <c r="CX77" s="203"/>
      <c r="CY77" s="203"/>
      <c r="CZ77" s="203"/>
      <c r="DA77" s="204"/>
      <c r="DB77" s="205"/>
      <c r="DC77" s="203"/>
      <c r="DD77" s="203"/>
      <c r="DE77" s="204"/>
      <c r="DF77" s="203"/>
      <c r="DG77" s="203"/>
      <c r="DH77" s="203"/>
      <c r="DI77" s="204"/>
      <c r="DJ77" s="203"/>
      <c r="DK77" s="203"/>
      <c r="DL77" s="203"/>
      <c r="DM77" s="204"/>
      <c r="DN77" s="205"/>
      <c r="DO77" s="203"/>
      <c r="DP77" s="203"/>
      <c r="DQ77" s="204"/>
      <c r="DR77" s="203"/>
      <c r="DS77" s="203"/>
      <c r="DT77" s="203"/>
      <c r="DU77" s="204"/>
      <c r="DV77" s="205"/>
      <c r="DW77" s="203"/>
      <c r="DX77" s="203"/>
      <c r="DY77" s="210"/>
      <c r="DZ77" s="203"/>
      <c r="EA77" s="203"/>
      <c r="EB77" s="203"/>
      <c r="EC77" s="204"/>
      <c r="ED77" s="203"/>
      <c r="EE77" s="203"/>
      <c r="EF77" s="203"/>
      <c r="EG77" s="204"/>
      <c r="EH77" s="205"/>
      <c r="EI77" s="203"/>
      <c r="EJ77" s="203"/>
      <c r="EK77" s="204"/>
      <c r="EL77" s="203"/>
      <c r="EM77" s="203"/>
      <c r="EN77" s="203"/>
      <c r="EO77" s="204"/>
      <c r="EP77" s="203"/>
      <c r="EQ77" s="203"/>
      <c r="ER77" s="203"/>
      <c r="ES77" s="204"/>
      <c r="ET77" s="205"/>
      <c r="EU77" s="203"/>
      <c r="EV77" s="203"/>
      <c r="EW77" s="204"/>
      <c r="EX77" s="203"/>
      <c r="EY77" s="203"/>
      <c r="EZ77" s="203"/>
      <c r="FA77" s="204"/>
      <c r="FB77" s="203"/>
      <c r="FC77" s="203"/>
      <c r="FD77" s="203"/>
      <c r="FE77" s="210"/>
      <c r="FF77" s="14"/>
      <c r="FG77" s="155"/>
      <c r="FH77" s="156"/>
      <c r="FI77" s="79"/>
      <c r="FJ77" s="79"/>
      <c r="FK77" s="66" t="s">
        <v>95</v>
      </c>
      <c r="FL77" s="30">
        <f>SUM(COUNTIF($AD$10:$AG$63,FI70),COUNTIF($BJ$10:$BM$63,FI70),COUNTIF($CP$10:$CS$63,FI70),COUNTIF($DV$10:$DY$72,FI70),COUNTIF($FB$10:$FE$63,FI70))+FS77</f>
        <v>1</v>
      </c>
      <c r="FM77" s="58">
        <f t="shared" ca="1" si="3"/>
        <v>5</v>
      </c>
      <c r="FN77" s="50"/>
      <c r="FO77" s="39"/>
      <c r="FP77" s="20" t="str">
        <f>FI70</f>
        <v>美術</v>
      </c>
      <c r="FQ77" s="20" t="s">
        <v>61</v>
      </c>
      <c r="FR77" s="20" t="str">
        <f>FI70&amp;"1/2"</f>
        <v>美術1/2</v>
      </c>
      <c r="FS77" s="20">
        <f>SUM(COUNTIF($AD$10:$AG$63,FR77),COUNTIF($BJ$10:$BM$63,FR77),COUNTIF($CP$10:$CS$63,FR77),COUNTIF($DV$10:$DY$72,FR77),COUNTIF($FB$10:$FE$63,FR77))*0.5</f>
        <v>0</v>
      </c>
      <c r="FT77" s="20"/>
      <c r="FU77" s="20"/>
      <c r="FV77" s="20" t="str">
        <f t="shared" ca="1" si="4"/>
        <v>'(3)'!FM77</v>
      </c>
      <c r="FW77" s="20">
        <v>77</v>
      </c>
      <c r="FX77" s="20">
        <f t="shared" ca="1" si="5"/>
        <v>4</v>
      </c>
    </row>
    <row r="78" spans="1:180" ht="7.5" customHeight="1">
      <c r="A78" s="126"/>
      <c r="B78" s="203"/>
      <c r="C78" s="203"/>
      <c r="D78" s="203"/>
      <c r="E78" s="204"/>
      <c r="F78" s="203"/>
      <c r="G78" s="203"/>
      <c r="H78" s="203"/>
      <c r="I78" s="204"/>
      <c r="J78" s="203"/>
      <c r="K78" s="203"/>
      <c r="L78" s="203"/>
      <c r="M78" s="204"/>
      <c r="N78" s="203"/>
      <c r="O78" s="203"/>
      <c r="P78" s="203"/>
      <c r="Q78" s="204"/>
      <c r="R78" s="205"/>
      <c r="S78" s="203"/>
      <c r="T78" s="203"/>
      <c r="U78" s="204"/>
      <c r="V78" s="203"/>
      <c r="W78" s="203"/>
      <c r="X78" s="203"/>
      <c r="Y78" s="204"/>
      <c r="Z78" s="203"/>
      <c r="AA78" s="203"/>
      <c r="AB78" s="203"/>
      <c r="AC78" s="204"/>
      <c r="AD78" s="203"/>
      <c r="AE78" s="203"/>
      <c r="AF78" s="203"/>
      <c r="AG78" s="210"/>
      <c r="AH78" s="203"/>
      <c r="AI78" s="203"/>
      <c r="AJ78" s="203"/>
      <c r="AK78" s="204"/>
      <c r="AL78" s="203"/>
      <c r="AM78" s="203"/>
      <c r="AN78" s="203"/>
      <c r="AO78" s="204"/>
      <c r="AP78" s="203"/>
      <c r="AQ78" s="203"/>
      <c r="AR78" s="203"/>
      <c r="AS78" s="204"/>
      <c r="AT78" s="203"/>
      <c r="AU78" s="203"/>
      <c r="AV78" s="203"/>
      <c r="AW78" s="204"/>
      <c r="AX78" s="205"/>
      <c r="AY78" s="203"/>
      <c r="AZ78" s="203"/>
      <c r="BA78" s="204"/>
      <c r="BB78" s="203"/>
      <c r="BC78" s="203"/>
      <c r="BD78" s="203"/>
      <c r="BE78" s="204"/>
      <c r="BF78" s="203"/>
      <c r="BG78" s="203"/>
      <c r="BH78" s="203"/>
      <c r="BI78" s="204"/>
      <c r="BJ78" s="203"/>
      <c r="BK78" s="203"/>
      <c r="BL78" s="203"/>
      <c r="BM78" s="210"/>
      <c r="BN78" s="203"/>
      <c r="BO78" s="203"/>
      <c r="BP78" s="203"/>
      <c r="BQ78" s="204"/>
      <c r="BR78" s="203"/>
      <c r="BS78" s="203"/>
      <c r="BT78" s="203"/>
      <c r="BU78" s="204"/>
      <c r="BV78" s="205"/>
      <c r="BW78" s="203"/>
      <c r="BX78" s="203"/>
      <c r="BY78" s="204"/>
      <c r="BZ78" s="203"/>
      <c r="CA78" s="203"/>
      <c r="CB78" s="203"/>
      <c r="CC78" s="204"/>
      <c r="CD78" s="203"/>
      <c r="CE78" s="203"/>
      <c r="CF78" s="203"/>
      <c r="CG78" s="204"/>
      <c r="CH78" s="205"/>
      <c r="CI78" s="203"/>
      <c r="CJ78" s="203"/>
      <c r="CK78" s="204"/>
      <c r="CL78" s="203"/>
      <c r="CM78" s="203"/>
      <c r="CN78" s="203"/>
      <c r="CO78" s="204"/>
      <c r="CP78" s="205"/>
      <c r="CQ78" s="203"/>
      <c r="CR78" s="203"/>
      <c r="CS78" s="210"/>
      <c r="CT78" s="203"/>
      <c r="CU78" s="203"/>
      <c r="CV78" s="203"/>
      <c r="CW78" s="204"/>
      <c r="CX78" s="203"/>
      <c r="CY78" s="203"/>
      <c r="CZ78" s="203"/>
      <c r="DA78" s="204"/>
      <c r="DB78" s="205"/>
      <c r="DC78" s="203"/>
      <c r="DD78" s="203"/>
      <c r="DE78" s="204"/>
      <c r="DF78" s="203"/>
      <c r="DG78" s="203"/>
      <c r="DH78" s="203"/>
      <c r="DI78" s="204"/>
      <c r="DJ78" s="203"/>
      <c r="DK78" s="203"/>
      <c r="DL78" s="203"/>
      <c r="DM78" s="204"/>
      <c r="DN78" s="205"/>
      <c r="DO78" s="203"/>
      <c r="DP78" s="203"/>
      <c r="DQ78" s="204"/>
      <c r="DR78" s="203"/>
      <c r="DS78" s="203"/>
      <c r="DT78" s="203"/>
      <c r="DU78" s="204"/>
      <c r="DV78" s="205"/>
      <c r="DW78" s="203"/>
      <c r="DX78" s="203"/>
      <c r="DY78" s="210"/>
      <c r="DZ78" s="203"/>
      <c r="EA78" s="203"/>
      <c r="EB78" s="203"/>
      <c r="EC78" s="204"/>
      <c r="ED78" s="203"/>
      <c r="EE78" s="203"/>
      <c r="EF78" s="203"/>
      <c r="EG78" s="204"/>
      <c r="EH78" s="205"/>
      <c r="EI78" s="203"/>
      <c r="EJ78" s="203"/>
      <c r="EK78" s="204"/>
      <c r="EL78" s="203"/>
      <c r="EM78" s="203"/>
      <c r="EN78" s="203"/>
      <c r="EO78" s="204"/>
      <c r="EP78" s="203"/>
      <c r="EQ78" s="203"/>
      <c r="ER78" s="203"/>
      <c r="ES78" s="204"/>
      <c r="ET78" s="205"/>
      <c r="EU78" s="203"/>
      <c r="EV78" s="203"/>
      <c r="EW78" s="204"/>
      <c r="EX78" s="203"/>
      <c r="EY78" s="203"/>
      <c r="EZ78" s="203"/>
      <c r="FA78" s="204"/>
      <c r="FB78" s="203"/>
      <c r="FC78" s="203"/>
      <c r="FD78" s="203"/>
      <c r="FE78" s="210"/>
      <c r="FF78" s="14"/>
      <c r="FG78" s="155"/>
      <c r="FH78" s="156"/>
      <c r="FI78" s="80" t="s">
        <v>19</v>
      </c>
      <c r="FJ78" s="80"/>
      <c r="FK78" s="64" t="s">
        <v>88</v>
      </c>
      <c r="FL78" s="27">
        <f>SUM(COUNTIF($B$10:$E$63,FI78),COUNTIF($AH$10:$AK$63,FI78),COUNTIF($BN$10:$BQ$63,FI78),COUNTIF($CT$10:$CW$72,FI78),COUNTIF($DZ$10:$EC$63,FI78))+FS78</f>
        <v>0</v>
      </c>
      <c r="FM78" s="55">
        <f t="shared" ca="1" si="3"/>
        <v>0</v>
      </c>
      <c r="FN78" s="42"/>
      <c r="FO78" s="8"/>
      <c r="FP78" s="20" t="str">
        <f>FI78</f>
        <v>技家</v>
      </c>
      <c r="FQ78" s="20" t="s">
        <v>54</v>
      </c>
      <c r="FR78" s="20" t="str">
        <f>FI78&amp;"1/2"</f>
        <v>技家1/2</v>
      </c>
      <c r="FS78" s="20">
        <f>SUM(COUNTIF($B$10:$E$63,FR78),COUNTIF($AH$10:$AK$63,FR78),COUNTIF($BN$10:$BQ$63,FR78),COUNTIF($CT$10:$CW$72,FR78),COUNTIF($DZ$10:$EC$63,FR78))*0.5</f>
        <v>0</v>
      </c>
      <c r="FT78" s="14"/>
      <c r="FU78" s="14"/>
      <c r="FV78" s="20" t="str">
        <f t="shared" ca="1" si="4"/>
        <v>'(3)'!FM78</v>
      </c>
      <c r="FW78" s="20">
        <v>78</v>
      </c>
      <c r="FX78" s="20">
        <f t="shared" ca="1" si="5"/>
        <v>0</v>
      </c>
    </row>
    <row r="79" spans="1:180" ht="7.5" customHeight="1">
      <c r="A79" s="126"/>
      <c r="B79" s="203"/>
      <c r="C79" s="203"/>
      <c r="D79" s="203"/>
      <c r="E79" s="204"/>
      <c r="F79" s="203"/>
      <c r="G79" s="203"/>
      <c r="H79" s="203"/>
      <c r="I79" s="204"/>
      <c r="J79" s="203"/>
      <c r="K79" s="203"/>
      <c r="L79" s="203"/>
      <c r="M79" s="204"/>
      <c r="N79" s="203"/>
      <c r="O79" s="203"/>
      <c r="P79" s="203"/>
      <c r="Q79" s="204"/>
      <c r="R79" s="205"/>
      <c r="S79" s="203"/>
      <c r="T79" s="203"/>
      <c r="U79" s="204"/>
      <c r="V79" s="203"/>
      <c r="W79" s="203"/>
      <c r="X79" s="203"/>
      <c r="Y79" s="204"/>
      <c r="Z79" s="203"/>
      <c r="AA79" s="203"/>
      <c r="AB79" s="203"/>
      <c r="AC79" s="204"/>
      <c r="AD79" s="203"/>
      <c r="AE79" s="203"/>
      <c r="AF79" s="203"/>
      <c r="AG79" s="210"/>
      <c r="AH79" s="203"/>
      <c r="AI79" s="203"/>
      <c r="AJ79" s="203"/>
      <c r="AK79" s="204"/>
      <c r="AL79" s="203"/>
      <c r="AM79" s="203"/>
      <c r="AN79" s="203"/>
      <c r="AO79" s="204"/>
      <c r="AP79" s="203"/>
      <c r="AQ79" s="203"/>
      <c r="AR79" s="203"/>
      <c r="AS79" s="204"/>
      <c r="AT79" s="203"/>
      <c r="AU79" s="203"/>
      <c r="AV79" s="203"/>
      <c r="AW79" s="204"/>
      <c r="AX79" s="205"/>
      <c r="AY79" s="203"/>
      <c r="AZ79" s="203"/>
      <c r="BA79" s="204"/>
      <c r="BB79" s="203"/>
      <c r="BC79" s="203"/>
      <c r="BD79" s="203"/>
      <c r="BE79" s="204"/>
      <c r="BF79" s="203"/>
      <c r="BG79" s="203"/>
      <c r="BH79" s="203"/>
      <c r="BI79" s="204"/>
      <c r="BJ79" s="203"/>
      <c r="BK79" s="203"/>
      <c r="BL79" s="203"/>
      <c r="BM79" s="210"/>
      <c r="BN79" s="203"/>
      <c r="BO79" s="203"/>
      <c r="BP79" s="203"/>
      <c r="BQ79" s="204"/>
      <c r="BR79" s="203"/>
      <c r="BS79" s="203"/>
      <c r="BT79" s="203"/>
      <c r="BU79" s="204"/>
      <c r="BV79" s="205"/>
      <c r="BW79" s="203"/>
      <c r="BX79" s="203"/>
      <c r="BY79" s="204"/>
      <c r="BZ79" s="203"/>
      <c r="CA79" s="203"/>
      <c r="CB79" s="203"/>
      <c r="CC79" s="204"/>
      <c r="CD79" s="203"/>
      <c r="CE79" s="203"/>
      <c r="CF79" s="203"/>
      <c r="CG79" s="204"/>
      <c r="CH79" s="205"/>
      <c r="CI79" s="203"/>
      <c r="CJ79" s="203"/>
      <c r="CK79" s="204"/>
      <c r="CL79" s="203"/>
      <c r="CM79" s="203"/>
      <c r="CN79" s="203"/>
      <c r="CO79" s="204"/>
      <c r="CP79" s="205"/>
      <c r="CQ79" s="203"/>
      <c r="CR79" s="203"/>
      <c r="CS79" s="210"/>
      <c r="CT79" s="203"/>
      <c r="CU79" s="203"/>
      <c r="CV79" s="203"/>
      <c r="CW79" s="204"/>
      <c r="CX79" s="203"/>
      <c r="CY79" s="203"/>
      <c r="CZ79" s="203"/>
      <c r="DA79" s="204"/>
      <c r="DB79" s="205"/>
      <c r="DC79" s="203"/>
      <c r="DD79" s="203"/>
      <c r="DE79" s="204"/>
      <c r="DF79" s="203"/>
      <c r="DG79" s="203"/>
      <c r="DH79" s="203"/>
      <c r="DI79" s="204"/>
      <c r="DJ79" s="203"/>
      <c r="DK79" s="203"/>
      <c r="DL79" s="203"/>
      <c r="DM79" s="204"/>
      <c r="DN79" s="205"/>
      <c r="DO79" s="203"/>
      <c r="DP79" s="203"/>
      <c r="DQ79" s="204"/>
      <c r="DR79" s="203"/>
      <c r="DS79" s="203"/>
      <c r="DT79" s="203"/>
      <c r="DU79" s="204"/>
      <c r="DV79" s="205"/>
      <c r="DW79" s="203"/>
      <c r="DX79" s="203"/>
      <c r="DY79" s="210"/>
      <c r="DZ79" s="203"/>
      <c r="EA79" s="203"/>
      <c r="EB79" s="203"/>
      <c r="EC79" s="204"/>
      <c r="ED79" s="203"/>
      <c r="EE79" s="203"/>
      <c r="EF79" s="203"/>
      <c r="EG79" s="204"/>
      <c r="EH79" s="205"/>
      <c r="EI79" s="203"/>
      <c r="EJ79" s="203"/>
      <c r="EK79" s="204"/>
      <c r="EL79" s="203"/>
      <c r="EM79" s="203"/>
      <c r="EN79" s="203"/>
      <c r="EO79" s="204"/>
      <c r="EP79" s="203"/>
      <c r="EQ79" s="203"/>
      <c r="ER79" s="203"/>
      <c r="ES79" s="204"/>
      <c r="ET79" s="205"/>
      <c r="EU79" s="203"/>
      <c r="EV79" s="203"/>
      <c r="EW79" s="204"/>
      <c r="EX79" s="203"/>
      <c r="EY79" s="203"/>
      <c r="EZ79" s="203"/>
      <c r="FA79" s="204"/>
      <c r="FB79" s="203"/>
      <c r="FC79" s="203"/>
      <c r="FD79" s="203"/>
      <c r="FE79" s="210"/>
      <c r="FF79" s="14"/>
      <c r="FG79" s="155"/>
      <c r="FH79" s="156"/>
      <c r="FI79" s="80"/>
      <c r="FJ79" s="80"/>
      <c r="FK79" s="65" t="s">
        <v>89</v>
      </c>
      <c r="FL79" s="28">
        <f>SUM(COUNTIF($F$10:$I$63,FI78),COUNTIF($AL$10:$AO$63,FI78),COUNTIF($BR$10:$BU$63,FI78),COUNTIF($CX$10:$DA$72,FI78),COUNTIF($ED$10:$EG$63,FI78))+FS79</f>
        <v>2</v>
      </c>
      <c r="FM79" s="56">
        <f t="shared" ca="1" si="3"/>
        <v>4</v>
      </c>
      <c r="FN79" s="43"/>
      <c r="FO79" s="9"/>
      <c r="FP79" s="20" t="str">
        <f>FI78</f>
        <v>技家</v>
      </c>
      <c r="FQ79" s="25" t="s">
        <v>55</v>
      </c>
      <c r="FR79" s="20" t="str">
        <f>FI78&amp;"1/2"</f>
        <v>技家1/2</v>
      </c>
      <c r="FS79" s="20">
        <f>SUM(COUNTIF($F$10:$I$63,FR79),COUNTIF($AL$10:$AO$63,FR79),COUNTIF($BR$10:$BU$63,FR79),COUNTIF($CX$10:$DA$72,FR79),COUNTIF($ED$10:$EG$63,FR79))*0.5</f>
        <v>0</v>
      </c>
      <c r="FT79" s="20"/>
      <c r="FU79" s="20"/>
      <c r="FV79" s="20" t="str">
        <f t="shared" ca="1" si="4"/>
        <v>'(3)'!FM79</v>
      </c>
      <c r="FW79" s="20">
        <v>79</v>
      </c>
      <c r="FX79" s="20">
        <f t="shared" ca="1" si="5"/>
        <v>2</v>
      </c>
    </row>
    <row r="80" spans="1:180" ht="7.5" customHeight="1">
      <c r="A80" s="126"/>
      <c r="B80" s="203"/>
      <c r="C80" s="203"/>
      <c r="D80" s="203"/>
      <c r="E80" s="204"/>
      <c r="F80" s="203"/>
      <c r="G80" s="203"/>
      <c r="H80" s="203"/>
      <c r="I80" s="204"/>
      <c r="J80" s="203"/>
      <c r="K80" s="203"/>
      <c r="L80" s="203"/>
      <c r="M80" s="204"/>
      <c r="N80" s="203"/>
      <c r="O80" s="203"/>
      <c r="P80" s="203"/>
      <c r="Q80" s="204"/>
      <c r="R80" s="205"/>
      <c r="S80" s="203"/>
      <c r="T80" s="203"/>
      <c r="U80" s="204"/>
      <c r="V80" s="203"/>
      <c r="W80" s="203"/>
      <c r="X80" s="203"/>
      <c r="Y80" s="204"/>
      <c r="Z80" s="203"/>
      <c r="AA80" s="203"/>
      <c r="AB80" s="203"/>
      <c r="AC80" s="204"/>
      <c r="AD80" s="203"/>
      <c r="AE80" s="203"/>
      <c r="AF80" s="203"/>
      <c r="AG80" s="210"/>
      <c r="AH80" s="203"/>
      <c r="AI80" s="203"/>
      <c r="AJ80" s="203"/>
      <c r="AK80" s="204"/>
      <c r="AL80" s="203"/>
      <c r="AM80" s="203"/>
      <c r="AN80" s="203"/>
      <c r="AO80" s="204"/>
      <c r="AP80" s="203"/>
      <c r="AQ80" s="203"/>
      <c r="AR80" s="203"/>
      <c r="AS80" s="204"/>
      <c r="AT80" s="203"/>
      <c r="AU80" s="203"/>
      <c r="AV80" s="203"/>
      <c r="AW80" s="204"/>
      <c r="AX80" s="205"/>
      <c r="AY80" s="203"/>
      <c r="AZ80" s="203"/>
      <c r="BA80" s="204"/>
      <c r="BB80" s="203"/>
      <c r="BC80" s="203"/>
      <c r="BD80" s="203"/>
      <c r="BE80" s="204"/>
      <c r="BF80" s="203"/>
      <c r="BG80" s="203"/>
      <c r="BH80" s="203"/>
      <c r="BI80" s="204"/>
      <c r="BJ80" s="203"/>
      <c r="BK80" s="203"/>
      <c r="BL80" s="203"/>
      <c r="BM80" s="210"/>
      <c r="BN80" s="203"/>
      <c r="BO80" s="203"/>
      <c r="BP80" s="203"/>
      <c r="BQ80" s="204"/>
      <c r="BR80" s="203"/>
      <c r="BS80" s="203"/>
      <c r="BT80" s="203"/>
      <c r="BU80" s="204"/>
      <c r="BV80" s="205"/>
      <c r="BW80" s="203"/>
      <c r="BX80" s="203"/>
      <c r="BY80" s="204"/>
      <c r="BZ80" s="203"/>
      <c r="CA80" s="203"/>
      <c r="CB80" s="203"/>
      <c r="CC80" s="204"/>
      <c r="CD80" s="203"/>
      <c r="CE80" s="203"/>
      <c r="CF80" s="203"/>
      <c r="CG80" s="204"/>
      <c r="CH80" s="205"/>
      <c r="CI80" s="203"/>
      <c r="CJ80" s="203"/>
      <c r="CK80" s="204"/>
      <c r="CL80" s="203"/>
      <c r="CM80" s="203"/>
      <c r="CN80" s="203"/>
      <c r="CO80" s="204"/>
      <c r="CP80" s="205"/>
      <c r="CQ80" s="203"/>
      <c r="CR80" s="203"/>
      <c r="CS80" s="210"/>
      <c r="CT80" s="203"/>
      <c r="CU80" s="203"/>
      <c r="CV80" s="203"/>
      <c r="CW80" s="204"/>
      <c r="CX80" s="203"/>
      <c r="CY80" s="203"/>
      <c r="CZ80" s="203"/>
      <c r="DA80" s="204"/>
      <c r="DB80" s="205"/>
      <c r="DC80" s="203"/>
      <c r="DD80" s="203"/>
      <c r="DE80" s="204"/>
      <c r="DF80" s="203"/>
      <c r="DG80" s="203"/>
      <c r="DH80" s="203"/>
      <c r="DI80" s="204"/>
      <c r="DJ80" s="203"/>
      <c r="DK80" s="203"/>
      <c r="DL80" s="203"/>
      <c r="DM80" s="204"/>
      <c r="DN80" s="205"/>
      <c r="DO80" s="203"/>
      <c r="DP80" s="203"/>
      <c r="DQ80" s="204"/>
      <c r="DR80" s="203"/>
      <c r="DS80" s="203"/>
      <c r="DT80" s="203"/>
      <c r="DU80" s="204"/>
      <c r="DV80" s="205"/>
      <c r="DW80" s="203"/>
      <c r="DX80" s="203"/>
      <c r="DY80" s="210"/>
      <c r="DZ80" s="203"/>
      <c r="EA80" s="203"/>
      <c r="EB80" s="203"/>
      <c r="EC80" s="204"/>
      <c r="ED80" s="203"/>
      <c r="EE80" s="203"/>
      <c r="EF80" s="203"/>
      <c r="EG80" s="204"/>
      <c r="EH80" s="205"/>
      <c r="EI80" s="203"/>
      <c r="EJ80" s="203"/>
      <c r="EK80" s="204"/>
      <c r="EL80" s="203"/>
      <c r="EM80" s="203"/>
      <c r="EN80" s="203"/>
      <c r="EO80" s="204"/>
      <c r="EP80" s="203"/>
      <c r="EQ80" s="203"/>
      <c r="ER80" s="203"/>
      <c r="ES80" s="204"/>
      <c r="ET80" s="205"/>
      <c r="EU80" s="203"/>
      <c r="EV80" s="203"/>
      <c r="EW80" s="204"/>
      <c r="EX80" s="203"/>
      <c r="EY80" s="203"/>
      <c r="EZ80" s="203"/>
      <c r="FA80" s="204"/>
      <c r="FB80" s="203"/>
      <c r="FC80" s="203"/>
      <c r="FD80" s="203"/>
      <c r="FE80" s="210"/>
      <c r="FF80" s="14"/>
      <c r="FG80" s="155"/>
      <c r="FH80" s="156"/>
      <c r="FI80" s="80"/>
      <c r="FJ80" s="80"/>
      <c r="FK80" s="65" t="s">
        <v>90</v>
      </c>
      <c r="FL80" s="28">
        <f>SUM(COUNTIF($J$10:$M$63,FI78),COUNTIF($AP$10:$AS$63,FI78),COUNTIF($BV$10:$BY$63,FI78),COUNTIF($DB$10:$DE$72,FI78),COUNTIF($EH$10:$EK$63,FI78))+FS80</f>
        <v>2</v>
      </c>
      <c r="FM80" s="56">
        <f t="shared" ca="1" si="3"/>
        <v>4</v>
      </c>
      <c r="FN80" s="44"/>
      <c r="FO80" s="35"/>
      <c r="FP80" s="20" t="str">
        <f>FI78</f>
        <v>技家</v>
      </c>
      <c r="FQ80" s="20" t="s">
        <v>56</v>
      </c>
      <c r="FR80" s="20" t="str">
        <f>FI78&amp;"1/2"</f>
        <v>技家1/2</v>
      </c>
      <c r="FS80" s="20">
        <f>SUM(COUNTIF($J$10:$M$63,FR80),COUNTIF($AP$10:$AS$63,FR80),COUNTIF($BV$10:$BY$63,FR80),COUNTIF($DB$10:$DE$72,FR80),COUNTIF($EH$10:$EK$63,FR80))*0.5</f>
        <v>0</v>
      </c>
      <c r="FT80" s="20"/>
      <c r="FU80" s="20"/>
      <c r="FV80" s="20" t="str">
        <f t="shared" ca="1" si="4"/>
        <v>'(3)'!FM80</v>
      </c>
      <c r="FW80" s="20">
        <v>80</v>
      </c>
      <c r="FX80" s="20">
        <f t="shared" ca="1" si="5"/>
        <v>2</v>
      </c>
    </row>
    <row r="81" spans="1:180" ht="7.5" customHeight="1">
      <c r="A81" s="127"/>
      <c r="B81" s="217"/>
      <c r="C81" s="217"/>
      <c r="D81" s="217"/>
      <c r="E81" s="218"/>
      <c r="F81" s="217"/>
      <c r="G81" s="217"/>
      <c r="H81" s="217"/>
      <c r="I81" s="218"/>
      <c r="J81" s="217"/>
      <c r="K81" s="217"/>
      <c r="L81" s="217"/>
      <c r="M81" s="218"/>
      <c r="N81" s="217"/>
      <c r="O81" s="217"/>
      <c r="P81" s="217"/>
      <c r="Q81" s="218"/>
      <c r="R81" s="219"/>
      <c r="S81" s="217"/>
      <c r="T81" s="217"/>
      <c r="U81" s="218"/>
      <c r="V81" s="217"/>
      <c r="W81" s="217"/>
      <c r="X81" s="217"/>
      <c r="Y81" s="218"/>
      <c r="Z81" s="217"/>
      <c r="AA81" s="217"/>
      <c r="AB81" s="217"/>
      <c r="AC81" s="218"/>
      <c r="AD81" s="203"/>
      <c r="AE81" s="203"/>
      <c r="AF81" s="203"/>
      <c r="AG81" s="210"/>
      <c r="AH81" s="217"/>
      <c r="AI81" s="217"/>
      <c r="AJ81" s="217"/>
      <c r="AK81" s="218"/>
      <c r="AL81" s="217"/>
      <c r="AM81" s="217"/>
      <c r="AN81" s="217"/>
      <c r="AO81" s="218"/>
      <c r="AP81" s="217"/>
      <c r="AQ81" s="217"/>
      <c r="AR81" s="217"/>
      <c r="AS81" s="218"/>
      <c r="AT81" s="217"/>
      <c r="AU81" s="217"/>
      <c r="AV81" s="217"/>
      <c r="AW81" s="218"/>
      <c r="AX81" s="219"/>
      <c r="AY81" s="217"/>
      <c r="AZ81" s="217"/>
      <c r="BA81" s="218"/>
      <c r="BB81" s="217"/>
      <c r="BC81" s="217"/>
      <c r="BD81" s="217"/>
      <c r="BE81" s="218"/>
      <c r="BF81" s="217"/>
      <c r="BG81" s="217"/>
      <c r="BH81" s="217"/>
      <c r="BI81" s="218"/>
      <c r="BJ81" s="203"/>
      <c r="BK81" s="203"/>
      <c r="BL81" s="203"/>
      <c r="BM81" s="210"/>
      <c r="BN81" s="217"/>
      <c r="BO81" s="217"/>
      <c r="BP81" s="217"/>
      <c r="BQ81" s="218"/>
      <c r="BR81" s="217"/>
      <c r="BS81" s="217"/>
      <c r="BT81" s="217"/>
      <c r="BU81" s="218"/>
      <c r="BV81" s="219"/>
      <c r="BW81" s="217"/>
      <c r="BX81" s="217"/>
      <c r="BY81" s="218"/>
      <c r="BZ81" s="217"/>
      <c r="CA81" s="217"/>
      <c r="CB81" s="217"/>
      <c r="CC81" s="218"/>
      <c r="CD81" s="217"/>
      <c r="CE81" s="217"/>
      <c r="CF81" s="217"/>
      <c r="CG81" s="218"/>
      <c r="CH81" s="219"/>
      <c r="CI81" s="217"/>
      <c r="CJ81" s="217"/>
      <c r="CK81" s="218"/>
      <c r="CL81" s="217"/>
      <c r="CM81" s="217"/>
      <c r="CN81" s="217"/>
      <c r="CO81" s="218"/>
      <c r="CP81" s="219"/>
      <c r="CQ81" s="217"/>
      <c r="CR81" s="217"/>
      <c r="CS81" s="227"/>
      <c r="CT81" s="217"/>
      <c r="CU81" s="217"/>
      <c r="CV81" s="217"/>
      <c r="CW81" s="218"/>
      <c r="CX81" s="217"/>
      <c r="CY81" s="217"/>
      <c r="CZ81" s="217"/>
      <c r="DA81" s="218"/>
      <c r="DB81" s="219"/>
      <c r="DC81" s="217"/>
      <c r="DD81" s="217"/>
      <c r="DE81" s="218"/>
      <c r="DF81" s="217"/>
      <c r="DG81" s="217"/>
      <c r="DH81" s="217"/>
      <c r="DI81" s="218"/>
      <c r="DJ81" s="217"/>
      <c r="DK81" s="217"/>
      <c r="DL81" s="217"/>
      <c r="DM81" s="218"/>
      <c r="DN81" s="219"/>
      <c r="DO81" s="217"/>
      <c r="DP81" s="217"/>
      <c r="DQ81" s="218"/>
      <c r="DR81" s="217"/>
      <c r="DS81" s="217"/>
      <c r="DT81" s="217"/>
      <c r="DU81" s="218"/>
      <c r="DV81" s="219"/>
      <c r="DW81" s="217"/>
      <c r="DX81" s="217"/>
      <c r="DY81" s="227"/>
      <c r="DZ81" s="217"/>
      <c r="EA81" s="217"/>
      <c r="EB81" s="217"/>
      <c r="EC81" s="218"/>
      <c r="ED81" s="217"/>
      <c r="EE81" s="217"/>
      <c r="EF81" s="217"/>
      <c r="EG81" s="218"/>
      <c r="EH81" s="219"/>
      <c r="EI81" s="217"/>
      <c r="EJ81" s="217"/>
      <c r="EK81" s="218"/>
      <c r="EL81" s="217"/>
      <c r="EM81" s="217"/>
      <c r="EN81" s="217"/>
      <c r="EO81" s="218"/>
      <c r="EP81" s="217"/>
      <c r="EQ81" s="217"/>
      <c r="ER81" s="217"/>
      <c r="ES81" s="218"/>
      <c r="ET81" s="219"/>
      <c r="EU81" s="217"/>
      <c r="EV81" s="217"/>
      <c r="EW81" s="218"/>
      <c r="EX81" s="217"/>
      <c r="EY81" s="217"/>
      <c r="EZ81" s="217"/>
      <c r="FA81" s="218"/>
      <c r="FB81" s="217"/>
      <c r="FC81" s="217"/>
      <c r="FD81" s="217"/>
      <c r="FE81" s="227"/>
      <c r="FF81" s="14"/>
      <c r="FG81" s="155"/>
      <c r="FH81" s="156"/>
      <c r="FI81" s="80"/>
      <c r="FJ81" s="80"/>
      <c r="FK81" s="65" t="s">
        <v>91</v>
      </c>
      <c r="FL81" s="29">
        <f>SUM(COUNTIF($N$10:$Q$63,FI78),COUNTIF($AT$10:$AW$63,FI78),COUNTIF($BZ$10:$CC$63,FI78),COUNTIF($DF$10:$DI$72,FI78),COUNTIF($EL$10:$EO$63,FI78))+FS81</f>
        <v>2</v>
      </c>
      <c r="FM81" s="57">
        <f t="shared" ca="1" si="3"/>
        <v>4</v>
      </c>
      <c r="FN81" s="45"/>
      <c r="FO81" s="36"/>
      <c r="FP81" s="20" t="str">
        <f>FI78</f>
        <v>技家</v>
      </c>
      <c r="FQ81" s="20" t="s">
        <v>57</v>
      </c>
      <c r="FR81" s="20" t="str">
        <f>FI78&amp;"1/2"</f>
        <v>技家1/2</v>
      </c>
      <c r="FS81" s="20">
        <f>SUM(COUNTIF($N$10:$Q$63,FR81),COUNTIF($AT$10:$AW$63,FR81),COUNTIF($BZ$10:$CC$63,FR81),COUNTIF($DF$10:$DI$72,FR81),COUNTIF($EL$10:$EO$63,FR81))*0.5</f>
        <v>0</v>
      </c>
      <c r="FT81" s="14"/>
      <c r="FU81" s="14"/>
      <c r="FV81" s="20" t="str">
        <f t="shared" ca="1" si="4"/>
        <v>'(3)'!FM81</v>
      </c>
      <c r="FW81" s="20">
        <v>81</v>
      </c>
      <c r="FX81" s="20">
        <f t="shared" ca="1" si="5"/>
        <v>2</v>
      </c>
    </row>
    <row r="82" spans="1:180" ht="7.5" customHeight="1">
      <c r="A82" s="93"/>
      <c r="B82" s="228" t="s">
        <v>83</v>
      </c>
      <c r="C82" s="228"/>
      <c r="D82" s="228"/>
      <c r="E82" s="228"/>
      <c r="F82" s="228"/>
      <c r="G82" s="228"/>
      <c r="H82" s="228"/>
      <c r="I82" s="228"/>
      <c r="J82" s="228"/>
      <c r="K82" s="228"/>
      <c r="L82" s="228"/>
      <c r="M82" s="228"/>
      <c r="N82" s="228"/>
      <c r="O82" s="228"/>
      <c r="P82" s="228"/>
      <c r="Q82" s="228"/>
      <c r="R82" s="228"/>
      <c r="S82" s="228"/>
      <c r="T82" s="228"/>
      <c r="U82" s="228"/>
      <c r="V82" s="228"/>
      <c r="W82" s="228"/>
      <c r="X82" s="228"/>
      <c r="Y82" s="228"/>
      <c r="Z82" s="228"/>
      <c r="AA82" s="228"/>
      <c r="AB82" s="228"/>
      <c r="AC82" s="228"/>
      <c r="AD82" s="228"/>
      <c r="AE82" s="228"/>
      <c r="AF82" s="228"/>
      <c r="AG82" s="228"/>
      <c r="AH82" s="228" t="s">
        <v>83</v>
      </c>
      <c r="AI82" s="228"/>
      <c r="AJ82" s="228"/>
      <c r="AK82" s="228"/>
      <c r="AL82" s="228"/>
      <c r="AM82" s="228"/>
      <c r="AN82" s="228"/>
      <c r="AO82" s="228"/>
      <c r="AP82" s="228"/>
      <c r="AQ82" s="228"/>
      <c r="AR82" s="228"/>
      <c r="AS82" s="228"/>
      <c r="AT82" s="228"/>
      <c r="AU82" s="228"/>
      <c r="AV82" s="228"/>
      <c r="AW82" s="228"/>
      <c r="AX82" s="228"/>
      <c r="AY82" s="228"/>
      <c r="AZ82" s="228"/>
      <c r="BA82" s="228"/>
      <c r="BB82" s="228"/>
      <c r="BC82" s="228"/>
      <c r="BD82" s="228"/>
      <c r="BE82" s="228"/>
      <c r="BF82" s="228"/>
      <c r="BG82" s="228"/>
      <c r="BH82" s="228"/>
      <c r="BI82" s="228"/>
      <c r="BJ82" s="228"/>
      <c r="BK82" s="228"/>
      <c r="BL82" s="228"/>
      <c r="BM82" s="228"/>
      <c r="BN82" s="228" t="s">
        <v>83</v>
      </c>
      <c r="BO82" s="228"/>
      <c r="BP82" s="228"/>
      <c r="BQ82" s="228"/>
      <c r="BR82" s="228"/>
      <c r="BS82" s="228"/>
      <c r="BT82" s="228"/>
      <c r="BU82" s="228"/>
      <c r="BV82" s="228"/>
      <c r="BW82" s="228"/>
      <c r="BX82" s="228"/>
      <c r="BY82" s="228"/>
      <c r="BZ82" s="228"/>
      <c r="CA82" s="228"/>
      <c r="CB82" s="228"/>
      <c r="CC82" s="228"/>
      <c r="CD82" s="228"/>
      <c r="CE82" s="228"/>
      <c r="CF82" s="228"/>
      <c r="CG82" s="228"/>
      <c r="CH82" s="228"/>
      <c r="CI82" s="228"/>
      <c r="CJ82" s="228"/>
      <c r="CK82" s="228"/>
      <c r="CL82" s="228"/>
      <c r="CM82" s="228"/>
      <c r="CN82" s="228"/>
      <c r="CO82" s="228"/>
      <c r="CP82" s="228"/>
      <c r="CQ82" s="228"/>
      <c r="CR82" s="228"/>
      <c r="CS82" s="228"/>
      <c r="CT82" s="228" t="s">
        <v>83</v>
      </c>
      <c r="CU82" s="228"/>
      <c r="CV82" s="228"/>
      <c r="CW82" s="228"/>
      <c r="CX82" s="228"/>
      <c r="CY82" s="228"/>
      <c r="CZ82" s="228"/>
      <c r="DA82" s="228"/>
      <c r="DB82" s="228"/>
      <c r="DC82" s="228"/>
      <c r="DD82" s="228"/>
      <c r="DE82" s="228"/>
      <c r="DF82" s="228"/>
      <c r="DG82" s="228"/>
      <c r="DH82" s="228"/>
      <c r="DI82" s="228"/>
      <c r="DJ82" s="228"/>
      <c r="DK82" s="228"/>
      <c r="DL82" s="228"/>
      <c r="DM82" s="228"/>
      <c r="DN82" s="228"/>
      <c r="DO82" s="228"/>
      <c r="DP82" s="228"/>
      <c r="DQ82" s="228"/>
      <c r="DR82" s="228"/>
      <c r="DS82" s="228"/>
      <c r="DT82" s="228"/>
      <c r="DU82" s="228"/>
      <c r="DV82" s="228"/>
      <c r="DW82" s="228"/>
      <c r="DX82" s="228"/>
      <c r="DY82" s="228"/>
      <c r="DZ82" s="228" t="s">
        <v>83</v>
      </c>
      <c r="EA82" s="228"/>
      <c r="EB82" s="228"/>
      <c r="EC82" s="228"/>
      <c r="ED82" s="228"/>
      <c r="EE82" s="228"/>
      <c r="EF82" s="228"/>
      <c r="EG82" s="228"/>
      <c r="EH82" s="228"/>
      <c r="EI82" s="228"/>
      <c r="EJ82" s="228"/>
      <c r="EK82" s="228"/>
      <c r="EL82" s="228"/>
      <c r="EM82" s="228"/>
      <c r="EN82" s="228"/>
      <c r="EO82" s="228"/>
      <c r="EP82" s="228"/>
      <c r="EQ82" s="228"/>
      <c r="ER82" s="228"/>
      <c r="ES82" s="228"/>
      <c r="ET82" s="228"/>
      <c r="EU82" s="228"/>
      <c r="EV82" s="228"/>
      <c r="EW82" s="228"/>
      <c r="EX82" s="228"/>
      <c r="EY82" s="228"/>
      <c r="EZ82" s="228"/>
      <c r="FA82" s="228"/>
      <c r="FB82" s="228"/>
      <c r="FC82" s="228"/>
      <c r="FD82" s="228"/>
      <c r="FE82" s="228"/>
      <c r="FF82" s="14"/>
      <c r="FG82" s="155"/>
      <c r="FH82" s="156"/>
      <c r="FI82" s="80"/>
      <c r="FJ82" s="80"/>
      <c r="FK82" s="65" t="s">
        <v>92</v>
      </c>
      <c r="FL82" s="28">
        <f>SUM(COUNTIF($R$10:$U$63,FI78),COUNTIF($AX$10:$BA$63,FI78),COUNTIF($CD$10:$CG$63,FI78),COUNTIF($DJ$10:$DM$72,FI78),COUNTIF($EP$10:$ES$63,FI78))+FS82</f>
        <v>2</v>
      </c>
      <c r="FM82" s="56">
        <f t="shared" ca="1" si="3"/>
        <v>4</v>
      </c>
      <c r="FN82" s="43"/>
      <c r="FO82" s="9"/>
      <c r="FP82" s="20" t="str">
        <f>FI78</f>
        <v>技家</v>
      </c>
      <c r="FQ82" s="25" t="s">
        <v>58</v>
      </c>
      <c r="FR82" s="20" t="str">
        <f>FI78&amp;"1/2"</f>
        <v>技家1/2</v>
      </c>
      <c r="FS82" s="20">
        <f>SUM(COUNTIF($R$10:$U$63,FR82),COUNTIF($AX$10:$BA$63,FR82),COUNTIF($CD$10:$CG$63,FR82),COUNTIF($DJ$10:$DM$72,FR82),COUNTIF($EP$10:$ES$63,FR82))*0.5</f>
        <v>0</v>
      </c>
      <c r="FT82" s="20"/>
      <c r="FU82" s="20"/>
      <c r="FV82" s="20" t="str">
        <f t="shared" ca="1" si="4"/>
        <v>'(3)'!FM82</v>
      </c>
      <c r="FW82" s="20">
        <v>82</v>
      </c>
      <c r="FX82" s="20">
        <f t="shared" ca="1" si="5"/>
        <v>2</v>
      </c>
    </row>
    <row r="83" spans="1:180" ht="7.5" customHeight="1">
      <c r="A83" s="93"/>
      <c r="B83" s="228"/>
      <c r="C83" s="228"/>
      <c r="D83" s="228"/>
      <c r="E83" s="228"/>
      <c r="F83" s="228"/>
      <c r="G83" s="228"/>
      <c r="H83" s="228"/>
      <c r="I83" s="228"/>
      <c r="J83" s="228"/>
      <c r="K83" s="228"/>
      <c r="L83" s="228"/>
      <c r="M83" s="228"/>
      <c r="N83" s="228"/>
      <c r="O83" s="228"/>
      <c r="P83" s="228"/>
      <c r="Q83" s="228"/>
      <c r="R83" s="228"/>
      <c r="S83" s="228"/>
      <c r="T83" s="228"/>
      <c r="U83" s="228"/>
      <c r="V83" s="228"/>
      <c r="W83" s="228"/>
      <c r="X83" s="228"/>
      <c r="Y83" s="228"/>
      <c r="Z83" s="228"/>
      <c r="AA83" s="228"/>
      <c r="AB83" s="228"/>
      <c r="AC83" s="228"/>
      <c r="AD83" s="228"/>
      <c r="AE83" s="228"/>
      <c r="AF83" s="228"/>
      <c r="AG83" s="228"/>
      <c r="AH83" s="228"/>
      <c r="AI83" s="228"/>
      <c r="AJ83" s="228"/>
      <c r="AK83" s="228"/>
      <c r="AL83" s="228"/>
      <c r="AM83" s="228"/>
      <c r="AN83" s="228"/>
      <c r="AO83" s="228"/>
      <c r="AP83" s="228"/>
      <c r="AQ83" s="228"/>
      <c r="AR83" s="228"/>
      <c r="AS83" s="228"/>
      <c r="AT83" s="228"/>
      <c r="AU83" s="228"/>
      <c r="AV83" s="228"/>
      <c r="AW83" s="228"/>
      <c r="AX83" s="228"/>
      <c r="AY83" s="228"/>
      <c r="AZ83" s="228"/>
      <c r="BA83" s="228"/>
      <c r="BB83" s="228"/>
      <c r="BC83" s="228"/>
      <c r="BD83" s="228"/>
      <c r="BE83" s="228"/>
      <c r="BF83" s="228"/>
      <c r="BG83" s="228"/>
      <c r="BH83" s="228"/>
      <c r="BI83" s="228"/>
      <c r="BJ83" s="228"/>
      <c r="BK83" s="228"/>
      <c r="BL83" s="228"/>
      <c r="BM83" s="228"/>
      <c r="BN83" s="228"/>
      <c r="BO83" s="228"/>
      <c r="BP83" s="228"/>
      <c r="BQ83" s="228"/>
      <c r="BR83" s="228"/>
      <c r="BS83" s="228"/>
      <c r="BT83" s="228"/>
      <c r="BU83" s="228"/>
      <c r="BV83" s="228"/>
      <c r="BW83" s="228"/>
      <c r="BX83" s="228"/>
      <c r="BY83" s="228"/>
      <c r="BZ83" s="228"/>
      <c r="CA83" s="228"/>
      <c r="CB83" s="228"/>
      <c r="CC83" s="228"/>
      <c r="CD83" s="228"/>
      <c r="CE83" s="228"/>
      <c r="CF83" s="228"/>
      <c r="CG83" s="228"/>
      <c r="CH83" s="228"/>
      <c r="CI83" s="228"/>
      <c r="CJ83" s="228"/>
      <c r="CK83" s="228"/>
      <c r="CL83" s="228"/>
      <c r="CM83" s="228"/>
      <c r="CN83" s="228"/>
      <c r="CO83" s="228"/>
      <c r="CP83" s="228"/>
      <c r="CQ83" s="228"/>
      <c r="CR83" s="228"/>
      <c r="CS83" s="228"/>
      <c r="CT83" s="228"/>
      <c r="CU83" s="228"/>
      <c r="CV83" s="228"/>
      <c r="CW83" s="228"/>
      <c r="CX83" s="228"/>
      <c r="CY83" s="228"/>
      <c r="CZ83" s="228"/>
      <c r="DA83" s="228"/>
      <c r="DB83" s="228"/>
      <c r="DC83" s="228"/>
      <c r="DD83" s="228"/>
      <c r="DE83" s="228"/>
      <c r="DF83" s="228"/>
      <c r="DG83" s="228"/>
      <c r="DH83" s="228"/>
      <c r="DI83" s="228"/>
      <c r="DJ83" s="228"/>
      <c r="DK83" s="228"/>
      <c r="DL83" s="228"/>
      <c r="DM83" s="228"/>
      <c r="DN83" s="228"/>
      <c r="DO83" s="228"/>
      <c r="DP83" s="228"/>
      <c r="DQ83" s="228"/>
      <c r="DR83" s="228"/>
      <c r="DS83" s="228"/>
      <c r="DT83" s="228"/>
      <c r="DU83" s="228"/>
      <c r="DV83" s="228"/>
      <c r="DW83" s="228"/>
      <c r="DX83" s="228"/>
      <c r="DY83" s="228"/>
      <c r="DZ83" s="228"/>
      <c r="EA83" s="228"/>
      <c r="EB83" s="228"/>
      <c r="EC83" s="228"/>
      <c r="ED83" s="228"/>
      <c r="EE83" s="228"/>
      <c r="EF83" s="228"/>
      <c r="EG83" s="228"/>
      <c r="EH83" s="228"/>
      <c r="EI83" s="228"/>
      <c r="EJ83" s="228"/>
      <c r="EK83" s="228"/>
      <c r="EL83" s="228"/>
      <c r="EM83" s="228"/>
      <c r="EN83" s="228"/>
      <c r="EO83" s="228"/>
      <c r="EP83" s="228"/>
      <c r="EQ83" s="228"/>
      <c r="ER83" s="228"/>
      <c r="ES83" s="228"/>
      <c r="ET83" s="228"/>
      <c r="EU83" s="228"/>
      <c r="EV83" s="228"/>
      <c r="EW83" s="228"/>
      <c r="EX83" s="228"/>
      <c r="EY83" s="228"/>
      <c r="EZ83" s="228"/>
      <c r="FA83" s="228"/>
      <c r="FB83" s="228"/>
      <c r="FC83" s="228"/>
      <c r="FD83" s="228"/>
      <c r="FE83" s="228"/>
      <c r="FF83" s="14"/>
      <c r="FG83" s="155"/>
      <c r="FH83" s="156"/>
      <c r="FI83" s="80"/>
      <c r="FJ83" s="80"/>
      <c r="FK83" s="65" t="s">
        <v>93</v>
      </c>
      <c r="FL83" s="28">
        <f>SUM(COUNTIF($V$10:$Y$63,FI78),COUNTIF($BB$10:$BE$63,FI78),COUNTIF($CH$10:$CK$63,FI78),COUNTIF($DN$10:$DQ$72,FI78),COUNTIF($ET$10:$EW$63,FI78))+FS83</f>
        <v>2</v>
      </c>
      <c r="FM83" s="56">
        <f t="shared" ca="1" si="3"/>
        <v>4</v>
      </c>
      <c r="FN83" s="44"/>
      <c r="FO83" s="35"/>
      <c r="FP83" s="20" t="str">
        <f>FI78</f>
        <v>技家</v>
      </c>
      <c r="FQ83" s="20" t="s">
        <v>59</v>
      </c>
      <c r="FR83" s="20" t="str">
        <f>FI78&amp;"1/2"</f>
        <v>技家1/2</v>
      </c>
      <c r="FS83" s="20">
        <f>SUM(COUNTIF($V$10:$Y$63,FR83),COUNTIF($BB$10:$BE$63,FR83),COUNTIF($CH$10:$CK$63,FR83),COUNTIF($DN$10:$DQ$72,FR83),COUNTIF($ET$10:$EW$63,FR83))*0.5</f>
        <v>0</v>
      </c>
      <c r="FT83" s="20"/>
      <c r="FU83" s="20"/>
      <c r="FV83" s="20" t="str">
        <f t="shared" ca="1" si="4"/>
        <v>'(3)'!FM83</v>
      </c>
      <c r="FW83" s="20">
        <v>83</v>
      </c>
      <c r="FX83" s="20">
        <f t="shared" ca="1" si="5"/>
        <v>2</v>
      </c>
    </row>
    <row r="84" spans="1:180" ht="7.5" customHeight="1">
      <c r="A84" s="93"/>
      <c r="B84" s="229"/>
      <c r="C84" s="229"/>
      <c r="D84" s="229"/>
      <c r="E84" s="229"/>
      <c r="F84" s="229"/>
      <c r="G84" s="229"/>
      <c r="H84" s="229"/>
      <c r="I84" s="229"/>
      <c r="J84" s="229"/>
      <c r="K84" s="229"/>
      <c r="L84" s="229"/>
      <c r="M84" s="229"/>
      <c r="N84" s="229"/>
      <c r="O84" s="229"/>
      <c r="P84" s="229"/>
      <c r="Q84" s="229"/>
      <c r="R84" s="229"/>
      <c r="S84" s="229"/>
      <c r="T84" s="229"/>
      <c r="U84" s="229"/>
      <c r="V84" s="229"/>
      <c r="W84" s="229"/>
      <c r="X84" s="229"/>
      <c r="Y84" s="229"/>
      <c r="Z84" s="229"/>
      <c r="AA84" s="229"/>
      <c r="AB84" s="229"/>
      <c r="AC84" s="229"/>
      <c r="AD84" s="229"/>
      <c r="AE84" s="229"/>
      <c r="AF84" s="229"/>
      <c r="AG84" s="229"/>
      <c r="AH84" s="229"/>
      <c r="AI84" s="229"/>
      <c r="AJ84" s="229"/>
      <c r="AK84" s="229"/>
      <c r="AL84" s="229"/>
      <c r="AM84" s="229"/>
      <c r="AN84" s="229"/>
      <c r="AO84" s="229"/>
      <c r="AP84" s="229"/>
      <c r="AQ84" s="229"/>
      <c r="AR84" s="229"/>
      <c r="AS84" s="229"/>
      <c r="AT84" s="229"/>
      <c r="AU84" s="229"/>
      <c r="AV84" s="229"/>
      <c r="AW84" s="229"/>
      <c r="AX84" s="229"/>
      <c r="AY84" s="229"/>
      <c r="AZ84" s="229"/>
      <c r="BA84" s="229"/>
      <c r="BB84" s="229"/>
      <c r="BC84" s="229"/>
      <c r="BD84" s="229"/>
      <c r="BE84" s="229"/>
      <c r="BF84" s="229"/>
      <c r="BG84" s="229"/>
      <c r="BH84" s="229"/>
      <c r="BI84" s="229"/>
      <c r="BJ84" s="229"/>
      <c r="BK84" s="229"/>
      <c r="BL84" s="229"/>
      <c r="BM84" s="229"/>
      <c r="BN84" s="229"/>
      <c r="BO84" s="229"/>
      <c r="BP84" s="229"/>
      <c r="BQ84" s="229"/>
      <c r="BR84" s="229"/>
      <c r="BS84" s="229"/>
      <c r="BT84" s="229"/>
      <c r="BU84" s="229"/>
      <c r="BV84" s="229"/>
      <c r="BW84" s="229"/>
      <c r="BX84" s="229"/>
      <c r="BY84" s="229"/>
      <c r="BZ84" s="229"/>
      <c r="CA84" s="229"/>
      <c r="CB84" s="229"/>
      <c r="CC84" s="229"/>
      <c r="CD84" s="229"/>
      <c r="CE84" s="229"/>
      <c r="CF84" s="229"/>
      <c r="CG84" s="229"/>
      <c r="CH84" s="229"/>
      <c r="CI84" s="229"/>
      <c r="CJ84" s="229"/>
      <c r="CK84" s="229"/>
      <c r="CL84" s="229"/>
      <c r="CM84" s="229"/>
      <c r="CN84" s="229"/>
      <c r="CO84" s="229"/>
      <c r="CP84" s="229"/>
      <c r="CQ84" s="229"/>
      <c r="CR84" s="229"/>
      <c r="CS84" s="229"/>
      <c r="CT84" s="229"/>
      <c r="CU84" s="229"/>
      <c r="CV84" s="229"/>
      <c r="CW84" s="229"/>
      <c r="CX84" s="229"/>
      <c r="CY84" s="229"/>
      <c r="CZ84" s="229"/>
      <c r="DA84" s="229"/>
      <c r="DB84" s="229"/>
      <c r="DC84" s="229"/>
      <c r="DD84" s="229"/>
      <c r="DE84" s="229"/>
      <c r="DF84" s="229"/>
      <c r="DG84" s="229"/>
      <c r="DH84" s="229"/>
      <c r="DI84" s="229"/>
      <c r="DJ84" s="229"/>
      <c r="DK84" s="229"/>
      <c r="DL84" s="229"/>
      <c r="DM84" s="229"/>
      <c r="DN84" s="229"/>
      <c r="DO84" s="229"/>
      <c r="DP84" s="229"/>
      <c r="DQ84" s="229"/>
      <c r="DR84" s="229"/>
      <c r="DS84" s="229"/>
      <c r="DT84" s="229"/>
      <c r="DU84" s="229"/>
      <c r="DV84" s="229"/>
      <c r="DW84" s="229"/>
      <c r="DX84" s="229"/>
      <c r="DY84" s="229"/>
      <c r="DZ84" s="229"/>
      <c r="EA84" s="229"/>
      <c r="EB84" s="229"/>
      <c r="EC84" s="229"/>
      <c r="ED84" s="229"/>
      <c r="EE84" s="229"/>
      <c r="EF84" s="229"/>
      <c r="EG84" s="229"/>
      <c r="EH84" s="229"/>
      <c r="EI84" s="229"/>
      <c r="EJ84" s="229"/>
      <c r="EK84" s="229"/>
      <c r="EL84" s="229"/>
      <c r="EM84" s="229"/>
      <c r="EN84" s="229"/>
      <c r="EO84" s="229"/>
      <c r="EP84" s="229"/>
      <c r="EQ84" s="229"/>
      <c r="ER84" s="229"/>
      <c r="ES84" s="229"/>
      <c r="ET84" s="229"/>
      <c r="EU84" s="229"/>
      <c r="EV84" s="229"/>
      <c r="EW84" s="229"/>
      <c r="EX84" s="229"/>
      <c r="EY84" s="229"/>
      <c r="EZ84" s="229"/>
      <c r="FA84" s="229"/>
      <c r="FB84" s="229"/>
      <c r="FC84" s="229"/>
      <c r="FD84" s="229"/>
      <c r="FE84" s="229"/>
      <c r="FF84" s="14"/>
      <c r="FG84" s="155"/>
      <c r="FH84" s="156"/>
      <c r="FI84" s="80"/>
      <c r="FJ84" s="80"/>
      <c r="FK84" s="65" t="s">
        <v>94</v>
      </c>
      <c r="FL84" s="29">
        <f>SUM(COUNTIF($Z$10:$AC$63,FI78),COUNTIF($BF$10:$BI$63,FI78),COUNTIF($CL$10:$CO$63,FI78),COUNTIF($DR$10:$DU$72,FI78),COUNTIF($EX$10:$FA$63,FI78))+FS84</f>
        <v>1</v>
      </c>
      <c r="FM84" s="57">
        <f t="shared" ca="1" si="3"/>
        <v>4</v>
      </c>
      <c r="FN84" s="45"/>
      <c r="FO84" s="36"/>
      <c r="FP84" s="20" t="str">
        <f>FI78</f>
        <v>技家</v>
      </c>
      <c r="FQ84" s="20" t="s">
        <v>60</v>
      </c>
      <c r="FR84" s="20" t="str">
        <f>FI78&amp;"1/2"</f>
        <v>技家1/2</v>
      </c>
      <c r="FS84" s="20">
        <f>SUM(COUNTIF($Z$10:$AC$63,FR84),COUNTIF($BF$10:$BI$63,FR84),COUNTIF($CL$10:$CO$63,FR84),COUNTIF($DR$10:$DU$72,FR84),COUNTIF($EX$10:$FA$63,FR84))*0.5</f>
        <v>0</v>
      </c>
      <c r="FT84" s="14"/>
      <c r="FU84" s="14"/>
      <c r="FV84" s="20" t="str">
        <f t="shared" ca="1" si="4"/>
        <v>'(3)'!FM84</v>
      </c>
      <c r="FW84" s="20">
        <v>84</v>
      </c>
      <c r="FX84" s="20">
        <f t="shared" ca="1" si="5"/>
        <v>3</v>
      </c>
    </row>
    <row r="85" spans="1:180" ht="7.5" customHeight="1">
      <c r="A85" s="93"/>
      <c r="B85" s="229"/>
      <c r="C85" s="229"/>
      <c r="D85" s="229"/>
      <c r="E85" s="229"/>
      <c r="F85" s="229"/>
      <c r="G85" s="229"/>
      <c r="H85" s="229"/>
      <c r="I85" s="229"/>
      <c r="J85" s="229"/>
      <c r="K85" s="229"/>
      <c r="L85" s="229"/>
      <c r="M85" s="229"/>
      <c r="N85" s="229"/>
      <c r="O85" s="229"/>
      <c r="P85" s="229"/>
      <c r="Q85" s="229"/>
      <c r="R85" s="229"/>
      <c r="S85" s="229"/>
      <c r="T85" s="229"/>
      <c r="U85" s="229"/>
      <c r="V85" s="229"/>
      <c r="W85" s="229"/>
      <c r="X85" s="229"/>
      <c r="Y85" s="229"/>
      <c r="Z85" s="229"/>
      <c r="AA85" s="229"/>
      <c r="AB85" s="229"/>
      <c r="AC85" s="229"/>
      <c r="AD85" s="229"/>
      <c r="AE85" s="229"/>
      <c r="AF85" s="229"/>
      <c r="AG85" s="229"/>
      <c r="AH85" s="229"/>
      <c r="AI85" s="229"/>
      <c r="AJ85" s="229"/>
      <c r="AK85" s="229"/>
      <c r="AL85" s="229"/>
      <c r="AM85" s="229"/>
      <c r="AN85" s="229"/>
      <c r="AO85" s="229"/>
      <c r="AP85" s="229"/>
      <c r="AQ85" s="229"/>
      <c r="AR85" s="229"/>
      <c r="AS85" s="229"/>
      <c r="AT85" s="229"/>
      <c r="AU85" s="229"/>
      <c r="AV85" s="229"/>
      <c r="AW85" s="229"/>
      <c r="AX85" s="229"/>
      <c r="AY85" s="229"/>
      <c r="AZ85" s="229"/>
      <c r="BA85" s="229"/>
      <c r="BB85" s="229"/>
      <c r="BC85" s="229"/>
      <c r="BD85" s="229"/>
      <c r="BE85" s="229"/>
      <c r="BF85" s="229"/>
      <c r="BG85" s="229"/>
      <c r="BH85" s="229"/>
      <c r="BI85" s="229"/>
      <c r="BJ85" s="229"/>
      <c r="BK85" s="229"/>
      <c r="BL85" s="229"/>
      <c r="BM85" s="229"/>
      <c r="BN85" s="229"/>
      <c r="BO85" s="229"/>
      <c r="BP85" s="229"/>
      <c r="BQ85" s="229"/>
      <c r="BR85" s="229"/>
      <c r="BS85" s="229"/>
      <c r="BT85" s="229"/>
      <c r="BU85" s="229"/>
      <c r="BV85" s="229"/>
      <c r="BW85" s="229"/>
      <c r="BX85" s="229"/>
      <c r="BY85" s="229"/>
      <c r="BZ85" s="229"/>
      <c r="CA85" s="229"/>
      <c r="CB85" s="229"/>
      <c r="CC85" s="229"/>
      <c r="CD85" s="229"/>
      <c r="CE85" s="229"/>
      <c r="CF85" s="229"/>
      <c r="CG85" s="229"/>
      <c r="CH85" s="229"/>
      <c r="CI85" s="229"/>
      <c r="CJ85" s="229"/>
      <c r="CK85" s="229"/>
      <c r="CL85" s="229"/>
      <c r="CM85" s="229"/>
      <c r="CN85" s="229"/>
      <c r="CO85" s="229"/>
      <c r="CP85" s="229"/>
      <c r="CQ85" s="229"/>
      <c r="CR85" s="229"/>
      <c r="CS85" s="229"/>
      <c r="CT85" s="229"/>
      <c r="CU85" s="229"/>
      <c r="CV85" s="229"/>
      <c r="CW85" s="229"/>
      <c r="CX85" s="229"/>
      <c r="CY85" s="229"/>
      <c r="CZ85" s="229"/>
      <c r="DA85" s="229"/>
      <c r="DB85" s="229"/>
      <c r="DC85" s="229"/>
      <c r="DD85" s="229"/>
      <c r="DE85" s="229"/>
      <c r="DF85" s="229"/>
      <c r="DG85" s="229"/>
      <c r="DH85" s="229"/>
      <c r="DI85" s="229"/>
      <c r="DJ85" s="229"/>
      <c r="DK85" s="229"/>
      <c r="DL85" s="229"/>
      <c r="DM85" s="229"/>
      <c r="DN85" s="229"/>
      <c r="DO85" s="229"/>
      <c r="DP85" s="229"/>
      <c r="DQ85" s="229"/>
      <c r="DR85" s="229"/>
      <c r="DS85" s="229"/>
      <c r="DT85" s="229"/>
      <c r="DU85" s="229"/>
      <c r="DV85" s="229"/>
      <c r="DW85" s="229"/>
      <c r="DX85" s="229"/>
      <c r="DY85" s="229"/>
      <c r="DZ85" s="229"/>
      <c r="EA85" s="229"/>
      <c r="EB85" s="229"/>
      <c r="EC85" s="229"/>
      <c r="ED85" s="229"/>
      <c r="EE85" s="229"/>
      <c r="EF85" s="229"/>
      <c r="EG85" s="229"/>
      <c r="EH85" s="229"/>
      <c r="EI85" s="229"/>
      <c r="EJ85" s="229"/>
      <c r="EK85" s="229"/>
      <c r="EL85" s="229"/>
      <c r="EM85" s="229"/>
      <c r="EN85" s="229"/>
      <c r="EO85" s="229"/>
      <c r="EP85" s="229"/>
      <c r="EQ85" s="229"/>
      <c r="ER85" s="229"/>
      <c r="ES85" s="229"/>
      <c r="ET85" s="229"/>
      <c r="EU85" s="229"/>
      <c r="EV85" s="229"/>
      <c r="EW85" s="229"/>
      <c r="EX85" s="229"/>
      <c r="EY85" s="229"/>
      <c r="EZ85" s="229"/>
      <c r="FA85" s="229"/>
      <c r="FB85" s="229"/>
      <c r="FC85" s="229"/>
      <c r="FD85" s="229"/>
      <c r="FE85" s="229"/>
      <c r="FF85" s="14"/>
      <c r="FG85" s="155"/>
      <c r="FH85" s="156"/>
      <c r="FI85" s="80"/>
      <c r="FJ85" s="80"/>
      <c r="FK85" s="66" t="s">
        <v>95</v>
      </c>
      <c r="FL85" s="30">
        <f>SUM(COUNTIF($AD$10:$AG$63,FI78),COUNTIF($BJ$10:$BM$63,FI78),COUNTIF($CP$10:$CS$63,FI78),COUNTIF($DV$10:$DY$72,FI78),COUNTIF($FB$10:$FE$63,FI78))+FS85</f>
        <v>1</v>
      </c>
      <c r="FM85" s="58">
        <f t="shared" ca="1" si="3"/>
        <v>5</v>
      </c>
      <c r="FN85" s="46"/>
      <c r="FO85" s="26"/>
      <c r="FP85" s="20" t="str">
        <f>FI78</f>
        <v>技家</v>
      </c>
      <c r="FQ85" s="25" t="s">
        <v>61</v>
      </c>
      <c r="FR85" s="20" t="str">
        <f>FI78&amp;"1/2"</f>
        <v>技家1/2</v>
      </c>
      <c r="FS85" s="20">
        <f>SUM(COUNTIF($AD$10:$AG$63,FR85),COUNTIF($BJ$10:$BM$63,FR85),COUNTIF($CP$10:$CS$63,FR85),COUNTIF($DV$10:$DY$72,FR85),COUNTIF($FB$10:$FE$63,FR85))*0.5</f>
        <v>0</v>
      </c>
      <c r="FT85" s="20"/>
      <c r="FU85" s="20"/>
      <c r="FV85" s="20" t="str">
        <f t="shared" ca="1" si="4"/>
        <v>'(3)'!FM85</v>
      </c>
      <c r="FW85" s="20">
        <v>85</v>
      </c>
      <c r="FX85" s="20">
        <f t="shared" ca="1" si="5"/>
        <v>4</v>
      </c>
    </row>
    <row r="86" spans="1:180" ht="7.5" customHeight="1">
      <c r="A86" s="93"/>
      <c r="B86" s="229"/>
      <c r="C86" s="229"/>
      <c r="D86" s="229"/>
      <c r="E86" s="229"/>
      <c r="F86" s="229"/>
      <c r="G86" s="229"/>
      <c r="H86" s="229"/>
      <c r="I86" s="229"/>
      <c r="J86" s="229"/>
      <c r="K86" s="229"/>
      <c r="L86" s="229"/>
      <c r="M86" s="229"/>
      <c r="N86" s="229"/>
      <c r="O86" s="229"/>
      <c r="P86" s="229"/>
      <c r="Q86" s="229"/>
      <c r="R86" s="229"/>
      <c r="S86" s="229"/>
      <c r="T86" s="229"/>
      <c r="U86" s="229"/>
      <c r="V86" s="229"/>
      <c r="W86" s="229"/>
      <c r="X86" s="229"/>
      <c r="Y86" s="229"/>
      <c r="Z86" s="229"/>
      <c r="AA86" s="229"/>
      <c r="AB86" s="229"/>
      <c r="AC86" s="229"/>
      <c r="AD86" s="229"/>
      <c r="AE86" s="229"/>
      <c r="AF86" s="229"/>
      <c r="AG86" s="229"/>
      <c r="AH86" s="229"/>
      <c r="AI86" s="229"/>
      <c r="AJ86" s="229"/>
      <c r="AK86" s="229"/>
      <c r="AL86" s="229"/>
      <c r="AM86" s="229"/>
      <c r="AN86" s="229"/>
      <c r="AO86" s="229"/>
      <c r="AP86" s="229"/>
      <c r="AQ86" s="229"/>
      <c r="AR86" s="229"/>
      <c r="AS86" s="229"/>
      <c r="AT86" s="229"/>
      <c r="AU86" s="229"/>
      <c r="AV86" s="229"/>
      <c r="AW86" s="229"/>
      <c r="AX86" s="229"/>
      <c r="AY86" s="229"/>
      <c r="AZ86" s="229"/>
      <c r="BA86" s="229"/>
      <c r="BB86" s="229"/>
      <c r="BC86" s="229"/>
      <c r="BD86" s="229"/>
      <c r="BE86" s="229"/>
      <c r="BF86" s="229"/>
      <c r="BG86" s="229"/>
      <c r="BH86" s="229"/>
      <c r="BI86" s="229"/>
      <c r="BJ86" s="229"/>
      <c r="BK86" s="229"/>
      <c r="BL86" s="229"/>
      <c r="BM86" s="229"/>
      <c r="BN86" s="229"/>
      <c r="BO86" s="229"/>
      <c r="BP86" s="229"/>
      <c r="BQ86" s="229"/>
      <c r="BR86" s="229"/>
      <c r="BS86" s="229"/>
      <c r="BT86" s="229"/>
      <c r="BU86" s="229"/>
      <c r="BV86" s="229"/>
      <c r="BW86" s="229"/>
      <c r="BX86" s="229"/>
      <c r="BY86" s="229"/>
      <c r="BZ86" s="229"/>
      <c r="CA86" s="229"/>
      <c r="CB86" s="229"/>
      <c r="CC86" s="229"/>
      <c r="CD86" s="229"/>
      <c r="CE86" s="229"/>
      <c r="CF86" s="229"/>
      <c r="CG86" s="229"/>
      <c r="CH86" s="229"/>
      <c r="CI86" s="229"/>
      <c r="CJ86" s="229"/>
      <c r="CK86" s="229"/>
      <c r="CL86" s="229"/>
      <c r="CM86" s="229"/>
      <c r="CN86" s="229"/>
      <c r="CO86" s="229"/>
      <c r="CP86" s="229"/>
      <c r="CQ86" s="229"/>
      <c r="CR86" s="229"/>
      <c r="CS86" s="229"/>
      <c r="CT86" s="229"/>
      <c r="CU86" s="229"/>
      <c r="CV86" s="229"/>
      <c r="CW86" s="229"/>
      <c r="CX86" s="229"/>
      <c r="CY86" s="229"/>
      <c r="CZ86" s="229"/>
      <c r="DA86" s="229"/>
      <c r="DB86" s="229"/>
      <c r="DC86" s="229"/>
      <c r="DD86" s="229"/>
      <c r="DE86" s="229"/>
      <c r="DF86" s="229"/>
      <c r="DG86" s="229"/>
      <c r="DH86" s="229"/>
      <c r="DI86" s="229"/>
      <c r="DJ86" s="229"/>
      <c r="DK86" s="229"/>
      <c r="DL86" s="229"/>
      <c r="DM86" s="229"/>
      <c r="DN86" s="229"/>
      <c r="DO86" s="229"/>
      <c r="DP86" s="229"/>
      <c r="DQ86" s="229"/>
      <c r="DR86" s="229"/>
      <c r="DS86" s="229"/>
      <c r="DT86" s="229"/>
      <c r="DU86" s="229"/>
      <c r="DV86" s="229"/>
      <c r="DW86" s="229"/>
      <c r="DX86" s="229"/>
      <c r="DY86" s="229"/>
      <c r="DZ86" s="229"/>
      <c r="EA86" s="229"/>
      <c r="EB86" s="229"/>
      <c r="EC86" s="229"/>
      <c r="ED86" s="229"/>
      <c r="EE86" s="229"/>
      <c r="EF86" s="229"/>
      <c r="EG86" s="229"/>
      <c r="EH86" s="229"/>
      <c r="EI86" s="229"/>
      <c r="EJ86" s="229"/>
      <c r="EK86" s="229"/>
      <c r="EL86" s="229"/>
      <c r="EM86" s="229"/>
      <c r="EN86" s="229"/>
      <c r="EO86" s="229"/>
      <c r="EP86" s="229"/>
      <c r="EQ86" s="229"/>
      <c r="ER86" s="229"/>
      <c r="ES86" s="229"/>
      <c r="ET86" s="229"/>
      <c r="EU86" s="229"/>
      <c r="EV86" s="229"/>
      <c r="EW86" s="229"/>
      <c r="EX86" s="229"/>
      <c r="EY86" s="229"/>
      <c r="EZ86" s="229"/>
      <c r="FA86" s="229"/>
      <c r="FB86" s="229"/>
      <c r="FC86" s="229"/>
      <c r="FD86" s="229"/>
      <c r="FE86" s="229"/>
      <c r="FF86" s="14"/>
      <c r="FG86" s="155"/>
      <c r="FH86" s="156"/>
      <c r="FI86" s="79" t="s">
        <v>20</v>
      </c>
      <c r="FJ86" s="79"/>
      <c r="FK86" s="64" t="s">
        <v>88</v>
      </c>
      <c r="FL86" s="33">
        <f>SUM(COUNTIF($B$10:$E$63,FI86),COUNTIF($AH$10:$AK$63,FI86),COUNTIF($BN$10:$BQ$63,FI86),COUNTIF($CT$10:$CW$72,FI86),COUNTIF($DZ$10:$EC$63,FI86))+FS86</f>
        <v>1</v>
      </c>
      <c r="FM86" s="61">
        <f t="shared" ca="1" si="3"/>
        <v>2</v>
      </c>
      <c r="FN86" s="51"/>
      <c r="FO86" s="40"/>
      <c r="FP86" s="20" t="str">
        <f>FI86</f>
        <v>体育</v>
      </c>
      <c r="FQ86" s="20" t="s">
        <v>54</v>
      </c>
      <c r="FR86" s="20" t="str">
        <f>FI86&amp;"1/2"</f>
        <v>体育1/2</v>
      </c>
      <c r="FS86" s="20">
        <f>SUM(COUNTIF($B$10:$E$63,FR86),COUNTIF($AH$10:$AK$63,FR86),COUNTIF($BN$10:$BQ$63,FR86),COUNTIF($CT$10:$CW$72,FR86),COUNTIF($DZ$10:$EC$63,FR86))*0.5</f>
        <v>0</v>
      </c>
      <c r="FT86" s="20"/>
      <c r="FU86" s="20"/>
      <c r="FV86" s="20" t="str">
        <f t="shared" ca="1" si="4"/>
        <v>'(3)'!FM86</v>
      </c>
      <c r="FW86" s="20">
        <v>86</v>
      </c>
      <c r="FX86" s="20">
        <f t="shared" ca="1" si="5"/>
        <v>1</v>
      </c>
    </row>
    <row r="87" spans="1:180" ht="7.5" customHeight="1">
      <c r="A87" s="93"/>
      <c r="B87" s="229"/>
      <c r="C87" s="229"/>
      <c r="D87" s="229"/>
      <c r="E87" s="229"/>
      <c r="F87" s="229"/>
      <c r="G87" s="229"/>
      <c r="H87" s="229"/>
      <c r="I87" s="229"/>
      <c r="J87" s="229"/>
      <c r="K87" s="229"/>
      <c r="L87" s="229"/>
      <c r="M87" s="229"/>
      <c r="N87" s="229"/>
      <c r="O87" s="229"/>
      <c r="P87" s="229"/>
      <c r="Q87" s="229"/>
      <c r="R87" s="229"/>
      <c r="S87" s="229"/>
      <c r="T87" s="229"/>
      <c r="U87" s="229"/>
      <c r="V87" s="229"/>
      <c r="W87" s="229"/>
      <c r="X87" s="229"/>
      <c r="Y87" s="229"/>
      <c r="Z87" s="229"/>
      <c r="AA87" s="229"/>
      <c r="AB87" s="229"/>
      <c r="AC87" s="229"/>
      <c r="AD87" s="229"/>
      <c r="AE87" s="229"/>
      <c r="AF87" s="229"/>
      <c r="AG87" s="229"/>
      <c r="AH87" s="229"/>
      <c r="AI87" s="229"/>
      <c r="AJ87" s="229"/>
      <c r="AK87" s="229"/>
      <c r="AL87" s="229"/>
      <c r="AM87" s="229"/>
      <c r="AN87" s="229"/>
      <c r="AO87" s="229"/>
      <c r="AP87" s="229"/>
      <c r="AQ87" s="229"/>
      <c r="AR87" s="229"/>
      <c r="AS87" s="229"/>
      <c r="AT87" s="229"/>
      <c r="AU87" s="229"/>
      <c r="AV87" s="229"/>
      <c r="AW87" s="229"/>
      <c r="AX87" s="229"/>
      <c r="AY87" s="229"/>
      <c r="AZ87" s="229"/>
      <c r="BA87" s="229"/>
      <c r="BB87" s="229"/>
      <c r="BC87" s="229"/>
      <c r="BD87" s="229"/>
      <c r="BE87" s="229"/>
      <c r="BF87" s="229"/>
      <c r="BG87" s="229"/>
      <c r="BH87" s="229"/>
      <c r="BI87" s="229"/>
      <c r="BJ87" s="229"/>
      <c r="BK87" s="229"/>
      <c r="BL87" s="229"/>
      <c r="BM87" s="229"/>
      <c r="BN87" s="229"/>
      <c r="BO87" s="229"/>
      <c r="BP87" s="229"/>
      <c r="BQ87" s="229"/>
      <c r="BR87" s="229"/>
      <c r="BS87" s="229"/>
      <c r="BT87" s="229"/>
      <c r="BU87" s="229"/>
      <c r="BV87" s="229"/>
      <c r="BW87" s="229"/>
      <c r="BX87" s="229"/>
      <c r="BY87" s="229"/>
      <c r="BZ87" s="229"/>
      <c r="CA87" s="229"/>
      <c r="CB87" s="229"/>
      <c r="CC87" s="229"/>
      <c r="CD87" s="229"/>
      <c r="CE87" s="229"/>
      <c r="CF87" s="229"/>
      <c r="CG87" s="229"/>
      <c r="CH87" s="229"/>
      <c r="CI87" s="229"/>
      <c r="CJ87" s="229"/>
      <c r="CK87" s="229"/>
      <c r="CL87" s="229"/>
      <c r="CM87" s="229"/>
      <c r="CN87" s="229"/>
      <c r="CO87" s="229"/>
      <c r="CP87" s="229"/>
      <c r="CQ87" s="229"/>
      <c r="CR87" s="229"/>
      <c r="CS87" s="229"/>
      <c r="CT87" s="229"/>
      <c r="CU87" s="229"/>
      <c r="CV87" s="229"/>
      <c r="CW87" s="229"/>
      <c r="CX87" s="229"/>
      <c r="CY87" s="229"/>
      <c r="CZ87" s="229"/>
      <c r="DA87" s="229"/>
      <c r="DB87" s="229"/>
      <c r="DC87" s="229"/>
      <c r="DD87" s="229"/>
      <c r="DE87" s="229"/>
      <c r="DF87" s="229"/>
      <c r="DG87" s="229"/>
      <c r="DH87" s="229"/>
      <c r="DI87" s="229"/>
      <c r="DJ87" s="229"/>
      <c r="DK87" s="229"/>
      <c r="DL87" s="229"/>
      <c r="DM87" s="229"/>
      <c r="DN87" s="229"/>
      <c r="DO87" s="229"/>
      <c r="DP87" s="229"/>
      <c r="DQ87" s="229"/>
      <c r="DR87" s="229"/>
      <c r="DS87" s="229"/>
      <c r="DT87" s="229"/>
      <c r="DU87" s="229"/>
      <c r="DV87" s="229"/>
      <c r="DW87" s="229"/>
      <c r="DX87" s="229"/>
      <c r="DY87" s="229"/>
      <c r="DZ87" s="229"/>
      <c r="EA87" s="229"/>
      <c r="EB87" s="229"/>
      <c r="EC87" s="229"/>
      <c r="ED87" s="229"/>
      <c r="EE87" s="229"/>
      <c r="EF87" s="229"/>
      <c r="EG87" s="229"/>
      <c r="EH87" s="229"/>
      <c r="EI87" s="229"/>
      <c r="EJ87" s="229"/>
      <c r="EK87" s="229"/>
      <c r="EL87" s="229"/>
      <c r="EM87" s="229"/>
      <c r="EN87" s="229"/>
      <c r="EO87" s="229"/>
      <c r="EP87" s="229"/>
      <c r="EQ87" s="229"/>
      <c r="ER87" s="229"/>
      <c r="ES87" s="229"/>
      <c r="ET87" s="229"/>
      <c r="EU87" s="229"/>
      <c r="EV87" s="229"/>
      <c r="EW87" s="229"/>
      <c r="EX87" s="229"/>
      <c r="EY87" s="229"/>
      <c r="EZ87" s="229"/>
      <c r="FA87" s="229"/>
      <c r="FB87" s="229"/>
      <c r="FC87" s="229"/>
      <c r="FD87" s="229"/>
      <c r="FE87" s="229"/>
      <c r="FF87" s="14"/>
      <c r="FG87" s="155"/>
      <c r="FH87" s="156"/>
      <c r="FI87" s="79"/>
      <c r="FJ87" s="79"/>
      <c r="FK87" s="65" t="s">
        <v>89</v>
      </c>
      <c r="FL87" s="29">
        <f>SUM(COUNTIF($F$10:$I$63,FI86),COUNTIF($AL$10:$AO$63,FI86),COUNTIF($BR$10:$BU$63,FI86),COUNTIF($CX$10:$DA$72,FI86),COUNTIF($ED$10:$EG$63,FI86))+FS87</f>
        <v>2</v>
      </c>
      <c r="FM87" s="57">
        <f t="shared" ca="1" si="3"/>
        <v>6</v>
      </c>
      <c r="FN87" s="45"/>
      <c r="FO87" s="36"/>
      <c r="FP87" s="20" t="str">
        <f>FI86</f>
        <v>体育</v>
      </c>
      <c r="FQ87" s="20" t="s">
        <v>55</v>
      </c>
      <c r="FR87" s="20" t="str">
        <f>FI86&amp;"1/2"</f>
        <v>体育1/2</v>
      </c>
      <c r="FS87" s="20">
        <f>SUM(COUNTIF($F$10:$I$63,FR87),COUNTIF($AL$10:$AO$63,FR87),COUNTIF($BR$10:$BU$63,FR87),COUNTIF($CX$10:$DA$72,FR87),COUNTIF($ED$10:$EG$63,FR87))*0.5</f>
        <v>0</v>
      </c>
      <c r="FT87" s="14"/>
      <c r="FU87" s="14"/>
      <c r="FV87" s="20" t="str">
        <f t="shared" ca="1" si="4"/>
        <v>'(3)'!FM87</v>
      </c>
      <c r="FW87" s="20">
        <v>87</v>
      </c>
      <c r="FX87" s="20">
        <f t="shared" ca="1" si="5"/>
        <v>4</v>
      </c>
    </row>
    <row r="88" spans="1:180" ht="7.5" customHeight="1">
      <c r="A88" s="93"/>
      <c r="B88" s="229"/>
      <c r="C88" s="229"/>
      <c r="D88" s="229"/>
      <c r="E88" s="229"/>
      <c r="F88" s="229"/>
      <c r="G88" s="229"/>
      <c r="H88" s="229"/>
      <c r="I88" s="229"/>
      <c r="J88" s="229"/>
      <c r="K88" s="229"/>
      <c r="L88" s="229"/>
      <c r="M88" s="229"/>
      <c r="N88" s="229"/>
      <c r="O88" s="229"/>
      <c r="P88" s="229"/>
      <c r="Q88" s="229"/>
      <c r="R88" s="229"/>
      <c r="S88" s="229"/>
      <c r="T88" s="229"/>
      <c r="U88" s="229"/>
      <c r="V88" s="229"/>
      <c r="W88" s="229"/>
      <c r="X88" s="229"/>
      <c r="Y88" s="229"/>
      <c r="Z88" s="229"/>
      <c r="AA88" s="229"/>
      <c r="AB88" s="229"/>
      <c r="AC88" s="229"/>
      <c r="AD88" s="229"/>
      <c r="AE88" s="229"/>
      <c r="AF88" s="229"/>
      <c r="AG88" s="229"/>
      <c r="AH88" s="229"/>
      <c r="AI88" s="229"/>
      <c r="AJ88" s="229"/>
      <c r="AK88" s="229"/>
      <c r="AL88" s="229"/>
      <c r="AM88" s="229"/>
      <c r="AN88" s="229"/>
      <c r="AO88" s="229"/>
      <c r="AP88" s="229"/>
      <c r="AQ88" s="229"/>
      <c r="AR88" s="229"/>
      <c r="AS88" s="229"/>
      <c r="AT88" s="229"/>
      <c r="AU88" s="229"/>
      <c r="AV88" s="229"/>
      <c r="AW88" s="229"/>
      <c r="AX88" s="229"/>
      <c r="AY88" s="229"/>
      <c r="AZ88" s="229"/>
      <c r="BA88" s="229"/>
      <c r="BB88" s="229"/>
      <c r="BC88" s="229"/>
      <c r="BD88" s="229"/>
      <c r="BE88" s="229"/>
      <c r="BF88" s="229"/>
      <c r="BG88" s="229"/>
      <c r="BH88" s="229"/>
      <c r="BI88" s="229"/>
      <c r="BJ88" s="229"/>
      <c r="BK88" s="229"/>
      <c r="BL88" s="229"/>
      <c r="BM88" s="229"/>
      <c r="BN88" s="229"/>
      <c r="BO88" s="229"/>
      <c r="BP88" s="229"/>
      <c r="BQ88" s="229"/>
      <c r="BR88" s="229"/>
      <c r="BS88" s="229"/>
      <c r="BT88" s="229"/>
      <c r="BU88" s="229"/>
      <c r="BV88" s="229"/>
      <c r="BW88" s="229"/>
      <c r="BX88" s="229"/>
      <c r="BY88" s="229"/>
      <c r="BZ88" s="229"/>
      <c r="CA88" s="229"/>
      <c r="CB88" s="229"/>
      <c r="CC88" s="229"/>
      <c r="CD88" s="229"/>
      <c r="CE88" s="229"/>
      <c r="CF88" s="229"/>
      <c r="CG88" s="229"/>
      <c r="CH88" s="229"/>
      <c r="CI88" s="229"/>
      <c r="CJ88" s="229"/>
      <c r="CK88" s="229"/>
      <c r="CL88" s="229"/>
      <c r="CM88" s="229"/>
      <c r="CN88" s="229"/>
      <c r="CO88" s="229"/>
      <c r="CP88" s="229"/>
      <c r="CQ88" s="229"/>
      <c r="CR88" s="229"/>
      <c r="CS88" s="229"/>
      <c r="CT88" s="229"/>
      <c r="CU88" s="229"/>
      <c r="CV88" s="229"/>
      <c r="CW88" s="229"/>
      <c r="CX88" s="229"/>
      <c r="CY88" s="229"/>
      <c r="CZ88" s="229"/>
      <c r="DA88" s="229"/>
      <c r="DB88" s="229"/>
      <c r="DC88" s="229"/>
      <c r="DD88" s="229"/>
      <c r="DE88" s="229"/>
      <c r="DF88" s="229"/>
      <c r="DG88" s="229"/>
      <c r="DH88" s="229"/>
      <c r="DI88" s="229"/>
      <c r="DJ88" s="229"/>
      <c r="DK88" s="229"/>
      <c r="DL88" s="229"/>
      <c r="DM88" s="229"/>
      <c r="DN88" s="229"/>
      <c r="DO88" s="229"/>
      <c r="DP88" s="229"/>
      <c r="DQ88" s="229"/>
      <c r="DR88" s="229"/>
      <c r="DS88" s="229"/>
      <c r="DT88" s="229"/>
      <c r="DU88" s="229"/>
      <c r="DV88" s="229"/>
      <c r="DW88" s="229"/>
      <c r="DX88" s="229"/>
      <c r="DY88" s="229"/>
      <c r="DZ88" s="229"/>
      <c r="EA88" s="229"/>
      <c r="EB88" s="229"/>
      <c r="EC88" s="229"/>
      <c r="ED88" s="229"/>
      <c r="EE88" s="229"/>
      <c r="EF88" s="229"/>
      <c r="EG88" s="229"/>
      <c r="EH88" s="229"/>
      <c r="EI88" s="229"/>
      <c r="EJ88" s="229"/>
      <c r="EK88" s="229"/>
      <c r="EL88" s="229"/>
      <c r="EM88" s="229"/>
      <c r="EN88" s="229"/>
      <c r="EO88" s="229"/>
      <c r="EP88" s="229"/>
      <c r="EQ88" s="229"/>
      <c r="ER88" s="229"/>
      <c r="ES88" s="229"/>
      <c r="ET88" s="229"/>
      <c r="EU88" s="229"/>
      <c r="EV88" s="229"/>
      <c r="EW88" s="229"/>
      <c r="EX88" s="229"/>
      <c r="EY88" s="229"/>
      <c r="EZ88" s="229"/>
      <c r="FA88" s="229"/>
      <c r="FB88" s="229"/>
      <c r="FC88" s="229"/>
      <c r="FD88" s="229"/>
      <c r="FE88" s="229"/>
      <c r="FF88" s="14"/>
      <c r="FG88" s="155"/>
      <c r="FH88" s="156"/>
      <c r="FI88" s="79"/>
      <c r="FJ88" s="79"/>
      <c r="FK88" s="65" t="s">
        <v>90</v>
      </c>
      <c r="FL88" s="28">
        <f>SUM(COUNTIF($J$10:$M$63,FI86),COUNTIF($AP$10:$AS$63,FI86),COUNTIF($BV$10:$BY$63,FI86),COUNTIF($DB$10:$DE$72,FI86),COUNTIF($EH$10:$EK$63,FI86))+FS88</f>
        <v>2</v>
      </c>
      <c r="FM88" s="56">
        <f t="shared" ca="1" si="3"/>
        <v>6</v>
      </c>
      <c r="FN88" s="43"/>
      <c r="FO88" s="9"/>
      <c r="FP88" s="20" t="str">
        <f>FI86</f>
        <v>体育</v>
      </c>
      <c r="FQ88" s="25" t="s">
        <v>56</v>
      </c>
      <c r="FR88" s="20" t="str">
        <f>FI86&amp;"1/2"</f>
        <v>体育1/2</v>
      </c>
      <c r="FS88" s="20">
        <f>SUM(COUNTIF($J$10:$M$63,FR88),COUNTIF($AP$10:$AS$63,FR88),COUNTIF($BV$10:$BY$63,FR88),COUNTIF($DB$10:$DE$72,FR88),COUNTIF($EH$10:$EK$63,FR88))*0.5</f>
        <v>0</v>
      </c>
      <c r="FT88" s="20"/>
      <c r="FU88" s="20"/>
      <c r="FV88" s="20" t="str">
        <f t="shared" ca="1" si="4"/>
        <v>'(3)'!FM88</v>
      </c>
      <c r="FW88" s="20">
        <v>88</v>
      </c>
      <c r="FX88" s="20">
        <f t="shared" ca="1" si="5"/>
        <v>4</v>
      </c>
    </row>
    <row r="89" spans="1:180" ht="7.5" customHeight="1">
      <c r="A89" s="93"/>
      <c r="B89" s="229"/>
      <c r="C89" s="229"/>
      <c r="D89" s="229"/>
      <c r="E89" s="229"/>
      <c r="F89" s="229"/>
      <c r="G89" s="229"/>
      <c r="H89" s="229"/>
      <c r="I89" s="229"/>
      <c r="J89" s="229"/>
      <c r="K89" s="229"/>
      <c r="L89" s="229"/>
      <c r="M89" s="229"/>
      <c r="N89" s="229"/>
      <c r="O89" s="229"/>
      <c r="P89" s="229"/>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29"/>
      <c r="BA89" s="229"/>
      <c r="BB89" s="229"/>
      <c r="BC89" s="229"/>
      <c r="BD89" s="229"/>
      <c r="BE89" s="229"/>
      <c r="BF89" s="229"/>
      <c r="BG89" s="229"/>
      <c r="BH89" s="229"/>
      <c r="BI89" s="229"/>
      <c r="BJ89" s="229"/>
      <c r="BK89" s="229"/>
      <c r="BL89" s="229"/>
      <c r="BM89" s="229"/>
      <c r="BN89" s="229"/>
      <c r="BO89" s="229"/>
      <c r="BP89" s="229"/>
      <c r="BQ89" s="229"/>
      <c r="BR89" s="229"/>
      <c r="BS89" s="229"/>
      <c r="BT89" s="229"/>
      <c r="BU89" s="229"/>
      <c r="BV89" s="229"/>
      <c r="BW89" s="229"/>
      <c r="BX89" s="229"/>
      <c r="BY89" s="229"/>
      <c r="BZ89" s="229"/>
      <c r="CA89" s="229"/>
      <c r="CB89" s="229"/>
      <c r="CC89" s="229"/>
      <c r="CD89" s="229"/>
      <c r="CE89" s="229"/>
      <c r="CF89" s="229"/>
      <c r="CG89" s="229"/>
      <c r="CH89" s="229"/>
      <c r="CI89" s="229"/>
      <c r="CJ89" s="229"/>
      <c r="CK89" s="229"/>
      <c r="CL89" s="229"/>
      <c r="CM89" s="229"/>
      <c r="CN89" s="229"/>
      <c r="CO89" s="229"/>
      <c r="CP89" s="229"/>
      <c r="CQ89" s="229"/>
      <c r="CR89" s="229"/>
      <c r="CS89" s="229"/>
      <c r="CT89" s="229"/>
      <c r="CU89" s="229"/>
      <c r="CV89" s="229"/>
      <c r="CW89" s="229"/>
      <c r="CX89" s="229"/>
      <c r="CY89" s="229"/>
      <c r="CZ89" s="229"/>
      <c r="DA89" s="229"/>
      <c r="DB89" s="229"/>
      <c r="DC89" s="229"/>
      <c r="DD89" s="229"/>
      <c r="DE89" s="229"/>
      <c r="DF89" s="229"/>
      <c r="DG89" s="229"/>
      <c r="DH89" s="229"/>
      <c r="DI89" s="229"/>
      <c r="DJ89" s="229"/>
      <c r="DK89" s="229"/>
      <c r="DL89" s="229"/>
      <c r="DM89" s="229"/>
      <c r="DN89" s="229"/>
      <c r="DO89" s="229"/>
      <c r="DP89" s="229"/>
      <c r="DQ89" s="229"/>
      <c r="DR89" s="229"/>
      <c r="DS89" s="229"/>
      <c r="DT89" s="229"/>
      <c r="DU89" s="229"/>
      <c r="DV89" s="229"/>
      <c r="DW89" s="229"/>
      <c r="DX89" s="229"/>
      <c r="DY89" s="229"/>
      <c r="DZ89" s="229"/>
      <c r="EA89" s="229"/>
      <c r="EB89" s="229"/>
      <c r="EC89" s="229"/>
      <c r="ED89" s="229"/>
      <c r="EE89" s="229"/>
      <c r="EF89" s="229"/>
      <c r="EG89" s="229"/>
      <c r="EH89" s="229"/>
      <c r="EI89" s="229"/>
      <c r="EJ89" s="229"/>
      <c r="EK89" s="229"/>
      <c r="EL89" s="229"/>
      <c r="EM89" s="229"/>
      <c r="EN89" s="229"/>
      <c r="EO89" s="229"/>
      <c r="EP89" s="229"/>
      <c r="EQ89" s="229"/>
      <c r="ER89" s="229"/>
      <c r="ES89" s="229"/>
      <c r="ET89" s="229"/>
      <c r="EU89" s="229"/>
      <c r="EV89" s="229"/>
      <c r="EW89" s="229"/>
      <c r="EX89" s="229"/>
      <c r="EY89" s="229"/>
      <c r="EZ89" s="229"/>
      <c r="FA89" s="229"/>
      <c r="FB89" s="229"/>
      <c r="FC89" s="229"/>
      <c r="FD89" s="229"/>
      <c r="FE89" s="229"/>
      <c r="FF89" s="14"/>
      <c r="FG89" s="155"/>
      <c r="FH89" s="156"/>
      <c r="FI89" s="79"/>
      <c r="FJ89" s="79"/>
      <c r="FK89" s="65" t="s">
        <v>91</v>
      </c>
      <c r="FL89" s="28">
        <f>SUM(COUNTIF($N$10:$Q$63,FI86),COUNTIF($AT$10:$AW$63,FI86),COUNTIF($BZ$10:$CC$63,FI86),COUNTIF($DF$10:$DI$72,FI86),COUNTIF($EL$10:$EO$63,FI86))+FS89</f>
        <v>2</v>
      </c>
      <c r="FM89" s="56">
        <f t="shared" ca="1" si="3"/>
        <v>5</v>
      </c>
      <c r="FN89" s="44"/>
      <c r="FO89" s="35"/>
      <c r="FP89" s="20" t="str">
        <f>FI86</f>
        <v>体育</v>
      </c>
      <c r="FQ89" s="20" t="s">
        <v>57</v>
      </c>
      <c r="FR89" s="20" t="str">
        <f>FI86&amp;"1/2"</f>
        <v>体育1/2</v>
      </c>
      <c r="FS89" s="20">
        <f>SUM(COUNTIF($N$10:$Q$63,FR89),COUNTIF($AT$10:$AW$63,FR89),COUNTIF($BZ$10:$CC$63,FR89),COUNTIF($DF$10:$DI$72,FR89),COUNTIF($EL$10:$EO$63,FR89))*0.5</f>
        <v>0</v>
      </c>
      <c r="FT89" s="20"/>
      <c r="FU89" s="20"/>
      <c r="FV89" s="20" t="str">
        <f t="shared" ca="1" si="4"/>
        <v>'(3)'!FM89</v>
      </c>
      <c r="FW89" s="20">
        <v>89</v>
      </c>
      <c r="FX89" s="20">
        <f t="shared" ca="1" si="5"/>
        <v>3</v>
      </c>
    </row>
    <row r="90" spans="1:180" ht="7.5" customHeight="1">
      <c r="A90" s="93"/>
      <c r="B90" s="229"/>
      <c r="C90" s="229"/>
      <c r="D90" s="229"/>
      <c r="E90" s="229"/>
      <c r="F90" s="229"/>
      <c r="G90" s="229"/>
      <c r="H90" s="229"/>
      <c r="I90" s="229"/>
      <c r="J90" s="229"/>
      <c r="K90" s="229"/>
      <c r="L90" s="229"/>
      <c r="M90" s="229"/>
      <c r="N90" s="229"/>
      <c r="O90" s="229"/>
      <c r="P90" s="229"/>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29"/>
      <c r="BA90" s="229"/>
      <c r="BB90" s="229"/>
      <c r="BC90" s="229"/>
      <c r="BD90" s="229"/>
      <c r="BE90" s="229"/>
      <c r="BF90" s="229"/>
      <c r="BG90" s="229"/>
      <c r="BH90" s="229"/>
      <c r="BI90" s="229"/>
      <c r="BJ90" s="229"/>
      <c r="BK90" s="229"/>
      <c r="BL90" s="229"/>
      <c r="BM90" s="229"/>
      <c r="BN90" s="229"/>
      <c r="BO90" s="229"/>
      <c r="BP90" s="229"/>
      <c r="BQ90" s="229"/>
      <c r="BR90" s="229"/>
      <c r="BS90" s="229"/>
      <c r="BT90" s="229"/>
      <c r="BU90" s="229"/>
      <c r="BV90" s="229"/>
      <c r="BW90" s="229"/>
      <c r="BX90" s="229"/>
      <c r="BY90" s="229"/>
      <c r="BZ90" s="229"/>
      <c r="CA90" s="229"/>
      <c r="CB90" s="229"/>
      <c r="CC90" s="229"/>
      <c r="CD90" s="229"/>
      <c r="CE90" s="229"/>
      <c r="CF90" s="229"/>
      <c r="CG90" s="229"/>
      <c r="CH90" s="229"/>
      <c r="CI90" s="229"/>
      <c r="CJ90" s="229"/>
      <c r="CK90" s="229"/>
      <c r="CL90" s="229"/>
      <c r="CM90" s="229"/>
      <c r="CN90" s="229"/>
      <c r="CO90" s="229"/>
      <c r="CP90" s="229"/>
      <c r="CQ90" s="229"/>
      <c r="CR90" s="229"/>
      <c r="CS90" s="229"/>
      <c r="CT90" s="229"/>
      <c r="CU90" s="229"/>
      <c r="CV90" s="229"/>
      <c r="CW90" s="229"/>
      <c r="CX90" s="229"/>
      <c r="CY90" s="229"/>
      <c r="CZ90" s="229"/>
      <c r="DA90" s="229"/>
      <c r="DB90" s="229"/>
      <c r="DC90" s="229"/>
      <c r="DD90" s="229"/>
      <c r="DE90" s="229"/>
      <c r="DF90" s="229"/>
      <c r="DG90" s="229"/>
      <c r="DH90" s="229"/>
      <c r="DI90" s="229"/>
      <c r="DJ90" s="229"/>
      <c r="DK90" s="229"/>
      <c r="DL90" s="229"/>
      <c r="DM90" s="229"/>
      <c r="DN90" s="229"/>
      <c r="DO90" s="229"/>
      <c r="DP90" s="229"/>
      <c r="DQ90" s="229"/>
      <c r="DR90" s="229"/>
      <c r="DS90" s="229"/>
      <c r="DT90" s="229"/>
      <c r="DU90" s="229"/>
      <c r="DV90" s="229"/>
      <c r="DW90" s="229"/>
      <c r="DX90" s="229"/>
      <c r="DY90" s="229"/>
      <c r="DZ90" s="229"/>
      <c r="EA90" s="229"/>
      <c r="EB90" s="229"/>
      <c r="EC90" s="229"/>
      <c r="ED90" s="229"/>
      <c r="EE90" s="229"/>
      <c r="EF90" s="229"/>
      <c r="EG90" s="229"/>
      <c r="EH90" s="229"/>
      <c r="EI90" s="229"/>
      <c r="EJ90" s="229"/>
      <c r="EK90" s="229"/>
      <c r="EL90" s="229"/>
      <c r="EM90" s="229"/>
      <c r="EN90" s="229"/>
      <c r="EO90" s="229"/>
      <c r="EP90" s="229"/>
      <c r="EQ90" s="229"/>
      <c r="ER90" s="229"/>
      <c r="ES90" s="229"/>
      <c r="ET90" s="229"/>
      <c r="EU90" s="229"/>
      <c r="EV90" s="229"/>
      <c r="EW90" s="229"/>
      <c r="EX90" s="229"/>
      <c r="EY90" s="229"/>
      <c r="EZ90" s="229"/>
      <c r="FA90" s="229"/>
      <c r="FB90" s="229"/>
      <c r="FC90" s="229"/>
      <c r="FD90" s="229"/>
      <c r="FE90" s="229"/>
      <c r="FF90" s="14"/>
      <c r="FG90" s="155"/>
      <c r="FH90" s="156"/>
      <c r="FI90" s="79"/>
      <c r="FJ90" s="79"/>
      <c r="FK90" s="65" t="s">
        <v>92</v>
      </c>
      <c r="FL90" s="29">
        <f>SUM(COUNTIF($R$10:$U$63,FI86),COUNTIF($AX$10:$BA$63,FI86),COUNTIF($CD$10:$CG$63,FI86),COUNTIF($DJ$10:$DM$72,FI86),COUNTIF($EP$10:$ES$63,FI86))+FS90</f>
        <v>2</v>
      </c>
      <c r="FM90" s="57">
        <f t="shared" ca="1" si="3"/>
        <v>5</v>
      </c>
      <c r="FN90" s="45"/>
      <c r="FO90" s="36"/>
      <c r="FP90" s="20" t="str">
        <f>FI86</f>
        <v>体育</v>
      </c>
      <c r="FQ90" s="20" t="s">
        <v>58</v>
      </c>
      <c r="FR90" s="20" t="str">
        <f>FI86&amp;"1/2"</f>
        <v>体育1/2</v>
      </c>
      <c r="FS90" s="20">
        <f>SUM(COUNTIF($R$10:$U$63,FR90),COUNTIF($AX$10:$BA$63,FR90),COUNTIF($CD$10:$CG$63,FR90),COUNTIF($DJ$10:$DM$72,FR90),COUNTIF($EP$10:$ES$63,FR90))*0.5</f>
        <v>0</v>
      </c>
      <c r="FT90" s="14"/>
      <c r="FU90" s="14"/>
      <c r="FV90" s="20" t="str">
        <f t="shared" ca="1" si="4"/>
        <v>'(3)'!FM90</v>
      </c>
      <c r="FW90" s="20">
        <v>90</v>
      </c>
      <c r="FX90" s="20">
        <f t="shared" ca="1" si="5"/>
        <v>3</v>
      </c>
    </row>
    <row r="91" spans="1:180" ht="7.5" customHeight="1">
      <c r="A91" s="14"/>
      <c r="B91" s="14"/>
      <c r="C91" s="14"/>
      <c r="D91" s="14"/>
      <c r="E91" s="14"/>
      <c r="F91" s="14"/>
      <c r="G91" s="14"/>
      <c r="H91" s="14"/>
      <c r="I91" s="14"/>
      <c r="J91" s="14"/>
      <c r="K91" s="14"/>
      <c r="L91" s="14"/>
      <c r="M91" s="14"/>
      <c r="N91" s="14"/>
      <c r="O91" s="14"/>
      <c r="P91" s="14"/>
      <c r="Q91" s="14"/>
      <c r="R91" s="14"/>
      <c r="S91" s="14"/>
      <c r="T91" s="14"/>
      <c r="U91" s="14"/>
      <c r="V91" s="14"/>
      <c r="W91" s="14"/>
      <c r="X91" s="14"/>
      <c r="Y91" s="14"/>
      <c r="Z91" s="14"/>
      <c r="AA91" s="14"/>
      <c r="AB91" s="14"/>
      <c r="AC91" s="14"/>
      <c r="AD91" s="14"/>
      <c r="AE91" s="14"/>
      <c r="AF91" s="14"/>
      <c r="AG91" s="14"/>
      <c r="AH91" s="14"/>
      <c r="AI91" s="14"/>
      <c r="AJ91" s="14"/>
      <c r="AK91" s="14"/>
      <c r="AL91" s="14"/>
      <c r="AM91" s="14"/>
      <c r="AN91" s="14"/>
      <c r="AO91" s="14"/>
      <c r="AP91" s="14"/>
      <c r="AQ91" s="14"/>
      <c r="AR91" s="14"/>
      <c r="AS91" s="14"/>
      <c r="AT91" s="14"/>
      <c r="AU91" s="14"/>
      <c r="AV91" s="14"/>
      <c r="AW91" s="14"/>
      <c r="AX91" s="14"/>
      <c r="AY91" s="14"/>
      <c r="AZ91" s="14"/>
      <c r="BA91" s="14"/>
      <c r="BB91" s="14"/>
      <c r="BC91" s="14"/>
      <c r="BD91" s="14"/>
      <c r="BE91" s="14"/>
      <c r="BF91" s="14"/>
      <c r="BG91" s="14"/>
      <c r="BH91" s="14"/>
      <c r="BI91" s="14"/>
      <c r="BJ91" s="14"/>
      <c r="BK91" s="14"/>
      <c r="BL91" s="14"/>
      <c r="BM91" s="14"/>
      <c r="BN91" s="14"/>
      <c r="BO91" s="14"/>
      <c r="BP91" s="14"/>
      <c r="BQ91" s="14"/>
      <c r="BR91" s="14"/>
      <c r="BS91" s="14"/>
      <c r="BT91" s="14"/>
      <c r="BU91" s="14"/>
      <c r="BV91" s="14"/>
      <c r="BW91" s="14"/>
      <c r="BX91" s="14"/>
      <c r="BY91" s="14"/>
      <c r="BZ91" s="14"/>
      <c r="CA91" s="14"/>
      <c r="CB91" s="14"/>
      <c r="CC91" s="14"/>
      <c r="CD91" s="14"/>
      <c r="CE91" s="14"/>
      <c r="CF91" s="14"/>
      <c r="CG91" s="14"/>
      <c r="CH91" s="14"/>
      <c r="CI91" s="14"/>
      <c r="CJ91" s="14"/>
      <c r="CK91" s="14"/>
      <c r="CL91" s="14"/>
      <c r="CM91" s="14"/>
      <c r="CN91" s="14"/>
      <c r="CO91" s="14"/>
      <c r="CP91" s="14"/>
      <c r="CQ91" s="14"/>
      <c r="CR91" s="14"/>
      <c r="CS91" s="14"/>
      <c r="CT91" s="14"/>
      <c r="CU91" s="14"/>
      <c r="CV91" s="14"/>
      <c r="CW91" s="14"/>
      <c r="CX91" s="14"/>
      <c r="CY91" s="14"/>
      <c r="CZ91" s="14"/>
      <c r="DA91" s="14"/>
      <c r="DB91" s="14"/>
      <c r="DC91" s="14"/>
      <c r="DD91" s="14"/>
      <c r="DE91" s="14"/>
      <c r="DF91" s="14"/>
      <c r="DG91" s="14"/>
      <c r="DH91" s="14"/>
      <c r="DI91" s="14"/>
      <c r="DJ91" s="14"/>
      <c r="DK91" s="14"/>
      <c r="DL91" s="14"/>
      <c r="DM91" s="14"/>
      <c r="DN91" s="14"/>
      <c r="DO91" s="14"/>
      <c r="DP91" s="14"/>
      <c r="DQ91" s="14"/>
      <c r="DR91" s="14"/>
      <c r="DS91" s="14"/>
      <c r="DT91" s="14"/>
      <c r="DU91" s="14"/>
      <c r="DV91" s="14"/>
      <c r="DW91" s="14"/>
      <c r="DX91" s="14"/>
      <c r="DY91" s="14"/>
      <c r="DZ91" s="14"/>
      <c r="EA91" s="14"/>
      <c r="EB91" s="14"/>
      <c r="EC91" s="14"/>
      <c r="ED91" s="14"/>
      <c r="EE91" s="14"/>
      <c r="EF91" s="14"/>
      <c r="EG91" s="14"/>
      <c r="EH91" s="14"/>
      <c r="EI91" s="14"/>
      <c r="EJ91" s="14"/>
      <c r="EK91" s="14"/>
      <c r="EL91" s="14"/>
      <c r="EM91" s="14"/>
      <c r="EN91" s="14"/>
      <c r="EO91" s="14"/>
      <c r="EP91" s="14"/>
      <c r="EQ91" s="14"/>
      <c r="ER91" s="14"/>
      <c r="ES91" s="14"/>
      <c r="ET91" s="14"/>
      <c r="EU91" s="14"/>
      <c r="EV91" s="14"/>
      <c r="EW91" s="14"/>
      <c r="EX91" s="14"/>
      <c r="EY91" s="14"/>
      <c r="EZ91" s="14"/>
      <c r="FA91" s="14"/>
      <c r="FB91" s="14"/>
      <c r="FC91" s="14"/>
      <c r="FD91" s="14"/>
      <c r="FE91" s="14"/>
      <c r="FF91" s="14"/>
      <c r="FG91" s="155"/>
      <c r="FH91" s="156"/>
      <c r="FI91" s="79"/>
      <c r="FJ91" s="79"/>
      <c r="FK91" s="65" t="s">
        <v>93</v>
      </c>
      <c r="FL91" s="28">
        <f>SUM(COUNTIF($V$10:$Y$63,FI86),COUNTIF($BB$10:$BE$63,FI86),COUNTIF($CH$10:$CK$63,FI86),COUNTIF($DN$10:$DQ$72,FI86),COUNTIF($ET$10:$EW$63,FI86))+FS91</f>
        <v>2</v>
      </c>
      <c r="FM91" s="56">
        <f t="shared" ca="1" si="3"/>
        <v>6</v>
      </c>
      <c r="FN91" s="43"/>
      <c r="FO91" s="9"/>
      <c r="FP91" s="20" t="str">
        <f>FI86</f>
        <v>体育</v>
      </c>
      <c r="FQ91" s="25" t="s">
        <v>59</v>
      </c>
      <c r="FR91" s="20" t="str">
        <f>FI86&amp;"1/2"</f>
        <v>体育1/2</v>
      </c>
      <c r="FS91" s="20">
        <f>SUM(COUNTIF($V$10:$Y$63,FR91),COUNTIF($BB$10:$BE$63,FR91),COUNTIF($CH$10:$CK$63,FR91),COUNTIF($DN$10:$DQ$72,FR91),COUNTIF($ET$10:$EW$63,FR91))*0.5</f>
        <v>0</v>
      </c>
      <c r="FT91" s="20"/>
      <c r="FU91" s="20"/>
      <c r="FV91" s="20" t="str">
        <f t="shared" ca="1" si="4"/>
        <v>'(3)'!FM91</v>
      </c>
      <c r="FW91" s="20">
        <v>91</v>
      </c>
      <c r="FX91" s="20">
        <f t="shared" ca="1" si="5"/>
        <v>4</v>
      </c>
    </row>
    <row r="92" spans="1:180" ht="7.5" customHeight="1">
      <c r="A92" s="14"/>
      <c r="B92" s="14"/>
      <c r="C92" s="14"/>
      <c r="D92" s="14"/>
      <c r="E92" s="14"/>
      <c r="F92" s="14"/>
      <c r="G92" s="14"/>
      <c r="H92" s="14"/>
      <c r="I92" s="14"/>
      <c r="J92" s="14"/>
      <c r="K92" s="14"/>
      <c r="L92" s="14"/>
      <c r="M92" s="14"/>
      <c r="N92" s="14"/>
      <c r="O92" s="14"/>
      <c r="P92" s="14"/>
      <c r="Q92" s="14"/>
      <c r="R92" s="14"/>
      <c r="S92" s="14"/>
      <c r="T92" s="14"/>
      <c r="U92" s="14"/>
      <c r="V92" s="14"/>
      <c r="W92" s="14"/>
      <c r="X92" s="14"/>
      <c r="Y92" s="14"/>
      <c r="Z92" s="14"/>
      <c r="AA92" s="14"/>
      <c r="AB92" s="14"/>
      <c r="AC92" s="14"/>
      <c r="AD92" s="14"/>
      <c r="AE92" s="14"/>
      <c r="AF92" s="14"/>
      <c r="AG92" s="14"/>
      <c r="AH92" s="14"/>
      <c r="AI92" s="14"/>
      <c r="AJ92" s="14"/>
      <c r="AK92" s="14"/>
      <c r="AL92" s="14"/>
      <c r="AM92" s="14"/>
      <c r="AN92" s="14"/>
      <c r="AO92" s="14"/>
      <c r="AP92" s="14"/>
      <c r="AQ92" s="14"/>
      <c r="AR92" s="14"/>
      <c r="AS92" s="14"/>
      <c r="AT92" s="14"/>
      <c r="AU92" s="14"/>
      <c r="AV92" s="14"/>
      <c r="AW92" s="14"/>
      <c r="AX92" s="14"/>
      <c r="AY92" s="14"/>
      <c r="AZ92" s="14"/>
      <c r="BA92" s="14"/>
      <c r="BB92" s="14"/>
      <c r="BC92" s="14"/>
      <c r="BD92" s="14"/>
      <c r="BE92" s="14"/>
      <c r="BF92" s="14"/>
      <c r="BG92" s="14"/>
      <c r="BH92" s="14"/>
      <c r="BI92" s="14"/>
      <c r="BJ92" s="14"/>
      <c r="BK92" s="14"/>
      <c r="BL92" s="14"/>
      <c r="BM92" s="14"/>
      <c r="BN92" s="14"/>
      <c r="BO92" s="14"/>
      <c r="BP92" s="14"/>
      <c r="BQ92" s="14"/>
      <c r="BR92" s="14"/>
      <c r="BS92" s="14"/>
      <c r="BT92" s="14"/>
      <c r="BU92" s="14"/>
      <c r="BV92" s="14"/>
      <c r="BW92" s="14"/>
      <c r="BX92" s="14"/>
      <c r="BY92" s="14"/>
      <c r="BZ92" s="14"/>
      <c r="CA92" s="14"/>
      <c r="CB92" s="14"/>
      <c r="CC92" s="14"/>
      <c r="CD92" s="14"/>
      <c r="CE92" s="14"/>
      <c r="CF92" s="14"/>
      <c r="CG92" s="14"/>
      <c r="CH92" s="14"/>
      <c r="CI92" s="14"/>
      <c r="CJ92" s="14"/>
      <c r="CK92" s="14"/>
      <c r="CL92" s="14"/>
      <c r="CM92" s="14"/>
      <c r="CN92" s="14"/>
      <c r="CO92" s="14"/>
      <c r="CP92" s="14"/>
      <c r="CQ92" s="14"/>
      <c r="CR92" s="14"/>
      <c r="CS92" s="14"/>
      <c r="CT92" s="14"/>
      <c r="CU92" s="14"/>
      <c r="CV92" s="14"/>
      <c r="CW92" s="14"/>
      <c r="CX92" s="14"/>
      <c r="CY92" s="14"/>
      <c r="CZ92" s="14"/>
      <c r="DA92" s="14"/>
      <c r="DB92" s="14"/>
      <c r="DC92" s="14"/>
      <c r="DD92" s="14"/>
      <c r="DE92" s="14"/>
      <c r="DF92" s="14"/>
      <c r="DG92" s="14"/>
      <c r="DH92" s="14"/>
      <c r="DI92" s="14"/>
      <c r="DJ92" s="14"/>
      <c r="DK92" s="14"/>
      <c r="DL92" s="14"/>
      <c r="DM92" s="14"/>
      <c r="DN92" s="14"/>
      <c r="DO92" s="14"/>
      <c r="DP92" s="14"/>
      <c r="DQ92" s="14"/>
      <c r="DR92" s="14"/>
      <c r="DS92" s="14"/>
      <c r="DT92" s="14"/>
      <c r="DU92" s="14"/>
      <c r="DV92" s="14"/>
      <c r="DW92" s="14"/>
      <c r="DX92" s="14"/>
      <c r="DY92" s="14"/>
      <c r="DZ92" s="14"/>
      <c r="EA92" s="14"/>
      <c r="EB92" s="14"/>
      <c r="EC92" s="14"/>
      <c r="ED92" s="14"/>
      <c r="EE92" s="14"/>
      <c r="EF92" s="14"/>
      <c r="EG92" s="14"/>
      <c r="EH92" s="14"/>
      <c r="EI92" s="14"/>
      <c r="EJ92" s="14"/>
      <c r="EK92" s="14"/>
      <c r="EL92" s="14"/>
      <c r="EM92" s="14"/>
      <c r="EN92" s="14"/>
      <c r="EO92" s="14"/>
      <c r="EP92" s="14"/>
      <c r="EQ92" s="14"/>
      <c r="ER92" s="14"/>
      <c r="ES92" s="14"/>
      <c r="ET92" s="14"/>
      <c r="EU92" s="14"/>
      <c r="EV92" s="14"/>
      <c r="EW92" s="14"/>
      <c r="EX92" s="14"/>
      <c r="EY92" s="14"/>
      <c r="EZ92" s="14"/>
      <c r="FA92" s="14"/>
      <c r="FB92" s="14"/>
      <c r="FC92" s="14"/>
      <c r="FD92" s="14"/>
      <c r="FE92" s="14"/>
      <c r="FF92" s="14"/>
      <c r="FG92" s="155"/>
      <c r="FH92" s="156"/>
      <c r="FI92" s="79"/>
      <c r="FJ92" s="79"/>
      <c r="FK92" s="65" t="s">
        <v>94</v>
      </c>
      <c r="FL92" s="28">
        <f>SUM(COUNTIF($Z$10:$AC$63,FI86),COUNTIF($BF$10:$BI$63,FI86),COUNTIF($CL$10:$CO$63,FI86),COUNTIF($DR$10:$DU$72,FI86),COUNTIF($EX$10:$FA$63,FI86))+FS92</f>
        <v>3</v>
      </c>
      <c r="FM92" s="56">
        <f t="shared" ca="1" si="3"/>
        <v>8</v>
      </c>
      <c r="FN92" s="44"/>
      <c r="FO92" s="35"/>
      <c r="FP92" s="20" t="str">
        <f>FI86</f>
        <v>体育</v>
      </c>
      <c r="FQ92" s="20" t="s">
        <v>60</v>
      </c>
      <c r="FR92" s="20" t="str">
        <f>FI86&amp;"1/2"</f>
        <v>体育1/2</v>
      </c>
      <c r="FS92" s="20">
        <f>SUM(COUNTIF($Z$10:$AC$63,FR92),COUNTIF($BF$10:$BI$63,FR92),COUNTIF($CL$10:$CO$63,FR92),COUNTIF($DR$10:$DU$72,FR92),COUNTIF($EX$10:$FA$63,FR92))*0.5</f>
        <v>0</v>
      </c>
      <c r="FT92" s="20"/>
      <c r="FU92" s="20"/>
      <c r="FV92" s="20" t="str">
        <f t="shared" ca="1" si="4"/>
        <v>'(3)'!FM92</v>
      </c>
      <c r="FW92" s="20">
        <v>92</v>
      </c>
      <c r="FX92" s="20">
        <f t="shared" ca="1" si="5"/>
        <v>5</v>
      </c>
    </row>
    <row r="93" spans="1:180" ht="7.5" customHeight="1">
      <c r="A93" s="14"/>
      <c r="B93" s="14"/>
      <c r="C93" s="14"/>
      <c r="D93" s="14"/>
      <c r="E93" s="14"/>
      <c r="F93" s="14"/>
      <c r="G93" s="14"/>
      <c r="H93" s="14"/>
      <c r="I93" s="14"/>
      <c r="J93" s="14"/>
      <c r="K93" s="14"/>
      <c r="L93" s="14"/>
      <c r="M93" s="14"/>
      <c r="N93" s="14"/>
      <c r="O93" s="14"/>
      <c r="P93" s="14"/>
      <c r="Q93" s="14"/>
      <c r="R93" s="14"/>
      <c r="S93" s="14"/>
      <c r="T93" s="14"/>
      <c r="U93" s="14"/>
      <c r="V93" s="14"/>
      <c r="W93" s="14"/>
      <c r="X93" s="14"/>
      <c r="Y93" s="14"/>
      <c r="Z93" s="14"/>
      <c r="AA93" s="14"/>
      <c r="AB93" s="14"/>
      <c r="AC93" s="14"/>
      <c r="AD93" s="14"/>
      <c r="AE93" s="14"/>
      <c r="AF93" s="14"/>
      <c r="AG93" s="14"/>
      <c r="AH93" s="14"/>
      <c r="AI93" s="14"/>
      <c r="AJ93" s="14"/>
      <c r="AK93" s="14"/>
      <c r="AL93" s="14"/>
      <c r="AM93" s="14"/>
      <c r="AN93" s="14"/>
      <c r="AO93" s="14"/>
      <c r="AP93" s="14"/>
      <c r="AQ93" s="14"/>
      <c r="AR93" s="14"/>
      <c r="AS93" s="14"/>
      <c r="AT93" s="14"/>
      <c r="AU93" s="14"/>
      <c r="AV93" s="14"/>
      <c r="AW93" s="14"/>
      <c r="AX93" s="14"/>
      <c r="AY93" s="14"/>
      <c r="AZ93" s="14"/>
      <c r="BA93" s="14"/>
      <c r="BB93" s="14"/>
      <c r="BC93" s="14"/>
      <c r="BD93" s="14"/>
      <c r="BE93" s="14"/>
      <c r="BF93" s="14"/>
      <c r="BG93" s="14"/>
      <c r="BH93" s="14"/>
      <c r="BI93" s="14"/>
      <c r="BJ93" s="14"/>
      <c r="BK93" s="14"/>
      <c r="BL93" s="14"/>
      <c r="BM93" s="14"/>
      <c r="BN93" s="14"/>
      <c r="BO93" s="14"/>
      <c r="BP93" s="14"/>
      <c r="BQ93" s="14"/>
      <c r="BR93" s="14"/>
      <c r="BS93" s="14"/>
      <c r="BT93" s="14"/>
      <c r="BU93" s="14"/>
      <c r="BV93" s="14"/>
      <c r="BW93" s="14"/>
      <c r="BX93" s="14"/>
      <c r="BY93" s="14"/>
      <c r="BZ93" s="14"/>
      <c r="CA93" s="14"/>
      <c r="CB93" s="14"/>
      <c r="CC93" s="14"/>
      <c r="CD93" s="14"/>
      <c r="CE93" s="14"/>
      <c r="CF93" s="14"/>
      <c r="CG93" s="14"/>
      <c r="CH93" s="14"/>
      <c r="CI93" s="14"/>
      <c r="CJ93" s="14"/>
      <c r="CK93" s="14"/>
      <c r="CL93" s="14"/>
      <c r="CM93" s="14"/>
      <c r="CN93" s="14"/>
      <c r="CO93" s="14"/>
      <c r="CP93" s="14"/>
      <c r="CQ93" s="14"/>
      <c r="CR93" s="14"/>
      <c r="CS93" s="14"/>
      <c r="CT93" s="14"/>
      <c r="CU93" s="14"/>
      <c r="CV93" s="14"/>
      <c r="CW93" s="14"/>
      <c r="CX93" s="14"/>
      <c r="CY93" s="14"/>
      <c r="CZ93" s="14"/>
      <c r="DA93" s="14"/>
      <c r="DB93" s="14"/>
      <c r="DC93" s="14"/>
      <c r="DD93" s="14"/>
      <c r="DE93" s="14"/>
      <c r="DF93" s="14"/>
      <c r="DG93" s="14"/>
      <c r="DH93" s="14"/>
      <c r="DI93" s="14"/>
      <c r="DJ93" s="14"/>
      <c r="DK93" s="14"/>
      <c r="DL93" s="14"/>
      <c r="DM93" s="14"/>
      <c r="DN93" s="14"/>
      <c r="DO93" s="14"/>
      <c r="DP93" s="14"/>
      <c r="DQ93" s="14"/>
      <c r="DR93" s="14"/>
      <c r="DS93" s="14"/>
      <c r="DT93" s="14"/>
      <c r="DU93" s="14"/>
      <c r="DV93" s="14"/>
      <c r="DW93" s="14"/>
      <c r="DX93" s="14"/>
      <c r="DY93" s="14"/>
      <c r="DZ93" s="14"/>
      <c r="EA93" s="14"/>
      <c r="EB93" s="14"/>
      <c r="EC93" s="14"/>
      <c r="ED93" s="14"/>
      <c r="EE93" s="14"/>
      <c r="EF93" s="14"/>
      <c r="EG93" s="14"/>
      <c r="EH93" s="14"/>
      <c r="EI93" s="14"/>
      <c r="EJ93" s="14"/>
      <c r="EK93" s="14"/>
      <c r="EL93" s="14"/>
      <c r="EM93" s="14"/>
      <c r="EN93" s="14"/>
      <c r="EO93" s="14"/>
      <c r="EP93" s="14"/>
      <c r="EQ93" s="14"/>
      <c r="ER93" s="14"/>
      <c r="ES93" s="14"/>
      <c r="ET93" s="14"/>
      <c r="EU93" s="14"/>
      <c r="EV93" s="14"/>
      <c r="EW93" s="14"/>
      <c r="EX93" s="14"/>
      <c r="EY93" s="14"/>
      <c r="EZ93" s="14"/>
      <c r="FA93" s="14"/>
      <c r="FB93" s="14"/>
      <c r="FC93" s="14"/>
      <c r="FD93" s="14"/>
      <c r="FE93" s="14"/>
      <c r="FF93" s="14"/>
      <c r="FG93" s="155"/>
      <c r="FH93" s="156"/>
      <c r="FI93" s="79"/>
      <c r="FJ93" s="79"/>
      <c r="FK93" s="66" t="s">
        <v>95</v>
      </c>
      <c r="FL93" s="34">
        <f>SUM(COUNTIF($AD$10:$AG$63,FI86),COUNTIF($BJ$10:$BM$63,FI86),COUNTIF($CP$10:$CS$63,FI86),COUNTIF($DV$10:$DY$72,FI86),COUNTIF($FB$10:$FE$63,FI86))+FS93</f>
        <v>3</v>
      </c>
      <c r="FM93" s="62">
        <f t="shared" ca="1" si="3"/>
        <v>8</v>
      </c>
      <c r="FN93" s="52"/>
      <c r="FO93" s="41"/>
      <c r="FP93" s="20" t="str">
        <f>FI86</f>
        <v>体育</v>
      </c>
      <c r="FQ93" s="20" t="s">
        <v>61</v>
      </c>
      <c r="FR93" s="20" t="str">
        <f>FI86&amp;"1/2"</f>
        <v>体育1/2</v>
      </c>
      <c r="FS93" s="20">
        <f>SUM(COUNTIF($AD$10:$AG$63,FR93),COUNTIF($BJ$10:$BM$63,FR93),COUNTIF($CP$10:$CS$63,FR93),COUNTIF($DV$10:$DY$72,FR93),COUNTIF($FB$10:$FE$63,FR93))*0.5</f>
        <v>0</v>
      </c>
      <c r="FT93" s="14"/>
      <c r="FU93" s="14"/>
      <c r="FV93" s="20" t="str">
        <f t="shared" ca="1" si="4"/>
        <v>'(3)'!FM93</v>
      </c>
      <c r="FW93" s="20">
        <v>93</v>
      </c>
      <c r="FX93" s="20">
        <f t="shared" ca="1" si="5"/>
        <v>5</v>
      </c>
    </row>
    <row r="94" spans="1:180" ht="7.5" customHeight="1" thickBot="1">
      <c r="A94" s="14"/>
      <c r="B94" s="14"/>
      <c r="C94" s="14"/>
      <c r="D94" s="14"/>
      <c r="E94" s="14"/>
      <c r="F94" s="14"/>
      <c r="G94" s="14"/>
      <c r="H94" s="14"/>
      <c r="I94" s="14"/>
      <c r="J94" s="14"/>
      <c r="K94" s="14"/>
      <c r="L94" s="14"/>
      <c r="M94" s="14"/>
      <c r="N94" s="14"/>
      <c r="O94" s="14"/>
      <c r="P94" s="14"/>
      <c r="Q94" s="14"/>
      <c r="R94" s="14"/>
      <c r="S94" s="14"/>
      <c r="T94" s="14"/>
      <c r="U94" s="14"/>
      <c r="V94" s="14"/>
      <c r="W94" s="14"/>
      <c r="X94" s="14"/>
      <c r="Y94" s="14"/>
      <c r="Z94" s="14"/>
      <c r="AA94" s="14"/>
      <c r="AB94" s="14"/>
      <c r="AC94" s="14"/>
      <c r="AD94" s="14"/>
      <c r="AE94" s="14"/>
      <c r="AF94" s="14"/>
      <c r="AG94" s="14"/>
      <c r="AH94" s="14"/>
      <c r="AI94" s="14"/>
      <c r="AJ94" s="14"/>
      <c r="AK94" s="14"/>
      <c r="AL94" s="14"/>
      <c r="AM94" s="14"/>
      <c r="AN94" s="14"/>
      <c r="AO94" s="14"/>
      <c r="AP94" s="14"/>
      <c r="AQ94" s="14"/>
      <c r="AR94" s="14"/>
      <c r="AS94" s="14"/>
      <c r="AT94" s="14"/>
      <c r="AU94" s="14"/>
      <c r="AV94" s="14"/>
      <c r="AW94" s="14"/>
      <c r="AX94" s="14"/>
      <c r="AY94" s="14"/>
      <c r="AZ94" s="14"/>
      <c r="BA94" s="14"/>
      <c r="BB94" s="14"/>
      <c r="BC94" s="14"/>
      <c r="BD94" s="14"/>
      <c r="BE94" s="14"/>
      <c r="BF94" s="14"/>
      <c r="BG94" s="14"/>
      <c r="BH94" s="14"/>
      <c r="BI94" s="14"/>
      <c r="BJ94" s="14"/>
      <c r="BK94" s="14"/>
      <c r="BL94" s="14"/>
      <c r="BM94" s="14"/>
      <c r="BN94" s="14"/>
      <c r="BO94" s="14"/>
      <c r="BP94" s="14"/>
      <c r="BQ94" s="14"/>
      <c r="BR94" s="14"/>
      <c r="BS94" s="14"/>
      <c r="BT94" s="14"/>
      <c r="BU94" s="14"/>
      <c r="BV94" s="14"/>
      <c r="BW94" s="14"/>
      <c r="BX94" s="14"/>
      <c r="BY94" s="14"/>
      <c r="BZ94" s="14"/>
      <c r="CA94" s="14"/>
      <c r="CB94" s="14"/>
      <c r="CC94" s="14"/>
      <c r="CD94" s="14"/>
      <c r="CE94" s="14"/>
      <c r="CF94" s="14"/>
      <c r="CG94" s="14"/>
      <c r="CH94" s="14"/>
      <c r="CI94" s="14"/>
      <c r="CJ94" s="14"/>
      <c r="CK94" s="14"/>
      <c r="CL94" s="14"/>
      <c r="CM94" s="14"/>
      <c r="CN94" s="14"/>
      <c r="CO94" s="14"/>
      <c r="CP94" s="14"/>
      <c r="CQ94" s="14"/>
      <c r="CR94" s="14"/>
      <c r="CS94" s="14"/>
      <c r="CT94" s="14"/>
      <c r="CU94" s="14"/>
      <c r="CV94" s="14"/>
      <c r="CW94" s="14"/>
      <c r="CX94" s="14"/>
      <c r="CY94" s="14"/>
      <c r="CZ94" s="14"/>
      <c r="DA94" s="14"/>
      <c r="DB94" s="14"/>
      <c r="DC94" s="14"/>
      <c r="DD94" s="14"/>
      <c r="DE94" s="14"/>
      <c r="DF94" s="14"/>
      <c r="DG94" s="14"/>
      <c r="DH94" s="14"/>
      <c r="DI94" s="14"/>
      <c r="DJ94" s="14"/>
      <c r="DK94" s="14"/>
      <c r="DL94" s="14"/>
      <c r="DM94" s="14"/>
      <c r="DN94" s="14"/>
      <c r="DO94" s="14"/>
      <c r="DP94" s="14"/>
      <c r="DQ94" s="14"/>
      <c r="DR94" s="14"/>
      <c r="DS94" s="14"/>
      <c r="DT94" s="14"/>
      <c r="DU94" s="14"/>
      <c r="DV94" s="14"/>
      <c r="DW94" s="14"/>
      <c r="DX94" s="14"/>
      <c r="DY94" s="14"/>
      <c r="DZ94" s="14"/>
      <c r="EA94" s="14"/>
      <c r="EB94" s="14"/>
      <c r="EC94" s="14"/>
      <c r="ED94" s="14"/>
      <c r="EE94" s="14"/>
      <c r="EF94" s="14"/>
      <c r="EG94" s="14"/>
      <c r="EH94" s="14"/>
      <c r="EI94" s="14"/>
      <c r="EJ94" s="14"/>
      <c r="EK94" s="14"/>
      <c r="EL94" s="14"/>
      <c r="EM94" s="14"/>
      <c r="EN94" s="14"/>
      <c r="EO94" s="14"/>
      <c r="EP94" s="14"/>
      <c r="EQ94" s="14"/>
      <c r="ER94" s="14"/>
      <c r="ES94" s="14"/>
      <c r="ET94" s="14"/>
      <c r="EU94" s="14"/>
      <c r="EV94" s="14"/>
      <c r="EW94" s="14"/>
      <c r="EX94" s="14"/>
      <c r="EY94" s="14"/>
      <c r="EZ94" s="14"/>
      <c r="FA94" s="14"/>
      <c r="FB94" s="14"/>
      <c r="FC94" s="14"/>
      <c r="FD94" s="14"/>
      <c r="FE94" s="14"/>
      <c r="FF94" s="14"/>
      <c r="FG94" s="155"/>
      <c r="FH94" s="156"/>
      <c r="FI94" s="84" t="s">
        <v>74</v>
      </c>
      <c r="FJ94" s="79" t="s">
        <v>7</v>
      </c>
      <c r="FK94" s="64" t="s">
        <v>88</v>
      </c>
      <c r="FL94" s="33">
        <f>SUM(COUNTIF($B$10:$E$63,FJ94),COUNTIF($AH$10:$AK$63,FJ94),COUNTIF($BN$10:$BQ$63,FJ94),COUNTIF($CT$10:$CW$72,FJ94),COUNTIF($DZ$10:$EC$63,FJ94))+FS94</f>
        <v>0</v>
      </c>
      <c r="FM94" s="61">
        <f t="shared" ca="1" si="3"/>
        <v>0</v>
      </c>
      <c r="FN94" s="49"/>
      <c r="FO94" s="10"/>
      <c r="FP94" s="20" t="str">
        <f>FJ94</f>
        <v>保健</v>
      </c>
      <c r="FQ94" s="25" t="s">
        <v>54</v>
      </c>
      <c r="FR94" s="20" t="str">
        <f>FJ94&amp;"1/2"</f>
        <v>保健1/2</v>
      </c>
      <c r="FS94" s="20">
        <f>SUM(COUNTIF($B$10:$E$63,FR94),COUNTIF($AH$10:$AK$63,FR94),COUNTIF($BN$10:$BQ$63,FR94),COUNTIF($CT$10:$CW$72,FR94),COUNTIF($DZ$10:$EC$63,FR94))*0.5</f>
        <v>0</v>
      </c>
      <c r="FT94" s="20"/>
      <c r="FU94" s="20"/>
      <c r="FV94" s="20" t="str">
        <f t="shared" ca="1" si="4"/>
        <v>'(3)'!FM94</v>
      </c>
      <c r="FW94" s="20">
        <v>94</v>
      </c>
      <c r="FX94" s="20">
        <f t="shared" ca="1" si="5"/>
        <v>0</v>
      </c>
    </row>
    <row r="95" spans="1:180" ht="7.5" customHeight="1" thickBot="1">
      <c r="A95" s="67" t="s">
        <v>15</v>
      </c>
      <c r="B95" s="68" t="s">
        <v>11</v>
      </c>
      <c r="C95" s="68" t="s">
        <v>11</v>
      </c>
      <c r="D95" s="68" t="s">
        <v>11</v>
      </c>
      <c r="E95" s="68" t="s">
        <v>11</v>
      </c>
      <c r="F95" s="68" t="s">
        <v>11</v>
      </c>
      <c r="G95" s="68" t="s">
        <v>117</v>
      </c>
      <c r="H95" s="68" t="s">
        <v>117</v>
      </c>
      <c r="FF95" s="14"/>
      <c r="FG95" s="155"/>
      <c r="FH95" s="156"/>
      <c r="FI95" s="84"/>
      <c r="FJ95" s="79"/>
      <c r="FK95" s="65" t="s">
        <v>89</v>
      </c>
      <c r="FL95" s="28">
        <f>SUM(COUNTIF($F$10:$I$63,FJ94),COUNTIF($AL$10:$AO$63,FJ94),COUNTIF($BR$10:$BU$63,FJ94),COUNTIF($CX$10:$DA$72,FJ94),COUNTIF($ED$10:$EG$63,FJ94))+FS95</f>
        <v>0</v>
      </c>
      <c r="FM95" s="56">
        <f t="shared" ca="1" si="3"/>
        <v>0</v>
      </c>
      <c r="FN95" s="44"/>
      <c r="FO95" s="35"/>
      <c r="FP95" s="20" t="str">
        <f>FJ94</f>
        <v>保健</v>
      </c>
      <c r="FQ95" s="20" t="s">
        <v>55</v>
      </c>
      <c r="FR95" s="20" t="str">
        <f>FJ94&amp;"1/2"</f>
        <v>保健1/2</v>
      </c>
      <c r="FS95" s="20">
        <f>SUM(COUNTIF($F$10:$I$63,FR95),COUNTIF($AL$10:$AO$63,FR95),COUNTIF($BR$10:$BU$63,FR95),COUNTIF($CX$10:$DA$72,FR95),COUNTIF($ED$10:$EG$63,FR95))*0.5</f>
        <v>0</v>
      </c>
      <c r="FT95" s="20"/>
      <c r="FU95" s="20"/>
      <c r="FV95" s="20" t="str">
        <f t="shared" ca="1" si="4"/>
        <v>'(3)'!FM95</v>
      </c>
      <c r="FW95" s="20">
        <v>95</v>
      </c>
      <c r="FX95" s="20">
        <f t="shared" ca="1" si="5"/>
        <v>0</v>
      </c>
    </row>
    <row r="96" spans="1:180" ht="7.5" customHeight="1" thickBot="1">
      <c r="A96" s="69" t="s">
        <v>119</v>
      </c>
      <c r="B96" s="70" t="s">
        <v>9</v>
      </c>
      <c r="C96" s="70" t="s">
        <v>9</v>
      </c>
      <c r="D96" s="70" t="s">
        <v>9</v>
      </c>
      <c r="E96" s="70" t="s">
        <v>9</v>
      </c>
      <c r="F96" s="70" t="s">
        <v>9</v>
      </c>
      <c r="G96" s="70" t="s">
        <v>116</v>
      </c>
      <c r="H96" s="70" t="s">
        <v>116</v>
      </c>
      <c r="FF96" s="14"/>
      <c r="FG96" s="155"/>
      <c r="FH96" s="156"/>
      <c r="FI96" s="84"/>
      <c r="FJ96" s="79"/>
      <c r="FK96" s="65" t="s">
        <v>90</v>
      </c>
      <c r="FL96" s="29">
        <f>SUM(COUNTIF($J$10:$M$63,FJ94),COUNTIF($AP$10:$AS$63,FJ94),COUNTIF($BV$10:$BY$63,FJ94),COUNTIF($DB$10:$DE$72,FJ94),COUNTIF($EH$10:$EK$63,FJ94))+FS96</f>
        <v>0</v>
      </c>
      <c r="FM96" s="57">
        <f t="shared" ca="1" si="3"/>
        <v>0</v>
      </c>
      <c r="FN96" s="45"/>
      <c r="FO96" s="36"/>
      <c r="FP96" s="20" t="str">
        <f>FJ94</f>
        <v>保健</v>
      </c>
      <c r="FQ96" s="20" t="s">
        <v>56</v>
      </c>
      <c r="FR96" s="20" t="str">
        <f>FJ94&amp;"1/2"</f>
        <v>保健1/2</v>
      </c>
      <c r="FS96" s="20">
        <f>SUM(COUNTIF($J$10:$M$63,FR96),COUNTIF($AP$10:$AS$63,FR96),COUNTIF($BV$10:$BY$63,FR96),COUNTIF($DB$10:$DE$72,FR96),COUNTIF($EH$10:$EK$63,FR96))*0.5</f>
        <v>0</v>
      </c>
      <c r="FT96" s="14"/>
      <c r="FU96" s="14"/>
      <c r="FV96" s="20" t="str">
        <f t="shared" ca="1" si="4"/>
        <v>'(3)'!FM96</v>
      </c>
      <c r="FW96" s="20">
        <v>96</v>
      </c>
      <c r="FX96" s="20">
        <f t="shared" ca="1" si="5"/>
        <v>0</v>
      </c>
    </row>
    <row r="97" spans="1:180" ht="7.5" customHeight="1" thickBot="1">
      <c r="A97" s="69" t="s">
        <v>9</v>
      </c>
      <c r="B97" s="70" t="s">
        <v>118</v>
      </c>
      <c r="C97" s="70" t="s">
        <v>118</v>
      </c>
      <c r="D97" s="70" t="s">
        <v>13</v>
      </c>
      <c r="E97" s="70" t="s">
        <v>13</v>
      </c>
      <c r="F97" s="70" t="s">
        <v>117</v>
      </c>
      <c r="G97" s="70" t="s">
        <v>9</v>
      </c>
      <c r="H97" s="70" t="s">
        <v>9</v>
      </c>
      <c r="FF97" s="14"/>
      <c r="FG97" s="155"/>
      <c r="FH97" s="156"/>
      <c r="FI97" s="84"/>
      <c r="FJ97" s="79"/>
      <c r="FK97" s="65" t="s">
        <v>91</v>
      </c>
      <c r="FL97" s="28">
        <f>SUM(COUNTIF($N$10:$Q$63,FJ94),COUNTIF($AT$10:$AW$63,FJ94),COUNTIF($BZ$10:$CC$63,FJ94),COUNTIF($DF$10:$DI$72,FJ94),COUNTIF($EL$10:$EO$63,FJ94))+FS97</f>
        <v>0</v>
      </c>
      <c r="FM97" s="56">
        <f t="shared" ca="1" si="3"/>
        <v>0</v>
      </c>
      <c r="FN97" s="43"/>
      <c r="FO97" s="9"/>
      <c r="FP97" s="20" t="str">
        <f>FJ94</f>
        <v>保健</v>
      </c>
      <c r="FQ97" s="25" t="s">
        <v>57</v>
      </c>
      <c r="FR97" s="20" t="str">
        <f>FJ94&amp;"1/2"</f>
        <v>保健1/2</v>
      </c>
      <c r="FS97" s="20">
        <f>SUM(COUNTIF($N$10:$Q$63,FR97),COUNTIF($AT$10:$AW$63,FR97),COUNTIF($BZ$10:$CC$63,FR97),COUNTIF($DF$10:$DI$72,FR97),COUNTIF($EL$10:$EO$63,FR97))*0.5</f>
        <v>0</v>
      </c>
      <c r="FT97" s="20"/>
      <c r="FU97" s="20"/>
      <c r="FV97" s="20" t="str">
        <f t="shared" ca="1" si="4"/>
        <v>'(3)'!FM97</v>
      </c>
      <c r="FW97" s="20">
        <v>97</v>
      </c>
      <c r="FX97" s="20">
        <f t="shared" ca="1" si="5"/>
        <v>0</v>
      </c>
    </row>
    <row r="98" spans="1:180" ht="7.5" customHeight="1" thickBot="1">
      <c r="A98" s="69" t="s">
        <v>13</v>
      </c>
      <c r="B98" s="70" t="s">
        <v>20</v>
      </c>
      <c r="C98" s="70" t="s">
        <v>20</v>
      </c>
      <c r="D98" s="70" t="s">
        <v>118</v>
      </c>
      <c r="E98" s="70" t="s">
        <v>118</v>
      </c>
      <c r="F98" s="70" t="s">
        <v>13</v>
      </c>
      <c r="G98" s="70" t="s">
        <v>115</v>
      </c>
      <c r="H98" s="70" t="s">
        <v>115</v>
      </c>
      <c r="FF98" s="14"/>
      <c r="FG98" s="155"/>
      <c r="FH98" s="156"/>
      <c r="FI98" s="84"/>
      <c r="FJ98" s="79"/>
      <c r="FK98" s="65" t="s">
        <v>92</v>
      </c>
      <c r="FL98" s="28">
        <f>SUM(COUNTIF($R$10:$U$63,FJ94),COUNTIF($AX$10:$BA$63,FJ94),COUNTIF($CD$10:$CG$63,FJ94),COUNTIF($DJ$10:$DM$72,FJ94),COUNTIF($EP$10:$ES$63,FJ94))+FS98</f>
        <v>0</v>
      </c>
      <c r="FM98" s="56">
        <f t="shared" ca="1" si="3"/>
        <v>0</v>
      </c>
      <c r="FN98" s="44"/>
      <c r="FO98" s="35"/>
      <c r="FP98" s="20" t="str">
        <f>FJ94</f>
        <v>保健</v>
      </c>
      <c r="FQ98" s="20" t="s">
        <v>58</v>
      </c>
      <c r="FR98" s="20" t="str">
        <f>FJ94&amp;"1/2"</f>
        <v>保健1/2</v>
      </c>
      <c r="FS98" s="20">
        <f>SUM(COUNTIF($R$10:$U$63,FR98),COUNTIF($AX$10:$BA$63,FR98),COUNTIF($CD$10:$CG$63,FR98),COUNTIF($DJ$10:$DM$72,FR98),COUNTIF($EP$10:$ES$63,FR98))*0.5</f>
        <v>0</v>
      </c>
      <c r="FT98" s="20"/>
      <c r="FU98" s="20"/>
      <c r="FV98" s="20" t="str">
        <f t="shared" ca="1" si="4"/>
        <v>'(3)'!FM98</v>
      </c>
      <c r="FW98" s="20">
        <v>98</v>
      </c>
      <c r="FX98" s="20">
        <f t="shared" ca="1" si="5"/>
        <v>0</v>
      </c>
    </row>
    <row r="99" spans="1:180" ht="7.5" customHeight="1" thickBot="1">
      <c r="A99" s="69" t="s">
        <v>111</v>
      </c>
      <c r="B99" s="70" t="s">
        <v>3</v>
      </c>
      <c r="C99" s="70" t="s">
        <v>3</v>
      </c>
      <c r="D99" s="70" t="s">
        <v>3</v>
      </c>
      <c r="E99" s="70" t="s">
        <v>3</v>
      </c>
      <c r="F99" s="70" t="s">
        <v>21</v>
      </c>
      <c r="G99" s="70" t="s">
        <v>21</v>
      </c>
      <c r="H99" s="70" t="s">
        <v>21</v>
      </c>
      <c r="FF99" s="14"/>
      <c r="FG99" s="155"/>
      <c r="FH99" s="156"/>
      <c r="FI99" s="84"/>
      <c r="FJ99" s="79"/>
      <c r="FK99" s="65" t="s">
        <v>93</v>
      </c>
      <c r="FL99" s="29">
        <f>SUM(COUNTIF($V$10:$Y$63,FJ94),COUNTIF($BB$10:$BE$63,FJ94),COUNTIF($CH$10:$CK$63,FJ94),COUNTIF($DN$10:$DQ$72,FJ94),COUNTIF($ET$10:$EW$63,FJ94))+FS99</f>
        <v>0</v>
      </c>
      <c r="FM99" s="57">
        <f t="shared" ca="1" si="3"/>
        <v>0</v>
      </c>
      <c r="FN99" s="45"/>
      <c r="FO99" s="36"/>
      <c r="FP99" s="20" t="str">
        <f>FJ94</f>
        <v>保健</v>
      </c>
      <c r="FQ99" s="20" t="s">
        <v>59</v>
      </c>
      <c r="FR99" s="20" t="str">
        <f>FJ94&amp;"1/2"</f>
        <v>保健1/2</v>
      </c>
      <c r="FS99" s="20">
        <f>SUM(COUNTIF($V$10:$Y$63,FR99),COUNTIF($BB$10:$BE$63,FR99),COUNTIF($CH$10:$CK$63,FR99),COUNTIF($DN$10:$DQ$72,FR99),COUNTIF($ET$10:$EW$63,FR99))*0.5</f>
        <v>0</v>
      </c>
      <c r="FT99" s="14"/>
      <c r="FU99" s="14"/>
      <c r="FV99" s="20" t="str">
        <f t="shared" ca="1" si="4"/>
        <v>'(3)'!FM99</v>
      </c>
      <c r="FW99" s="20">
        <v>99</v>
      </c>
      <c r="FX99" s="20">
        <f t="shared" ca="1" si="5"/>
        <v>0</v>
      </c>
    </row>
    <row r="100" spans="1:180" ht="7.5" customHeight="1" thickBot="1">
      <c r="A100" s="69" t="s">
        <v>111</v>
      </c>
      <c r="B100" s="70" t="s">
        <v>111</v>
      </c>
      <c r="C100" s="70" t="s">
        <v>111</v>
      </c>
      <c r="D100" s="70" t="s">
        <v>111</v>
      </c>
      <c r="E100" s="70" t="s">
        <v>111</v>
      </c>
      <c r="F100" s="70" t="s">
        <v>111</v>
      </c>
      <c r="G100" s="70" t="s">
        <v>111</v>
      </c>
      <c r="H100" s="70" t="s">
        <v>111</v>
      </c>
      <c r="FF100" s="14"/>
      <c r="FG100" s="155"/>
      <c r="FH100" s="156"/>
      <c r="FI100" s="84"/>
      <c r="FJ100" s="79"/>
      <c r="FK100" s="65" t="s">
        <v>94</v>
      </c>
      <c r="FL100" s="28">
        <f>SUM(COUNTIF($Z$10:$AC$63,FJ94),COUNTIF($BF$10:$BI$63,FJ94),COUNTIF($CL$10:$CO$63,FJ94),COUNTIF($DR$10:$DU$72,FJ94),COUNTIF($EX$10:$FA$63,FJ94))+FS100</f>
        <v>0</v>
      </c>
      <c r="FM100" s="56">
        <f t="shared" ca="1" si="3"/>
        <v>0</v>
      </c>
      <c r="FN100" s="43"/>
      <c r="FO100" s="9"/>
      <c r="FP100" s="20" t="str">
        <f>FJ94</f>
        <v>保健</v>
      </c>
      <c r="FQ100" s="25" t="s">
        <v>60</v>
      </c>
      <c r="FR100" s="20" t="str">
        <f>FJ94&amp;"1/2"</f>
        <v>保健1/2</v>
      </c>
      <c r="FS100" s="20">
        <f>SUM(COUNTIF($Z$10:$AC$63,FR100),COUNTIF($BF$10:$BI$63,FR100),COUNTIF($CL$10:$CO$63,FR100),COUNTIF($DR$10:$DU$72,FR100),COUNTIF($EX$10:$FA$63,FR100))*0.5</f>
        <v>0</v>
      </c>
      <c r="FT100" s="20"/>
      <c r="FU100" s="20"/>
      <c r="FV100" s="20" t="str">
        <f t="shared" ca="1" si="4"/>
        <v>'(3)'!FM100</v>
      </c>
      <c r="FW100" s="20">
        <v>100</v>
      </c>
      <c r="FX100" s="20">
        <f t="shared" ca="1" si="5"/>
        <v>0</v>
      </c>
    </row>
    <row r="101" spans="1:180" ht="7.5" customHeight="1" thickBot="1">
      <c r="A101" s="67" t="s">
        <v>13</v>
      </c>
      <c r="B101" s="68" t="s">
        <v>114</v>
      </c>
      <c r="C101" s="68" t="s">
        <v>114</v>
      </c>
      <c r="D101" s="68" t="s">
        <v>13</v>
      </c>
      <c r="E101" s="68" t="s">
        <v>13</v>
      </c>
      <c r="F101" s="68" t="s">
        <v>114</v>
      </c>
      <c r="G101" s="68" t="s">
        <v>24</v>
      </c>
      <c r="H101" s="68" t="s">
        <v>24</v>
      </c>
      <c r="FF101" s="14"/>
      <c r="FG101" s="155"/>
      <c r="FH101" s="156"/>
      <c r="FI101" s="85"/>
      <c r="FJ101" s="79"/>
      <c r="FK101" s="66" t="s">
        <v>95</v>
      </c>
      <c r="FL101" s="30">
        <f>SUM(COUNTIF($AD$10:$AG$63,FJ94),COUNTIF($BJ$10:$BM$63,FJ94),COUNTIF($CP$10:$CS$63,FJ94),COUNTIF($DV$10:$DY$72,FJ94),COUNTIF($FB$10:$FE$63,FJ94))+FS101</f>
        <v>0</v>
      </c>
      <c r="FM101" s="58">
        <f t="shared" ca="1" si="3"/>
        <v>0</v>
      </c>
      <c r="FN101" s="50"/>
      <c r="FO101" s="39"/>
      <c r="FP101" s="20" t="str">
        <f>FJ94</f>
        <v>保健</v>
      </c>
      <c r="FQ101" s="20" t="s">
        <v>61</v>
      </c>
      <c r="FR101" s="20" t="str">
        <f>FJ94&amp;"1/2"</f>
        <v>保健1/2</v>
      </c>
      <c r="FS101" s="20">
        <f>SUM(COUNTIF($AD$10:$AG$63,FR101),COUNTIF($BJ$10:$BM$63,FR101),COUNTIF($CP$10:$CS$63,FR101),COUNTIF($DV$10:$DY$72,FR101),COUNTIF($FB$10:$FE$63,FR101))*0.5</f>
        <v>0</v>
      </c>
      <c r="FT101" s="20"/>
      <c r="FU101" s="20"/>
      <c r="FV101" s="20" t="str">
        <f t="shared" ca="1" si="4"/>
        <v>'(3)'!FM101</v>
      </c>
      <c r="FW101" s="20">
        <v>101</v>
      </c>
      <c r="FX101" s="20">
        <f t="shared" ca="1" si="5"/>
        <v>0</v>
      </c>
    </row>
    <row r="102" spans="1:180" ht="7.5" customHeight="1" thickBot="1">
      <c r="A102" s="69" t="s">
        <v>117</v>
      </c>
      <c r="B102" s="70" t="s">
        <v>114</v>
      </c>
      <c r="C102" s="70" t="s">
        <v>114</v>
      </c>
      <c r="D102" s="70" t="s">
        <v>20</v>
      </c>
      <c r="E102" s="70" t="s">
        <v>20</v>
      </c>
      <c r="F102" s="70" t="s">
        <v>114</v>
      </c>
      <c r="G102" s="70" t="s">
        <v>13</v>
      </c>
      <c r="H102" s="70" t="s">
        <v>13</v>
      </c>
      <c r="FF102" s="14"/>
      <c r="FG102" s="155"/>
      <c r="FH102" s="156"/>
      <c r="FI102" s="80" t="s">
        <v>21</v>
      </c>
      <c r="FJ102" s="80"/>
      <c r="FK102" s="64" t="s">
        <v>88</v>
      </c>
      <c r="FL102" s="27">
        <f>SUM(COUNTIF($B$10:$E$63,FI102),COUNTIF($AH$10:$AK$63,FI102),COUNTIF($BN$10:$BQ$63,FI102),COUNTIF($CT$10:$CW$72,FI102),COUNTIF($DZ$10:$EC$63,FI102))+FS102</f>
        <v>3</v>
      </c>
      <c r="FM102" s="55">
        <f t="shared" ca="1" si="3"/>
        <v>8</v>
      </c>
      <c r="FN102" s="42"/>
      <c r="FO102" s="8"/>
      <c r="FP102" s="20" t="str">
        <f>FI102</f>
        <v>英語</v>
      </c>
      <c r="FQ102" s="20" t="s">
        <v>54</v>
      </c>
      <c r="FR102" s="20" t="str">
        <f>FI102&amp;"1/2"</f>
        <v>英語1/2</v>
      </c>
      <c r="FS102" s="20">
        <f>SUM(COUNTIF($B$10:$E$63,FR102),COUNTIF($AH$10:$AK$63,FR102),COUNTIF($BN$10:$BQ$63,FR102),COUNTIF($CT$10:$CW$72,FR102),COUNTIF($DZ$10:$EC$63,FR102))*0.5</f>
        <v>0</v>
      </c>
      <c r="FT102" s="14"/>
      <c r="FU102" s="14"/>
      <c r="FV102" s="20" t="str">
        <f t="shared" ca="1" si="4"/>
        <v>'(3)'!FM102</v>
      </c>
      <c r="FW102" s="20">
        <v>102</v>
      </c>
      <c r="FX102" s="20">
        <f t="shared" ca="1" si="5"/>
        <v>5</v>
      </c>
    </row>
    <row r="103" spans="1:180" ht="7.5" customHeight="1" thickBot="1">
      <c r="A103" s="69" t="s">
        <v>9</v>
      </c>
      <c r="B103" s="70" t="s">
        <v>9</v>
      </c>
      <c r="C103" s="70" t="s">
        <v>9</v>
      </c>
      <c r="D103" s="70" t="s">
        <v>9</v>
      </c>
      <c r="E103" s="70" t="s">
        <v>9</v>
      </c>
      <c r="F103" s="70" t="s">
        <v>9</v>
      </c>
      <c r="G103" s="70" t="s">
        <v>117</v>
      </c>
      <c r="H103" s="70" t="s">
        <v>117</v>
      </c>
      <c r="FF103" s="14"/>
      <c r="FG103" s="155"/>
      <c r="FH103" s="156"/>
      <c r="FI103" s="80"/>
      <c r="FJ103" s="80"/>
      <c r="FK103" s="65" t="s">
        <v>89</v>
      </c>
      <c r="FL103" s="28">
        <f>SUM(COUNTIF($F$10:$I$63,FI102),COUNTIF($AL$10:$AO$63,FI102),COUNTIF($BR$10:$BU$63,FI102),COUNTIF($CX$10:$DA$72,FI102),COUNTIF($ED$10:$EG$63,FI102))+FS103</f>
        <v>2</v>
      </c>
      <c r="FM103" s="56">
        <f t="shared" ca="1" si="3"/>
        <v>7</v>
      </c>
      <c r="FN103" s="43"/>
      <c r="FO103" s="9"/>
      <c r="FP103" s="20" t="str">
        <f>FI102</f>
        <v>英語</v>
      </c>
      <c r="FQ103" s="25" t="s">
        <v>55</v>
      </c>
      <c r="FR103" s="20" t="str">
        <f>FI102&amp;"1/2"</f>
        <v>英語1/2</v>
      </c>
      <c r="FS103" s="20">
        <f>SUM(COUNTIF($F$10:$I$63,FR103),COUNTIF($AL$10:$AO$63,FR103),COUNTIF($BR$10:$BU$63,FR103),COUNTIF($CX$10:$DA$72,FR103),COUNTIF($ED$10:$EG$63,FR103))*0.5</f>
        <v>0</v>
      </c>
      <c r="FT103" s="20"/>
      <c r="FU103" s="20"/>
      <c r="FV103" s="20" t="str">
        <f t="shared" ca="1" si="4"/>
        <v>'(3)'!FM103</v>
      </c>
      <c r="FW103" s="20">
        <v>103</v>
      </c>
      <c r="FX103" s="20">
        <f t="shared" ca="1" si="5"/>
        <v>5</v>
      </c>
    </row>
    <row r="104" spans="1:180" ht="7.5" customHeight="1" thickBot="1">
      <c r="A104" s="69" t="s">
        <v>119</v>
      </c>
      <c r="B104" s="70" t="s">
        <v>21</v>
      </c>
      <c r="C104" s="70" t="s">
        <v>21</v>
      </c>
      <c r="D104" s="70" t="s">
        <v>21</v>
      </c>
      <c r="E104" s="70" t="s">
        <v>21</v>
      </c>
      <c r="F104" s="70" t="s">
        <v>111</v>
      </c>
      <c r="G104" s="70" t="s">
        <v>21</v>
      </c>
      <c r="H104" s="70" t="s">
        <v>21</v>
      </c>
      <c r="FF104" s="14"/>
      <c r="FG104" s="155"/>
      <c r="FH104" s="156"/>
      <c r="FI104" s="80"/>
      <c r="FJ104" s="80"/>
      <c r="FK104" s="65" t="s">
        <v>90</v>
      </c>
      <c r="FL104" s="28">
        <f>SUM(COUNTIF($J$10:$M$63,FI102),COUNTIF($AP$10:$AS$63,FI102),COUNTIF($BV$10:$BY$63,FI102),COUNTIF($DB$10:$DE$72,FI102),COUNTIF($EH$10:$EK$63,FI102))+FS104</f>
        <v>2</v>
      </c>
      <c r="FM104" s="56">
        <f t="shared" ca="1" si="3"/>
        <v>7</v>
      </c>
      <c r="FN104" s="44"/>
      <c r="FO104" s="35"/>
      <c r="FP104" s="20" t="str">
        <f>FI102</f>
        <v>英語</v>
      </c>
      <c r="FQ104" s="20" t="s">
        <v>56</v>
      </c>
      <c r="FR104" s="20" t="str">
        <f>FI102&amp;"1/2"</f>
        <v>英語1/2</v>
      </c>
      <c r="FS104" s="20">
        <f>SUM(COUNTIF($J$10:$M$63,FR104),COUNTIF($AP$10:$AS$63,FR104),COUNTIF($BV$10:$BY$63,FR104),COUNTIF($DB$10:$DE$72,FR104),COUNTIF($EH$10:$EK$63,FR104))*0.5</f>
        <v>0</v>
      </c>
      <c r="FT104" s="20"/>
      <c r="FU104" s="20"/>
      <c r="FV104" s="20" t="str">
        <f t="shared" ca="1" si="4"/>
        <v>'(3)'!FM104</v>
      </c>
      <c r="FW104" s="20">
        <v>104</v>
      </c>
      <c r="FX104" s="20">
        <f t="shared" ca="1" si="5"/>
        <v>5</v>
      </c>
    </row>
    <row r="105" spans="1:180" ht="7.5" customHeight="1" thickBot="1">
      <c r="A105" s="69" t="s">
        <v>21</v>
      </c>
      <c r="B105" s="70" t="s">
        <v>11</v>
      </c>
      <c r="C105" s="70" t="s">
        <v>11</v>
      </c>
      <c r="D105" s="70" t="s">
        <v>114</v>
      </c>
      <c r="E105" s="70" t="s">
        <v>114</v>
      </c>
      <c r="F105" s="70" t="s">
        <v>21</v>
      </c>
      <c r="G105" s="70" t="s">
        <v>11</v>
      </c>
      <c r="H105" s="70" t="s">
        <v>11</v>
      </c>
      <c r="FF105" s="14"/>
      <c r="FG105" s="155"/>
      <c r="FH105" s="156"/>
      <c r="FI105" s="80"/>
      <c r="FJ105" s="80"/>
      <c r="FK105" s="65" t="s">
        <v>91</v>
      </c>
      <c r="FL105" s="29">
        <f>SUM(COUNTIF($N$10:$Q$63,FI102),COUNTIF($AT$10:$AW$63,FI102),COUNTIF($BZ$10:$CC$63,FI102),COUNTIF($DF$10:$DI$72,FI102),COUNTIF($EL$10:$EO$63,FI102))+FS105</f>
        <v>3</v>
      </c>
      <c r="FM105" s="57">
        <f t="shared" ca="1" si="3"/>
        <v>10</v>
      </c>
      <c r="FN105" s="45"/>
      <c r="FO105" s="36"/>
      <c r="FP105" s="20" t="str">
        <f>FI102</f>
        <v>英語</v>
      </c>
      <c r="FQ105" s="20" t="s">
        <v>57</v>
      </c>
      <c r="FR105" s="20" t="str">
        <f>FI102&amp;"1/2"</f>
        <v>英語1/2</v>
      </c>
      <c r="FS105" s="20">
        <f>SUM(COUNTIF($N$10:$Q$63,FR105),COUNTIF($AT$10:$AW$63,FR105),COUNTIF($BZ$10:$CC$63,FR105),COUNTIF($DF$10:$DI$72,FR105),COUNTIF($EL$10:$EO$63,FR105))*0.5</f>
        <v>0</v>
      </c>
      <c r="FT105" s="14"/>
      <c r="FU105" s="14"/>
      <c r="FV105" s="20" t="str">
        <f t="shared" ca="1" si="4"/>
        <v>'(3)'!FM105</v>
      </c>
      <c r="FW105" s="20">
        <v>105</v>
      </c>
      <c r="FX105" s="20">
        <f t="shared" ca="1" si="5"/>
        <v>7</v>
      </c>
    </row>
    <row r="106" spans="1:180" ht="7.5" customHeight="1" thickBot="1">
      <c r="A106" s="69" t="s">
        <v>3</v>
      </c>
      <c r="B106" s="70" t="s">
        <v>116</v>
      </c>
      <c r="C106" s="70" t="s">
        <v>116</v>
      </c>
      <c r="D106" s="70" t="s">
        <v>114</v>
      </c>
      <c r="E106" s="70" t="s">
        <v>114</v>
      </c>
      <c r="F106" s="70" t="s">
        <v>3</v>
      </c>
      <c r="G106" s="70" t="s">
        <v>9</v>
      </c>
      <c r="H106" s="70" t="s">
        <v>9</v>
      </c>
      <c r="FF106" s="14"/>
      <c r="FG106" s="155"/>
      <c r="FH106" s="156"/>
      <c r="FI106" s="80"/>
      <c r="FJ106" s="80"/>
      <c r="FK106" s="65" t="s">
        <v>92</v>
      </c>
      <c r="FL106" s="28">
        <f>SUM(COUNTIF($R$10:$U$63,FI102),COUNTIF($AX$10:$BA$63,FI102),COUNTIF($CD$10:$CG$63,FI102),COUNTIF($DJ$10:$DM$72,FI102),COUNTIF($EP$10:$ES$63,FI102))+FS106</f>
        <v>3</v>
      </c>
      <c r="FM106" s="56">
        <f t="shared" ca="1" si="3"/>
        <v>10</v>
      </c>
      <c r="FN106" s="43"/>
      <c r="FO106" s="9"/>
      <c r="FP106" s="20" t="str">
        <f>FI102</f>
        <v>英語</v>
      </c>
      <c r="FQ106" s="25" t="s">
        <v>58</v>
      </c>
      <c r="FR106" s="20" t="str">
        <f>FI102&amp;"1/2"</f>
        <v>英語1/2</v>
      </c>
      <c r="FS106" s="20">
        <f>SUM(COUNTIF($R$10:$U$63,FR106),COUNTIF($AX$10:$BA$63,FR106),COUNTIF($CD$10:$CG$63,FR106),COUNTIF($DJ$10:$DM$72,FR106),COUNTIF($EP$10:$ES$63,FR106))*0.5</f>
        <v>0</v>
      </c>
      <c r="FT106" s="20"/>
      <c r="FU106" s="20"/>
      <c r="FV106" s="20" t="str">
        <f t="shared" ca="1" si="4"/>
        <v>'(3)'!FM106</v>
      </c>
      <c r="FW106" s="20">
        <v>106</v>
      </c>
      <c r="FX106" s="20">
        <f t="shared" ca="1" si="5"/>
        <v>7</v>
      </c>
    </row>
    <row r="107" spans="1:180" ht="7.5" customHeight="1">
      <c r="FF107" s="14"/>
      <c r="FG107" s="155"/>
      <c r="FH107" s="156"/>
      <c r="FI107" s="80"/>
      <c r="FJ107" s="80"/>
      <c r="FK107" s="65" t="s">
        <v>93</v>
      </c>
      <c r="FL107" s="28">
        <f>SUM(COUNTIF($V$10:$Y$63,FI102),COUNTIF($BB$10:$BE$63,FI102),COUNTIF($CH$10:$CK$63,FI102),COUNTIF($DN$10:$DQ$72,FI102),COUNTIF($ET$10:$EW$63,FI102))+FS107</f>
        <v>2</v>
      </c>
      <c r="FM107" s="56">
        <f t="shared" ca="1" si="3"/>
        <v>9</v>
      </c>
      <c r="FN107" s="44"/>
      <c r="FO107" s="35"/>
      <c r="FP107" s="20" t="str">
        <f>FI102</f>
        <v>英語</v>
      </c>
      <c r="FQ107" s="20" t="s">
        <v>59</v>
      </c>
      <c r="FR107" s="20" t="str">
        <f>FI102&amp;"1/2"</f>
        <v>英語1/2</v>
      </c>
      <c r="FS107" s="20">
        <f>SUM(COUNTIF($V$10:$Y$63,FR107),COUNTIF($BB$10:$BE$63,FR107),COUNTIF($CH$10:$CK$63,FR107),COUNTIF($DN$10:$DQ$72,FR107),COUNTIF($ET$10:$EW$63,FR107))*0.5</f>
        <v>0</v>
      </c>
      <c r="FT107" s="20"/>
      <c r="FU107" s="20"/>
      <c r="FV107" s="20" t="str">
        <f t="shared" ca="1" si="4"/>
        <v>'(3)'!FM107</v>
      </c>
      <c r="FW107" s="20">
        <v>107</v>
      </c>
      <c r="FX107" s="20">
        <f t="shared" ca="1" si="5"/>
        <v>7</v>
      </c>
    </row>
    <row r="108" spans="1:180" ht="7.5" customHeight="1">
      <c r="FF108" s="14"/>
      <c r="FG108" s="155"/>
      <c r="FH108" s="156"/>
      <c r="FI108" s="80"/>
      <c r="FJ108" s="80"/>
      <c r="FK108" s="65" t="s">
        <v>94</v>
      </c>
      <c r="FL108" s="29">
        <f>SUM(COUNTIF($Z$10:$AC$63,FI102),COUNTIF($BF$10:$BI$63,FI102),COUNTIF($CL$10:$CO$63,FI102),COUNTIF($DR$10:$DU$72,FI102),COUNTIF($EX$10:$FA$63,FI102))+FS108</f>
        <v>2</v>
      </c>
      <c r="FM108" s="57">
        <f t="shared" ca="1" si="3"/>
        <v>9</v>
      </c>
      <c r="FN108" s="45"/>
      <c r="FO108" s="36"/>
      <c r="FP108" s="20" t="str">
        <f>FI102</f>
        <v>英語</v>
      </c>
      <c r="FQ108" s="20" t="s">
        <v>60</v>
      </c>
      <c r="FR108" s="20" t="str">
        <f>FI102&amp;"1/2"</f>
        <v>英語1/2</v>
      </c>
      <c r="FS108" s="20">
        <f>SUM(COUNTIF($Z$10:$AC$63,FR108),COUNTIF($BF$10:$BI$63,FR108),COUNTIF($CL$10:$CO$63,FR108),COUNTIF($DR$10:$DU$72,FR108),COUNTIF($EX$10:$FA$63,FR108))*0.5</f>
        <v>0</v>
      </c>
      <c r="FT108" s="14"/>
      <c r="FU108" s="14"/>
      <c r="FV108" s="20" t="str">
        <f t="shared" ca="1" si="4"/>
        <v>'(3)'!FM108</v>
      </c>
      <c r="FW108" s="20">
        <v>108</v>
      </c>
      <c r="FX108" s="20">
        <f t="shared" ca="1" si="5"/>
        <v>7</v>
      </c>
    </row>
    <row r="109" spans="1:180" ht="7.5" customHeight="1">
      <c r="FF109" s="14"/>
      <c r="FG109" s="157"/>
      <c r="FH109" s="158"/>
      <c r="FI109" s="81"/>
      <c r="FJ109" s="81"/>
      <c r="FK109" s="66" t="s">
        <v>95</v>
      </c>
      <c r="FL109" s="30">
        <f>SUM(COUNTIF($AD$10:$AG$63,FI102),COUNTIF($BJ$10:$BM$63,FI102),COUNTIF($CP$10:$CS$63,FI102),COUNTIF($DV$10:$DY$72,FI102),COUNTIF($FB$10:$FE$63,FI102))+FS109</f>
        <v>2</v>
      </c>
      <c r="FM109" s="58">
        <f t="shared" ca="1" si="3"/>
        <v>9</v>
      </c>
      <c r="FN109" s="46"/>
      <c r="FO109" s="26"/>
      <c r="FP109" s="20" t="str">
        <f>FI102</f>
        <v>英語</v>
      </c>
      <c r="FQ109" s="25" t="s">
        <v>61</v>
      </c>
      <c r="FR109" s="20" t="str">
        <f>FI102&amp;"1/2"</f>
        <v>英語1/2</v>
      </c>
      <c r="FS109" s="20">
        <f>SUM(COUNTIF($AD$10:$AG$63,FR109),COUNTIF($BJ$10:$BM$63,FR109),COUNTIF($CP$10:$CS$63,FR109),COUNTIF($DV$10:$DY$72,FR109),COUNTIF($FB$10:$FE$63,FR109))*0.5</f>
        <v>0</v>
      </c>
      <c r="FT109" s="20"/>
      <c r="FU109" s="20"/>
      <c r="FV109" s="20" t="str">
        <f t="shared" ca="1" si="4"/>
        <v>'(3)'!FM109</v>
      </c>
      <c r="FW109" s="20">
        <v>109</v>
      </c>
      <c r="FX109" s="20">
        <f t="shared" ca="1" si="5"/>
        <v>7</v>
      </c>
    </row>
    <row r="110" spans="1:180" ht="7.5" customHeight="1">
      <c r="FF110" s="14"/>
      <c r="FG110" s="79" t="s">
        <v>23</v>
      </c>
      <c r="FH110" s="79"/>
      <c r="FI110" s="79"/>
      <c r="FJ110" s="79"/>
      <c r="FK110" s="64" t="s">
        <v>88</v>
      </c>
      <c r="FL110" s="33">
        <f>SUM(COUNTIF($B$10:$E$63,FG110),COUNTIF($AH$10:$AK$63,FG110),COUNTIF($BN$10:$BQ$63,FG110),COUNTIF($CT$10:$CW$72,FG110),COUNTIF($DZ$10:$EC$63,FG110))+FS110</f>
        <v>2</v>
      </c>
      <c r="FM110" s="56">
        <f t="shared" ca="1" si="3"/>
        <v>10</v>
      </c>
      <c r="FN110" s="43"/>
      <c r="FO110" s="9"/>
      <c r="FP110" s="20" t="str">
        <f>FG110</f>
        <v>総合</v>
      </c>
      <c r="FQ110" s="25" t="s">
        <v>54</v>
      </c>
      <c r="FR110" s="20" t="str">
        <f>FG110&amp;"1/2"</f>
        <v>総合1/2</v>
      </c>
      <c r="FS110" s="20">
        <f>SUM(COUNTIF($B$10:$E$63,FR110),COUNTIF($AH$10:$AK$63,FR110),COUNTIF($BN$10:$BQ$63,FR110),COUNTIF($CT$10:$CW$72,FR110),COUNTIF($DZ$10:$EC$63,FR110))*0.5</f>
        <v>0</v>
      </c>
      <c r="FT110" s="20"/>
      <c r="FU110" s="20"/>
      <c r="FV110" s="20" t="str">
        <f t="shared" ca="1" si="4"/>
        <v>'(3)'!FM110</v>
      </c>
      <c r="FW110" s="20">
        <v>110</v>
      </c>
      <c r="FX110" s="20">
        <f t="shared" ca="1" si="5"/>
        <v>8</v>
      </c>
    </row>
    <row r="111" spans="1:180" ht="7.5" customHeight="1">
      <c r="FF111" s="14"/>
      <c r="FG111" s="79"/>
      <c r="FH111" s="79"/>
      <c r="FI111" s="79"/>
      <c r="FJ111" s="79"/>
      <c r="FK111" s="65" t="s">
        <v>89</v>
      </c>
      <c r="FL111" s="29">
        <f>SUM(COUNTIF($F$10:$I$63,FG110),COUNTIF($AL$10:$AO$63,FG110),COUNTIF($BR$10:$BU$63,FG110),COUNTIF($CX$10:$DA$72,FG110),COUNTIF($ED$10:$EG$63,FG110))+FS111</f>
        <v>1</v>
      </c>
      <c r="FM111" s="56">
        <f t="shared" ca="1" si="3"/>
        <v>12</v>
      </c>
      <c r="FN111" s="44"/>
      <c r="FO111" s="35"/>
      <c r="FP111" s="20" t="str">
        <f>FG110</f>
        <v>総合</v>
      </c>
      <c r="FQ111" s="20" t="s">
        <v>55</v>
      </c>
      <c r="FR111" s="20" t="str">
        <f>FG110&amp;"1/2"</f>
        <v>総合1/2</v>
      </c>
      <c r="FS111" s="20">
        <f>SUM(COUNTIF($F$10:$I$63,FR111),COUNTIF($AL$10:$AO$63,FR111),COUNTIF($BR$10:$BU$63,FR111),COUNTIF($CX$10:$DA$72,FR111),COUNTIF($ED$10:$EG$63,FR111))*0.5</f>
        <v>0</v>
      </c>
      <c r="FT111" s="20"/>
      <c r="FU111" s="20"/>
      <c r="FV111" s="20" t="str">
        <f t="shared" ca="1" si="4"/>
        <v>'(3)'!FM111</v>
      </c>
      <c r="FW111" s="20">
        <v>111</v>
      </c>
      <c r="FX111" s="20">
        <f t="shared" ca="1" si="5"/>
        <v>11</v>
      </c>
    </row>
    <row r="112" spans="1:180" ht="7.5" customHeight="1" thickBot="1">
      <c r="FF112" s="14"/>
      <c r="FG112" s="79"/>
      <c r="FH112" s="79"/>
      <c r="FI112" s="79"/>
      <c r="FJ112" s="79"/>
      <c r="FK112" s="65" t="s">
        <v>90</v>
      </c>
      <c r="FL112" s="28">
        <f>SUM(COUNTIF($J$10:$M$63,FG110),COUNTIF($AP$10:$AS$63,FG110),COUNTIF($BV$10:$BY$63,FG110),COUNTIF($DB$10:$DE$72,FG110),COUNTIF($EH$10:$EK$63,FG110))+FS112</f>
        <v>1</v>
      </c>
      <c r="FM112" s="57">
        <f t="shared" ca="1" si="3"/>
        <v>12</v>
      </c>
      <c r="FN112" s="45"/>
      <c r="FO112" s="36"/>
      <c r="FP112" s="20" t="str">
        <f>FG110</f>
        <v>総合</v>
      </c>
      <c r="FQ112" s="20" t="s">
        <v>56</v>
      </c>
      <c r="FR112" s="20" t="str">
        <f>FG110&amp;"1/2"</f>
        <v>総合1/2</v>
      </c>
      <c r="FS112" s="20">
        <f>SUM(COUNTIF($J$10:$M$63,FR112),COUNTIF($AP$10:$AS$63,FR112),COUNTIF($BV$10:$BY$63,FR112),COUNTIF($DB$10:$DE$72,FR112),COUNTIF($EH$10:$EK$63,FR112))*0.5</f>
        <v>0</v>
      </c>
      <c r="FT112" s="14"/>
      <c r="FU112" s="14"/>
      <c r="FV112" s="20" t="str">
        <f t="shared" ca="1" si="4"/>
        <v>'(3)'!FM112</v>
      </c>
      <c r="FW112" s="20">
        <v>112</v>
      </c>
      <c r="FX112" s="20">
        <f t="shared" ca="1" si="5"/>
        <v>11</v>
      </c>
    </row>
    <row r="113" spans="1:180" ht="7.5" customHeight="1" thickBot="1">
      <c r="A113" s="67" t="s">
        <v>13</v>
      </c>
      <c r="B113" s="68" t="s">
        <v>11</v>
      </c>
      <c r="C113" s="68" t="s">
        <v>11</v>
      </c>
      <c r="D113" s="68" t="s">
        <v>11</v>
      </c>
      <c r="E113" s="68" t="s">
        <v>11</v>
      </c>
      <c r="F113" s="68" t="s">
        <v>11</v>
      </c>
      <c r="G113" s="68" t="s">
        <v>11</v>
      </c>
      <c r="H113" s="68" t="s">
        <v>11</v>
      </c>
      <c r="FF113" s="14"/>
      <c r="FG113" s="79"/>
      <c r="FH113" s="79"/>
      <c r="FI113" s="79"/>
      <c r="FJ113" s="79"/>
      <c r="FK113" s="65" t="s">
        <v>91</v>
      </c>
      <c r="FL113" s="28">
        <f>SUM(COUNTIF($N$10:$Q$63,FG110),COUNTIF($AT$10:$AW$63,FG110),COUNTIF($BZ$10:$CC$63,FG110),COUNTIF($DF$10:$DI$72,FG110),COUNTIF($EL$10:$EO$63,FG110))+FS113</f>
        <v>1</v>
      </c>
      <c r="FM113" s="56">
        <f t="shared" ca="1" si="3"/>
        <v>12</v>
      </c>
      <c r="FN113" s="43"/>
      <c r="FO113" s="9"/>
      <c r="FP113" s="20" t="str">
        <f>FG110</f>
        <v>総合</v>
      </c>
      <c r="FQ113" s="25" t="s">
        <v>57</v>
      </c>
      <c r="FR113" s="20" t="str">
        <f>FG110&amp;"1/2"</f>
        <v>総合1/2</v>
      </c>
      <c r="FS113" s="20">
        <f>SUM(COUNTIF($N$10:$Q$63,FR113),COUNTIF($AT$10:$AW$63,FR113),COUNTIF($BZ$10:$CC$63,FR113),COUNTIF($DF$10:$DI$72,FR113),COUNTIF($EL$10:$EO$63,FR113))*0.5</f>
        <v>0</v>
      </c>
      <c r="FT113" s="20"/>
      <c r="FU113" s="20"/>
      <c r="FV113" s="20" t="str">
        <f t="shared" ca="1" si="4"/>
        <v>'(3)'!FM113</v>
      </c>
      <c r="FW113" s="20">
        <v>113</v>
      </c>
      <c r="FX113" s="20">
        <f t="shared" ca="1" si="5"/>
        <v>11</v>
      </c>
    </row>
    <row r="114" spans="1:180" ht="7.5" customHeight="1" thickBot="1">
      <c r="A114" s="69" t="s">
        <v>24</v>
      </c>
      <c r="B114" s="70" t="s">
        <v>24</v>
      </c>
      <c r="C114" s="70" t="s">
        <v>24</v>
      </c>
      <c r="D114" s="70" t="s">
        <v>24</v>
      </c>
      <c r="E114" s="70" t="s">
        <v>24</v>
      </c>
      <c r="F114" s="70" t="s">
        <v>24</v>
      </c>
      <c r="G114" s="72" t="s">
        <v>114</v>
      </c>
      <c r="H114" s="72" t="s">
        <v>114</v>
      </c>
      <c r="FF114" s="14"/>
      <c r="FG114" s="79"/>
      <c r="FH114" s="79"/>
      <c r="FI114" s="79"/>
      <c r="FJ114" s="79"/>
      <c r="FK114" s="65" t="s">
        <v>92</v>
      </c>
      <c r="FL114" s="29">
        <f>SUM(COUNTIF($R$10:$U$63,FG110),COUNTIF($AX$10:$BA$63,FG110),COUNTIF($CD$10:$CG$63,FG110),COUNTIF($DJ$10:$DM$72,FG110),COUNTIF($EP$10:$ES$63,FG110))+FS114</f>
        <v>1</v>
      </c>
      <c r="FM114" s="56">
        <f t="shared" ca="1" si="3"/>
        <v>12</v>
      </c>
      <c r="FN114" s="44"/>
      <c r="FO114" s="35"/>
      <c r="FP114" s="20" t="str">
        <f>FG110</f>
        <v>総合</v>
      </c>
      <c r="FQ114" s="20" t="s">
        <v>58</v>
      </c>
      <c r="FR114" s="20" t="str">
        <f>FG110&amp;"1/2"</f>
        <v>総合1/2</v>
      </c>
      <c r="FS114" s="20">
        <f>SUM(COUNTIF($R$10:$U$63,FR114),COUNTIF($AX$10:$BA$63,FR114),COUNTIF($CD$10:$CG$63,FR114),COUNTIF($DJ$10:$DM$72,FR114),COUNTIF($EP$10:$ES$63,FR114))*0.5</f>
        <v>0</v>
      </c>
      <c r="FT114" s="20"/>
      <c r="FU114" s="20"/>
      <c r="FV114" s="20" t="str">
        <f t="shared" ca="1" si="4"/>
        <v>'(3)'!FM114</v>
      </c>
      <c r="FW114" s="20">
        <v>114</v>
      </c>
      <c r="FX114" s="20">
        <f t="shared" ca="1" si="5"/>
        <v>11</v>
      </c>
    </row>
    <row r="115" spans="1:180" ht="7.5" customHeight="1" thickBot="1">
      <c r="A115" s="69" t="s">
        <v>21</v>
      </c>
      <c r="B115" s="70" t="s">
        <v>21</v>
      </c>
      <c r="C115" s="70" t="s">
        <v>21</v>
      </c>
      <c r="D115" s="70" t="s">
        <v>21</v>
      </c>
      <c r="E115" s="70" t="s">
        <v>21</v>
      </c>
      <c r="F115" s="70" t="s">
        <v>13</v>
      </c>
      <c r="G115" s="70" t="s">
        <v>116</v>
      </c>
      <c r="H115" s="70" t="s">
        <v>116</v>
      </c>
      <c r="FF115" s="14"/>
      <c r="FG115" s="79"/>
      <c r="FH115" s="79"/>
      <c r="FI115" s="79"/>
      <c r="FJ115" s="79"/>
      <c r="FK115" s="65" t="s">
        <v>93</v>
      </c>
      <c r="FL115" s="28">
        <f>SUM(COUNTIF($V$10:$Y$63,FG110),COUNTIF($BB$10:$BE$63,FG110),COUNTIF($CH$10:$CK$63,FG110),COUNTIF($DN$10:$DQ$72,FG110),COUNTIF($ET$10:$EW$63,FG110))+FS115</f>
        <v>2</v>
      </c>
      <c r="FM115" s="57">
        <f t="shared" ca="1" si="3"/>
        <v>5</v>
      </c>
      <c r="FN115" s="45"/>
      <c r="FO115" s="36"/>
      <c r="FP115" s="20" t="str">
        <f>FG110</f>
        <v>総合</v>
      </c>
      <c r="FQ115" s="20" t="s">
        <v>59</v>
      </c>
      <c r="FR115" s="20" t="str">
        <f>FG110&amp;"1/2"</f>
        <v>総合1/2</v>
      </c>
      <c r="FS115" s="20">
        <f>SUM(COUNTIF($V$10:$Y$63,FR115),COUNTIF($BB$10:$BE$63,FR115),COUNTIF($CH$10:$CK$63,FR115),COUNTIF($DN$10:$DQ$72,FR115),COUNTIF($ET$10:$EW$63,FR115))*0.5</f>
        <v>0</v>
      </c>
      <c r="FT115" s="14"/>
      <c r="FU115" s="14"/>
      <c r="FV115" s="20" t="str">
        <f t="shared" ca="1" si="4"/>
        <v>'(3)'!FM115</v>
      </c>
      <c r="FW115" s="20">
        <v>115</v>
      </c>
      <c r="FX115" s="20">
        <f t="shared" ca="1" si="5"/>
        <v>3</v>
      </c>
    </row>
    <row r="116" spans="1:180" ht="7.5" customHeight="1" thickBot="1">
      <c r="A116" s="69" t="s">
        <v>3</v>
      </c>
      <c r="B116" s="70" t="s">
        <v>13</v>
      </c>
      <c r="C116" s="70" t="s">
        <v>13</v>
      </c>
      <c r="D116" s="70" t="s">
        <v>115</v>
      </c>
      <c r="E116" s="70" t="s">
        <v>115</v>
      </c>
      <c r="F116" s="70" t="s">
        <v>3</v>
      </c>
      <c r="G116" s="70" t="s">
        <v>116</v>
      </c>
      <c r="H116" s="70" t="s">
        <v>116</v>
      </c>
      <c r="FF116" s="14"/>
      <c r="FG116" s="79"/>
      <c r="FH116" s="79"/>
      <c r="FI116" s="79"/>
      <c r="FJ116" s="79"/>
      <c r="FK116" s="65" t="s">
        <v>94</v>
      </c>
      <c r="FL116" s="28">
        <f>SUM(COUNTIF($Z$10:$AC$63,FG110),COUNTIF($BF$10:$BI$63,FG110),COUNTIF($CL$10:$CO$63,FG110),COUNTIF($DR$10:$DU$72,FG110),COUNTIF($EX$10:$FA$63,FG110))+FS116</f>
        <v>1</v>
      </c>
      <c r="FM116" s="56">
        <f t="shared" ca="1" si="3"/>
        <v>3</v>
      </c>
      <c r="FN116" s="43"/>
      <c r="FO116" s="9"/>
      <c r="FP116" s="20" t="str">
        <f>FG110</f>
        <v>総合</v>
      </c>
      <c r="FQ116" s="25" t="s">
        <v>60</v>
      </c>
      <c r="FR116" s="20" t="str">
        <f>FG110&amp;"1/2"</f>
        <v>総合1/2</v>
      </c>
      <c r="FS116" s="20">
        <f>SUM(COUNTIF($Z$10:$AC$63,FR116),COUNTIF($BF$10:$BI$63,FR116),COUNTIF($CL$10:$CO$63,FR116),COUNTIF($DR$10:$DU$72,FR116),COUNTIF($EX$10:$FA$63,FR116))*0.5</f>
        <v>0</v>
      </c>
      <c r="FT116" s="20"/>
      <c r="FU116" s="20"/>
      <c r="FV116" s="20" t="str">
        <f t="shared" ca="1" si="4"/>
        <v>'(3)'!FM116</v>
      </c>
      <c r="FW116" s="20">
        <v>116</v>
      </c>
      <c r="FX116" s="20">
        <f t="shared" ca="1" si="5"/>
        <v>2</v>
      </c>
    </row>
    <row r="117" spans="1:180" ht="7.5" customHeight="1" thickBot="1">
      <c r="A117" s="69" t="s">
        <v>9</v>
      </c>
      <c r="B117" s="70" t="s">
        <v>9</v>
      </c>
      <c r="C117" s="70" t="s">
        <v>9</v>
      </c>
      <c r="D117" s="70" t="s">
        <v>9</v>
      </c>
      <c r="E117" s="70" t="s">
        <v>9</v>
      </c>
      <c r="F117" s="70" t="s">
        <v>9</v>
      </c>
      <c r="G117" s="70" t="s">
        <v>9</v>
      </c>
      <c r="H117" s="70" t="s">
        <v>9</v>
      </c>
      <c r="FF117" s="14"/>
      <c r="FG117" s="79"/>
      <c r="FH117" s="79"/>
      <c r="FI117" s="79"/>
      <c r="FJ117" s="79"/>
      <c r="FK117" s="66" t="s">
        <v>95</v>
      </c>
      <c r="FL117" s="34">
        <f>SUM(COUNTIF($AD$10:$AG$63,FG110),COUNTIF($BJ$10:$BM$63,FG110),COUNTIF($CP$10:$CS$63,FG110),COUNTIF($DV$10:$DY$72,FG110),COUNTIF($FB$10:$FE$63,FG110))+FS117</f>
        <v>1</v>
      </c>
      <c r="FM117" s="58">
        <f t="shared" ca="1" si="3"/>
        <v>3</v>
      </c>
      <c r="FN117" s="50"/>
      <c r="FO117" s="39"/>
      <c r="FP117" s="20" t="str">
        <f>FG110</f>
        <v>総合</v>
      </c>
      <c r="FQ117" s="20" t="s">
        <v>61</v>
      </c>
      <c r="FR117" s="20" t="str">
        <f>FG110&amp;"1/2"</f>
        <v>総合1/2</v>
      </c>
      <c r="FS117" s="20">
        <f>SUM(COUNTIF($AD$10:$AG$63,FR117),COUNTIF($BJ$10:$BM$63,FR117),COUNTIF($CP$10:$CS$63,FR117),COUNTIF($DV$10:$DY$72,FR117),COUNTIF($FB$10:$FE$63,FR117))*0.5</f>
        <v>0</v>
      </c>
      <c r="FT117" s="20"/>
      <c r="FU117" s="20"/>
      <c r="FV117" s="20" t="str">
        <f t="shared" ca="1" si="4"/>
        <v>'(3)'!FM117</v>
      </c>
      <c r="FW117" s="20">
        <v>117</v>
      </c>
      <c r="FX117" s="20">
        <f t="shared" ca="1" si="5"/>
        <v>2</v>
      </c>
    </row>
    <row r="118" spans="1:180" ht="7.5" customHeight="1" thickBot="1">
      <c r="FF118" s="14"/>
      <c r="FG118" s="79" t="s">
        <v>24</v>
      </c>
      <c r="FH118" s="79"/>
      <c r="FI118" s="79"/>
      <c r="FJ118" s="79"/>
      <c r="FK118" s="64" t="s">
        <v>88</v>
      </c>
      <c r="FL118" s="33">
        <f>SUM(COUNTIF($B$10:$E$63,FG118),COUNTIF($AH$10:$AK$63,FG118),COUNTIF($BN$10:$BQ$63,FG118),COUNTIF($CT$10:$CW$72,FG118),COUNTIF($DZ$10:$EC$63,FG118))+FS118</f>
        <v>1</v>
      </c>
      <c r="FM118" s="61">
        <f t="shared" ca="1" si="3"/>
        <v>1</v>
      </c>
      <c r="FN118" s="51"/>
      <c r="FO118" s="40"/>
      <c r="FP118" s="20" t="str">
        <f>FG118</f>
        <v>道徳</v>
      </c>
      <c r="FQ118" s="20" t="s">
        <v>54</v>
      </c>
      <c r="FR118" s="20" t="str">
        <f>FG118&amp;"1/2"</f>
        <v>道徳1/2</v>
      </c>
      <c r="FS118" s="20">
        <f>SUM(COUNTIF($B$10:$E$63,FR118),COUNTIF($AH$10:$AK$63,FR118),COUNTIF($BN$10:$BQ$63,FR118),COUNTIF($CT$10:$CW$72,FR118),COUNTIF($DZ$10:$EC$63,FR118))*0.5</f>
        <v>0</v>
      </c>
      <c r="FT118" s="20"/>
      <c r="FU118" s="20"/>
      <c r="FV118" s="20" t="str">
        <f t="shared" ca="1" si="4"/>
        <v>'(3)'!FM118</v>
      </c>
      <c r="FW118" s="20">
        <v>118</v>
      </c>
      <c r="FX118" s="20">
        <f t="shared" ca="1" si="5"/>
        <v>0</v>
      </c>
    </row>
    <row r="119" spans="1:180" ht="7.5" customHeight="1" thickBot="1">
      <c r="A119" s="67" t="s">
        <v>15</v>
      </c>
      <c r="B119" s="68" t="s">
        <v>13</v>
      </c>
      <c r="C119" s="68" t="s">
        <v>13</v>
      </c>
      <c r="D119" s="68" t="s">
        <v>15</v>
      </c>
      <c r="E119" s="68" t="s">
        <v>15</v>
      </c>
      <c r="F119" s="68" t="s">
        <v>115</v>
      </c>
      <c r="G119" s="68" t="s">
        <v>118</v>
      </c>
      <c r="H119" s="68" t="s">
        <v>118</v>
      </c>
      <c r="FF119" s="14"/>
      <c r="FG119" s="79"/>
      <c r="FH119" s="79"/>
      <c r="FI119" s="79"/>
      <c r="FJ119" s="79"/>
      <c r="FK119" s="65" t="s">
        <v>89</v>
      </c>
      <c r="FL119" s="29">
        <f>SUM(COUNTIF($F$10:$I$63,FG118),COUNTIF($AL$10:$AO$63,FG118),COUNTIF($BR$10:$BU$63,FG118),COUNTIF($CX$10:$DA$72,FG118),COUNTIF($ED$10:$EG$63,FG118))+FS119</f>
        <v>1</v>
      </c>
      <c r="FM119" s="57">
        <f t="shared" ca="1" si="3"/>
        <v>4</v>
      </c>
      <c r="FN119" s="45"/>
      <c r="FO119" s="36"/>
      <c r="FP119" s="20" t="str">
        <f>FG118</f>
        <v>道徳</v>
      </c>
      <c r="FQ119" s="20" t="s">
        <v>55</v>
      </c>
      <c r="FR119" s="20" t="str">
        <f>FG118&amp;"1/2"</f>
        <v>道徳1/2</v>
      </c>
      <c r="FS119" s="20">
        <f>SUM(COUNTIF($F$10:$I$63,FR119),COUNTIF($AL$10:$AO$63,FR119),COUNTIF($BR$10:$BU$63,FR119),COUNTIF($CX$10:$DA$72,FR119),COUNTIF($ED$10:$EG$63,FR119))*0.5</f>
        <v>0</v>
      </c>
      <c r="FT119" s="14"/>
      <c r="FU119" s="14"/>
      <c r="FV119" s="20" t="str">
        <f t="shared" ca="1" si="4"/>
        <v>'(3)'!FM119</v>
      </c>
      <c r="FW119" s="20">
        <v>119</v>
      </c>
      <c r="FX119" s="20">
        <f t="shared" ca="1" si="5"/>
        <v>3</v>
      </c>
    </row>
    <row r="120" spans="1:180" ht="7.5" customHeight="1" thickBot="1">
      <c r="A120" s="69" t="s">
        <v>21</v>
      </c>
      <c r="B120" s="70" t="s">
        <v>116</v>
      </c>
      <c r="C120" s="70" t="s">
        <v>116</v>
      </c>
      <c r="D120" s="70" t="s">
        <v>21</v>
      </c>
      <c r="E120" s="70" t="s">
        <v>21</v>
      </c>
      <c r="F120" s="70" t="s">
        <v>117</v>
      </c>
      <c r="G120" s="70" t="s">
        <v>13</v>
      </c>
      <c r="H120" s="70" t="s">
        <v>13</v>
      </c>
      <c r="FF120" s="14"/>
      <c r="FG120" s="79"/>
      <c r="FH120" s="79"/>
      <c r="FI120" s="79"/>
      <c r="FJ120" s="79"/>
      <c r="FK120" s="65" t="s">
        <v>90</v>
      </c>
      <c r="FL120" s="28">
        <f>SUM(COUNTIF($J$10:$M$63,FG118),COUNTIF($AP$10:$AS$63,FG118),COUNTIF($BV$10:$BY$63,FG118),COUNTIF($DB$10:$DE$72,FG118),COUNTIF($EH$10:$EK$63,FG118))+FS120</f>
        <v>1</v>
      </c>
      <c r="FM120" s="56">
        <f t="shared" ca="1" si="3"/>
        <v>4</v>
      </c>
      <c r="FN120" s="43"/>
      <c r="FO120" s="9"/>
      <c r="FP120" s="20" t="str">
        <f>FG118</f>
        <v>道徳</v>
      </c>
      <c r="FQ120" s="25" t="s">
        <v>56</v>
      </c>
      <c r="FR120" s="20" t="str">
        <f>FG118&amp;"1/2"</f>
        <v>道徳1/2</v>
      </c>
      <c r="FS120" s="20">
        <f>SUM(COUNTIF($J$10:$M$63,FR120),COUNTIF($AP$10:$AS$63,FR120),COUNTIF($BV$10:$BY$63,FR120),COUNTIF($DB$10:$DE$72,FR120),COUNTIF($EH$10:$EK$63,FR120))*0.5</f>
        <v>0</v>
      </c>
      <c r="FT120" s="20"/>
      <c r="FU120" s="20"/>
      <c r="FV120" s="20" t="str">
        <f t="shared" ca="1" si="4"/>
        <v>'(3)'!FM120</v>
      </c>
      <c r="FW120" s="20">
        <v>120</v>
      </c>
      <c r="FX120" s="20">
        <f t="shared" ca="1" si="5"/>
        <v>3</v>
      </c>
    </row>
    <row r="121" spans="1:180" ht="7.5" customHeight="1" thickBot="1">
      <c r="A121" s="69" t="s">
        <v>119</v>
      </c>
      <c r="B121" s="70" t="s">
        <v>20</v>
      </c>
      <c r="C121" s="70" t="s">
        <v>20</v>
      </c>
      <c r="D121" s="70" t="s">
        <v>20</v>
      </c>
      <c r="E121" s="70" t="s">
        <v>20</v>
      </c>
      <c r="F121" s="70" t="s">
        <v>13</v>
      </c>
      <c r="G121" s="70" t="s">
        <v>20</v>
      </c>
      <c r="H121" s="70" t="s">
        <v>117</v>
      </c>
      <c r="FF121" s="14"/>
      <c r="FG121" s="79"/>
      <c r="FH121" s="79"/>
      <c r="FI121" s="79"/>
      <c r="FJ121" s="79"/>
      <c r="FK121" s="65" t="s">
        <v>91</v>
      </c>
      <c r="FL121" s="28">
        <f>SUM(COUNTIF($N$10:$Q$63,FG118),COUNTIF($AT$10:$AW$63,FG118),COUNTIF($BZ$10:$CC$63,FG118),COUNTIF($DF$10:$DI$72,FG118),COUNTIF($EL$10:$EO$63,FG118))+FS121</f>
        <v>1</v>
      </c>
      <c r="FM121" s="56">
        <f t="shared" ca="1" si="3"/>
        <v>4</v>
      </c>
      <c r="FN121" s="44"/>
      <c r="FO121" s="35"/>
      <c r="FP121" s="20" t="str">
        <f>FG118</f>
        <v>道徳</v>
      </c>
      <c r="FQ121" s="20" t="s">
        <v>57</v>
      </c>
      <c r="FR121" s="20" t="str">
        <f>FG118&amp;"1/2"</f>
        <v>道徳1/2</v>
      </c>
      <c r="FS121" s="20">
        <f>SUM(COUNTIF($N$10:$Q$63,FR121),COUNTIF($AT$10:$AW$63,FR121),COUNTIF($BZ$10:$CC$63,FR121),COUNTIF($DF$10:$DI$72,FR121),COUNTIF($EL$10:$EO$63,FR121))*0.5</f>
        <v>0</v>
      </c>
      <c r="FT121" s="20"/>
      <c r="FU121" s="20"/>
      <c r="FV121" s="20" t="str">
        <f t="shared" ca="1" si="4"/>
        <v>'(3)'!FM121</v>
      </c>
      <c r="FW121" s="20">
        <v>121</v>
      </c>
      <c r="FX121" s="20">
        <f t="shared" ca="1" si="5"/>
        <v>3</v>
      </c>
    </row>
    <row r="122" spans="1:180" ht="7.5" customHeight="1" thickBot="1">
      <c r="A122" s="69" t="s">
        <v>115</v>
      </c>
      <c r="B122" s="70" t="s">
        <v>3</v>
      </c>
      <c r="C122" s="70" t="s">
        <v>3</v>
      </c>
      <c r="D122" s="70" t="s">
        <v>3</v>
      </c>
      <c r="E122" s="70" t="s">
        <v>3</v>
      </c>
      <c r="F122" s="70" t="s">
        <v>116</v>
      </c>
      <c r="G122" s="70" t="s">
        <v>3</v>
      </c>
      <c r="H122" s="70" t="s">
        <v>3</v>
      </c>
      <c r="FF122" s="14"/>
      <c r="FG122" s="79"/>
      <c r="FH122" s="79"/>
      <c r="FI122" s="79"/>
      <c r="FJ122" s="79"/>
      <c r="FK122" s="65" t="s">
        <v>92</v>
      </c>
      <c r="FL122" s="29">
        <f>SUM(COUNTIF($R$10:$U$63,FG118),COUNTIF($AX$10:$BA$63,FG118),COUNTIF($CD$10:$CG$63,FG118),COUNTIF($DJ$10:$DM$72,FG118),COUNTIF($EP$10:$ES$63,FG118))+FS122</f>
        <v>1</v>
      </c>
      <c r="FM122" s="57">
        <f t="shared" ca="1" si="3"/>
        <v>4</v>
      </c>
      <c r="FN122" s="45"/>
      <c r="FO122" s="36"/>
      <c r="FP122" s="20" t="str">
        <f>FG118</f>
        <v>道徳</v>
      </c>
      <c r="FQ122" s="20" t="s">
        <v>58</v>
      </c>
      <c r="FR122" s="20" t="str">
        <f>FG118&amp;"1/2"</f>
        <v>道徳1/2</v>
      </c>
      <c r="FS122" s="20">
        <f>SUM(COUNTIF($R$10:$U$63,FR122),COUNTIF($AX$10:$BA$63,FR122),COUNTIF($CD$10:$CG$63,FR122),COUNTIF($DJ$10:$DM$72,FR122),COUNTIF($EP$10:$ES$63,FR122))*0.5</f>
        <v>0</v>
      </c>
      <c r="FT122" s="14"/>
      <c r="FU122" s="14"/>
      <c r="FV122" s="20" t="str">
        <f t="shared" ca="1" si="4"/>
        <v>'(3)'!FM122</v>
      </c>
      <c r="FW122" s="20">
        <v>122</v>
      </c>
      <c r="FX122" s="20">
        <f t="shared" ca="1" si="5"/>
        <v>3</v>
      </c>
    </row>
    <row r="123" spans="1:180" ht="7.5" customHeight="1" thickBot="1">
      <c r="A123" s="69" t="s">
        <v>25</v>
      </c>
      <c r="B123" s="70" t="s">
        <v>25</v>
      </c>
      <c r="C123" s="70" t="s">
        <v>25</v>
      </c>
      <c r="D123" s="70" t="s">
        <v>25</v>
      </c>
      <c r="E123" s="70" t="s">
        <v>25</v>
      </c>
      <c r="F123" s="70" t="s">
        <v>25</v>
      </c>
      <c r="G123" s="70" t="s">
        <v>25</v>
      </c>
      <c r="H123" s="70" t="s">
        <v>25</v>
      </c>
      <c r="FF123" s="14"/>
      <c r="FG123" s="79"/>
      <c r="FH123" s="79"/>
      <c r="FI123" s="79"/>
      <c r="FJ123" s="79"/>
      <c r="FK123" s="65" t="s">
        <v>93</v>
      </c>
      <c r="FL123" s="28">
        <f>SUM(COUNTIF($V$10:$Y$63,FG118),COUNTIF($BB$10:$BE$63,FG118),COUNTIF($CH$10:$CK$63,FG118),COUNTIF($DN$10:$DQ$72,FG118),COUNTIF($ET$10:$EW$63,FG118))+FS123</f>
        <v>1</v>
      </c>
      <c r="FM123" s="56">
        <f t="shared" ca="1" si="3"/>
        <v>4</v>
      </c>
      <c r="FN123" s="43"/>
      <c r="FO123" s="9"/>
      <c r="FP123" s="20" t="str">
        <f>FG118</f>
        <v>道徳</v>
      </c>
      <c r="FQ123" s="25" t="s">
        <v>59</v>
      </c>
      <c r="FR123" s="20" t="str">
        <f>FG118&amp;"1/2"</f>
        <v>道徳1/2</v>
      </c>
      <c r="FS123" s="20">
        <f>SUM(COUNTIF($V$10:$Y$63,FR123),COUNTIF($BB$10:$BE$63,FR123),COUNTIF($CH$10:$CK$63,FR123),COUNTIF($DN$10:$DQ$72,FR123),COUNTIF($ET$10:$EW$63,FR123))*0.5</f>
        <v>0</v>
      </c>
      <c r="FT123" s="20"/>
      <c r="FU123" s="20"/>
      <c r="FV123" s="20" t="str">
        <f t="shared" ca="1" si="4"/>
        <v>'(3)'!FM123</v>
      </c>
      <c r="FW123" s="20">
        <v>123</v>
      </c>
      <c r="FX123" s="20">
        <f t="shared" ca="1" si="5"/>
        <v>3</v>
      </c>
    </row>
    <row r="124" spans="1:180" ht="7.5" customHeight="1" thickBot="1">
      <c r="A124" s="69" t="s">
        <v>122</v>
      </c>
      <c r="B124" s="70" t="s">
        <v>122</v>
      </c>
      <c r="C124" s="70" t="s">
        <v>122</v>
      </c>
      <c r="D124" s="70" t="s">
        <v>122</v>
      </c>
      <c r="E124" s="70" t="s">
        <v>122</v>
      </c>
      <c r="F124" s="70" t="s">
        <v>122</v>
      </c>
      <c r="G124" s="70" t="s">
        <v>122</v>
      </c>
      <c r="H124" s="70" t="s">
        <v>122</v>
      </c>
      <c r="FF124" s="14"/>
      <c r="FG124" s="79"/>
      <c r="FH124" s="79"/>
      <c r="FI124" s="79"/>
      <c r="FJ124" s="79"/>
      <c r="FK124" s="65" t="s">
        <v>94</v>
      </c>
      <c r="FL124" s="28">
        <f>SUM(COUNTIF($Z$10:$AC$63,FG118),COUNTIF($BF$10:$BI$63,FG118),COUNTIF($CL$10:$CO$63,FG118),COUNTIF($DR$10:$DU$72,FG118),COUNTIF($EX$10:$FA$63,FG118))+FS124</f>
        <v>1</v>
      </c>
      <c r="FM124" s="56">
        <f t="shared" ca="1" si="3"/>
        <v>2</v>
      </c>
      <c r="FN124" s="44"/>
      <c r="FO124" s="35"/>
      <c r="FP124" s="20" t="str">
        <f>FG118</f>
        <v>道徳</v>
      </c>
      <c r="FQ124" s="20" t="s">
        <v>60</v>
      </c>
      <c r="FR124" s="20" t="str">
        <f>FG118&amp;"1/2"</f>
        <v>道徳1/2</v>
      </c>
      <c r="FS124" s="20">
        <f>SUM(COUNTIF($Z$10:$AC$63,FR124),COUNTIF($BF$10:$BI$63,FR124),COUNTIF($CL$10:$CO$63,FR124),COUNTIF($DR$10:$DU$72,FR124),COUNTIF($EX$10:$FA$63,FR124))*0.5</f>
        <v>0</v>
      </c>
      <c r="FT124" s="20"/>
      <c r="FU124" s="20"/>
      <c r="FV124" s="20" t="str">
        <f t="shared" ca="1" si="4"/>
        <v>'(3)'!FM124</v>
      </c>
      <c r="FW124" s="20">
        <v>124</v>
      </c>
      <c r="FX124" s="20">
        <f t="shared" ca="1" si="5"/>
        <v>1</v>
      </c>
    </row>
    <row r="125" spans="1:180" ht="7.5" customHeight="1">
      <c r="FF125" s="14"/>
      <c r="FG125" s="79"/>
      <c r="FH125" s="79"/>
      <c r="FI125" s="79"/>
      <c r="FJ125" s="79"/>
      <c r="FK125" s="66" t="s">
        <v>95</v>
      </c>
      <c r="FL125" s="34">
        <f>SUM(COUNTIF($AD$10:$AG$63,FG118),COUNTIF($BJ$10:$BM$63,FG118),COUNTIF($CP$10:$CS$63,FG118),COUNTIF($DV$10:$DY$72,FG118),COUNTIF($FB$10:$FE$63,FG118))+FS125</f>
        <v>1</v>
      </c>
      <c r="FM125" s="62">
        <f t="shared" ca="1" si="3"/>
        <v>2</v>
      </c>
      <c r="FN125" s="52"/>
      <c r="FO125" s="41"/>
      <c r="FP125" s="20" t="str">
        <f>FG118</f>
        <v>道徳</v>
      </c>
      <c r="FQ125" s="20" t="s">
        <v>61</v>
      </c>
      <c r="FR125" s="20" t="str">
        <f>FG118&amp;"1/2"</f>
        <v>道徳1/2</v>
      </c>
      <c r="FS125" s="20">
        <f>SUM(COUNTIF($AD$10:$AG$63,FR125),COUNTIF($BJ$10:$BM$63,FR125),COUNTIF($CP$10:$CS$63,FR125),COUNTIF($DV$10:$DY$72,FR125),COUNTIF($FB$10:$FE$63,FR125))*0.5</f>
        <v>0</v>
      </c>
      <c r="FT125" s="14"/>
      <c r="FU125" s="14"/>
      <c r="FV125" s="20" t="str">
        <f t="shared" ca="1" si="4"/>
        <v>'(3)'!FM125</v>
      </c>
      <c r="FW125" s="20">
        <v>125</v>
      </c>
      <c r="FX125" s="20">
        <f t="shared" ca="1" si="5"/>
        <v>1</v>
      </c>
    </row>
    <row r="126" spans="1:180" ht="7.5" customHeight="1">
      <c r="FF126" s="14"/>
      <c r="FG126" s="79" t="s">
        <v>84</v>
      </c>
      <c r="FH126" s="79"/>
      <c r="FI126" s="79" t="s">
        <v>25</v>
      </c>
      <c r="FJ126" s="79"/>
      <c r="FK126" s="64" t="s">
        <v>88</v>
      </c>
      <c r="FL126" s="33">
        <f>SUM(COUNTIF($B$10:$E$63,FI126),COUNTIF($AH$10:$AK$63,FI126),COUNTIF($BN$10:$BQ$63,FI126),COUNTIF($CT$10:$CW$72,FI126),COUNTIF($DZ$10:$EC$63,FI126))+FS126</f>
        <v>1</v>
      </c>
      <c r="FM126" s="61">
        <f t="shared" ca="1" si="3"/>
        <v>12</v>
      </c>
      <c r="FN126" s="49"/>
      <c r="FO126" s="10"/>
      <c r="FP126" s="20" t="str">
        <f>FI126</f>
        <v>学活</v>
      </c>
      <c r="FQ126" s="25" t="s">
        <v>54</v>
      </c>
      <c r="FR126" s="20" t="str">
        <f>FI126&amp;"1/2"</f>
        <v>学活1/2</v>
      </c>
      <c r="FS126" s="20">
        <f>SUM(COUNTIF($B$10:$E$63,FR126),COUNTIF($AH$10:$AK$63,FR126),COUNTIF($BN$10:$BQ$63,FR126),COUNTIF($CT$10:$CW$72,FR126),COUNTIF($DZ$10:$EC$63,FR126))*0.5</f>
        <v>0</v>
      </c>
      <c r="FT126" s="20"/>
      <c r="FU126" s="20"/>
      <c r="FV126" s="20" t="str">
        <f t="shared" ca="1" si="4"/>
        <v>'(3)'!FM126</v>
      </c>
      <c r="FW126" s="20">
        <v>126</v>
      </c>
      <c r="FX126" s="20">
        <f t="shared" ca="1" si="5"/>
        <v>11</v>
      </c>
    </row>
    <row r="127" spans="1:180" ht="7.5" customHeight="1">
      <c r="FF127" s="14"/>
      <c r="FG127" s="79"/>
      <c r="FH127" s="79"/>
      <c r="FI127" s="79"/>
      <c r="FJ127" s="79"/>
      <c r="FK127" s="65" t="s">
        <v>89</v>
      </c>
      <c r="FL127" s="28">
        <f>SUM(COUNTIF($F$10:$I$63,FI126),COUNTIF($AL$10:$AO$63,FI126),COUNTIF($BR$10:$BU$63,FI126),COUNTIF($CX$10:$DA$72,FI126),COUNTIF($ED$10:$EG$63,FI126))+FS127</f>
        <v>1</v>
      </c>
      <c r="FM127" s="56">
        <f t="shared" ca="1" si="3"/>
        <v>8</v>
      </c>
      <c r="FN127" s="44"/>
      <c r="FO127" s="35"/>
      <c r="FP127" s="20" t="str">
        <f>FI126</f>
        <v>学活</v>
      </c>
      <c r="FQ127" s="20" t="s">
        <v>55</v>
      </c>
      <c r="FR127" s="20" t="str">
        <f>FI126&amp;"1/2"</f>
        <v>学活1/2</v>
      </c>
      <c r="FS127" s="20">
        <f>SUM(COUNTIF($F$10:$I$63,FR127),COUNTIF($AL$10:$AO$63,FR127),COUNTIF($BR$10:$BU$63,FR127),COUNTIF($CX$10:$DA$72,FR127),COUNTIF($ED$10:$EG$63,FR127))*0.5</f>
        <v>0</v>
      </c>
      <c r="FT127" s="20"/>
      <c r="FU127" s="20"/>
      <c r="FV127" s="20" t="str">
        <f t="shared" ca="1" si="4"/>
        <v>'(3)'!FM127</v>
      </c>
      <c r="FW127" s="20">
        <v>127</v>
      </c>
      <c r="FX127" s="20">
        <f t="shared" ca="1" si="5"/>
        <v>7</v>
      </c>
    </row>
    <row r="128" spans="1:180" ht="7.5" customHeight="1">
      <c r="FF128" s="14"/>
      <c r="FG128" s="79"/>
      <c r="FH128" s="79"/>
      <c r="FI128" s="79"/>
      <c r="FJ128" s="79"/>
      <c r="FK128" s="65" t="s">
        <v>90</v>
      </c>
      <c r="FL128" s="29">
        <f>SUM(COUNTIF($J$10:$M$63,FI126),COUNTIF($AP$10:$AS$63,FI126),COUNTIF($BV$10:$BY$63,FI126),COUNTIF($DB$10:$DE$72,FI126),COUNTIF($EH$10:$EK$63,FI126))+FS128</f>
        <v>1</v>
      </c>
      <c r="FM128" s="57">
        <f t="shared" ca="1" si="3"/>
        <v>8</v>
      </c>
      <c r="FN128" s="45"/>
      <c r="FO128" s="36"/>
      <c r="FP128" s="20" t="str">
        <f>FI126</f>
        <v>学活</v>
      </c>
      <c r="FQ128" s="20" t="s">
        <v>56</v>
      </c>
      <c r="FR128" s="20" t="str">
        <f>FI126&amp;"1/2"</f>
        <v>学活1/2</v>
      </c>
      <c r="FS128" s="20">
        <f>SUM(COUNTIF($J$10:$M$63,FR128),COUNTIF($AP$10:$AS$63,FR128),COUNTIF($BV$10:$BY$63,FR128),COUNTIF($DB$10:$DE$72,FR128),COUNTIF($EH$10:$EK$63,FR128))*0.5</f>
        <v>0</v>
      </c>
      <c r="FT128" s="14"/>
      <c r="FU128" s="14"/>
      <c r="FV128" s="20" t="str">
        <f t="shared" ca="1" si="4"/>
        <v>'(3)'!FM128</v>
      </c>
      <c r="FW128" s="20">
        <v>128</v>
      </c>
      <c r="FX128" s="20">
        <f t="shared" ca="1" si="5"/>
        <v>7</v>
      </c>
    </row>
    <row r="129" spans="162:180" ht="7.5" customHeight="1">
      <c r="FF129" s="14"/>
      <c r="FG129" s="79"/>
      <c r="FH129" s="79"/>
      <c r="FI129" s="79"/>
      <c r="FJ129" s="79"/>
      <c r="FK129" s="65" t="s">
        <v>91</v>
      </c>
      <c r="FL129" s="28">
        <f>SUM(COUNTIF($N$10:$Q$63,FI126),COUNTIF($AT$10:$AW$63,FI126),COUNTIF($BZ$10:$CC$63,FI126),COUNTIF($DF$10:$DI$72,FI126),COUNTIF($EL$10:$EO$63,FI126))+FS129</f>
        <v>1</v>
      </c>
      <c r="FM129" s="56">
        <f t="shared" ca="1" si="3"/>
        <v>8</v>
      </c>
      <c r="FN129" s="43"/>
      <c r="FO129" s="9"/>
      <c r="FP129" s="20" t="str">
        <f>FI126</f>
        <v>学活</v>
      </c>
      <c r="FQ129" s="25" t="s">
        <v>57</v>
      </c>
      <c r="FR129" s="20" t="str">
        <f>FI126&amp;"1/2"</f>
        <v>学活1/2</v>
      </c>
      <c r="FS129" s="20">
        <f>SUM(COUNTIF($N$10:$Q$63,FR129),COUNTIF($AT$10:$AW$63,FR129),COUNTIF($BZ$10:$CC$63,FR129),COUNTIF($DF$10:$DI$72,FR129),COUNTIF($EL$10:$EO$63,FR129))*0.5</f>
        <v>0</v>
      </c>
      <c r="FT129" s="20"/>
      <c r="FU129" s="20"/>
      <c r="FV129" s="20" t="str">
        <f t="shared" ca="1" si="4"/>
        <v>'(3)'!FM129</v>
      </c>
      <c r="FW129" s="20">
        <v>129</v>
      </c>
      <c r="FX129" s="20">
        <f t="shared" ca="1" si="5"/>
        <v>7</v>
      </c>
    </row>
    <row r="130" spans="162:180" ht="7.5" customHeight="1">
      <c r="FF130" s="14"/>
      <c r="FG130" s="79"/>
      <c r="FH130" s="79"/>
      <c r="FI130" s="79"/>
      <c r="FJ130" s="79"/>
      <c r="FK130" s="65" t="s">
        <v>92</v>
      </c>
      <c r="FL130" s="28">
        <f>SUM(COUNTIF($R$10:$U$63,FI126),COUNTIF($AX$10:$BA$63,FI126),COUNTIF($CD$10:$CG$63,FI126),COUNTIF($DJ$10:$DM$72,FI126),COUNTIF($EP$10:$ES$63,FI126))+FS130</f>
        <v>1</v>
      </c>
      <c r="FM130" s="56">
        <f t="shared" ca="1" si="3"/>
        <v>8</v>
      </c>
      <c r="FN130" s="44"/>
      <c r="FO130" s="35"/>
      <c r="FP130" s="20" t="str">
        <f>FI126</f>
        <v>学活</v>
      </c>
      <c r="FQ130" s="20" t="s">
        <v>58</v>
      </c>
      <c r="FR130" s="20" t="str">
        <f>FI126&amp;"1/2"</f>
        <v>学活1/2</v>
      </c>
      <c r="FS130" s="20">
        <f>SUM(COUNTIF($R$10:$U$63,FR130),COUNTIF($AX$10:$BA$63,FR130),COUNTIF($CD$10:$CG$63,FR130),COUNTIF($DJ$10:$DM$72,FR130),COUNTIF($EP$10:$ES$63,FR130))*0.5</f>
        <v>0</v>
      </c>
      <c r="FT130" s="20"/>
      <c r="FU130" s="20"/>
      <c r="FV130" s="20" t="str">
        <f t="shared" ca="1" si="4"/>
        <v>'(3)'!FM130</v>
      </c>
      <c r="FW130" s="20">
        <v>130</v>
      </c>
      <c r="FX130" s="20">
        <f t="shared" ca="1" si="5"/>
        <v>7</v>
      </c>
    </row>
    <row r="131" spans="162:180" ht="7.5" customHeight="1">
      <c r="FF131" s="14"/>
      <c r="FG131" s="79"/>
      <c r="FH131" s="79"/>
      <c r="FI131" s="79"/>
      <c r="FJ131" s="79"/>
      <c r="FK131" s="65" t="s">
        <v>93</v>
      </c>
      <c r="FL131" s="29">
        <f>SUM(COUNTIF($V$10:$Y$63,FI126),COUNTIF($BB$10:$BE$63,FI126),COUNTIF($CH$10:$CK$63,FI126),COUNTIF($DN$10:$DQ$72,FI126),COUNTIF($ET$10:$EW$63,FI126))+FS131</f>
        <v>1</v>
      </c>
      <c r="FM131" s="57">
        <f t="shared" ca="1" si="3"/>
        <v>10</v>
      </c>
      <c r="FN131" s="45"/>
      <c r="FO131" s="36"/>
      <c r="FP131" s="20" t="str">
        <f>FI126</f>
        <v>学活</v>
      </c>
      <c r="FQ131" s="20" t="s">
        <v>59</v>
      </c>
      <c r="FR131" s="20" t="str">
        <f>FI126&amp;"1/2"</f>
        <v>学活1/2</v>
      </c>
      <c r="FS131" s="20">
        <f>SUM(COUNTIF($V$10:$Y$63,FR131),COUNTIF($BB$10:$BE$63,FR131),COUNTIF($CH$10:$CK$63,FR131),COUNTIF($DN$10:$DQ$72,FR131),COUNTIF($ET$10:$EW$63,FR131))*0.5</f>
        <v>0</v>
      </c>
      <c r="FT131" s="14"/>
      <c r="FU131" s="14"/>
      <c r="FV131" s="20" t="str">
        <f t="shared" ca="1" si="4"/>
        <v>'(3)'!FM131</v>
      </c>
      <c r="FW131" s="20">
        <v>131</v>
      </c>
      <c r="FX131" s="20">
        <f t="shared" ca="1" si="5"/>
        <v>9</v>
      </c>
    </row>
    <row r="132" spans="162:180" ht="7.5" customHeight="1">
      <c r="FF132" s="14"/>
      <c r="FG132" s="79"/>
      <c r="FH132" s="79"/>
      <c r="FI132" s="79"/>
      <c r="FJ132" s="79"/>
      <c r="FK132" s="65" t="s">
        <v>94</v>
      </c>
      <c r="FL132" s="28">
        <f>SUM(COUNTIF($Z$10:$AC$63,FI126),COUNTIF($BF$10:$BI$63,FI126),COUNTIF($CL$10:$CO$63,FI126),COUNTIF($DR$10:$DU$72,FI126),COUNTIF($EX$10:$FA$63,FI126))+FS132</f>
        <v>1</v>
      </c>
      <c r="FM132" s="56">
        <f t="shared" ca="1" si="3"/>
        <v>10</v>
      </c>
      <c r="FN132" s="43"/>
      <c r="FO132" s="9"/>
      <c r="FP132" s="20" t="str">
        <f>FI126</f>
        <v>学活</v>
      </c>
      <c r="FQ132" s="25" t="s">
        <v>60</v>
      </c>
      <c r="FR132" s="20" t="str">
        <f>FI126&amp;"1/2"</f>
        <v>学活1/2</v>
      </c>
      <c r="FS132" s="20">
        <f>SUM(COUNTIF($Z$10:$AC$63,FR132),COUNTIF($BF$10:$BI$63,FR132),COUNTIF($CL$10:$CO$63,FR132),COUNTIF($DR$10:$DU$72,FR132),COUNTIF($EX$10:$FA$63,FR132))*0.5</f>
        <v>0</v>
      </c>
      <c r="FT132" s="20"/>
      <c r="FU132" s="20"/>
      <c r="FV132" s="20" t="str">
        <f t="shared" ca="1" si="4"/>
        <v>'(3)'!FM132</v>
      </c>
      <c r="FW132" s="20">
        <v>132</v>
      </c>
      <c r="FX132" s="20">
        <f t="shared" ca="1" si="5"/>
        <v>9</v>
      </c>
    </row>
    <row r="133" spans="162:180" ht="7.5" customHeight="1">
      <c r="FF133" s="14"/>
      <c r="FG133" s="82"/>
      <c r="FH133" s="82"/>
      <c r="FI133" s="79"/>
      <c r="FJ133" s="79"/>
      <c r="FK133" s="66" t="s">
        <v>95</v>
      </c>
      <c r="FL133" s="30">
        <f>SUM(COUNTIF($AD$10:$AG$63,FI126),COUNTIF($BJ$10:$BM$63,FI126),COUNTIF($CP$10:$CS$63,FI126),COUNTIF($DV$10:$DY$72,FI126),COUNTIF($FB$10:$FE$63,FI126))+FS133</f>
        <v>1</v>
      </c>
      <c r="FM133" s="58">
        <f t="shared" ca="1" si="3"/>
        <v>10</v>
      </c>
      <c r="FN133" s="50"/>
      <c r="FO133" s="39"/>
      <c r="FP133" s="20" t="str">
        <f>FI126</f>
        <v>学活</v>
      </c>
      <c r="FQ133" s="20" t="s">
        <v>61</v>
      </c>
      <c r="FR133" s="20" t="str">
        <f>FI126&amp;"1/2"</f>
        <v>学活1/2</v>
      </c>
      <c r="FS133" s="20">
        <f>SUM(COUNTIF($AD$10:$AG$63,FR133),COUNTIF($BJ$10:$BM$63,FR133),COUNTIF($CP$10:$CS$63,FR133),COUNTIF($DV$10:$DY$72,FR133),COUNTIF($FB$10:$FE$63,FR133))*0.5</f>
        <v>0</v>
      </c>
      <c r="FT133" s="20"/>
      <c r="FU133" s="20"/>
      <c r="FV133" s="20" t="str">
        <f t="shared" ca="1" si="4"/>
        <v>'(3)'!FM133</v>
      </c>
      <c r="FW133" s="20">
        <v>133</v>
      </c>
      <c r="FX133" s="20">
        <f t="shared" ca="1" si="5"/>
        <v>9</v>
      </c>
    </row>
    <row r="134" spans="162:180" ht="7.5" customHeight="1">
      <c r="FF134" s="14"/>
      <c r="FG134" s="77" t="s">
        <v>85</v>
      </c>
      <c r="FH134" s="77"/>
      <c r="FI134" s="77"/>
      <c r="FJ134" s="77"/>
      <c r="FK134" s="64" t="s">
        <v>88</v>
      </c>
      <c r="FL134" s="27">
        <f t="shared" ref="FL134:FL141" si="6">FL6+FL30+FL38+FL46+FL54+FL62+FL70+FL78+FL86+FL102+FL110+FL118+FL126</f>
        <v>22</v>
      </c>
      <c r="FM134" s="55">
        <f t="shared" ref="FM134:FM157" ca="1" si="7">IFERROR(FL134,0)+IFERROR(FX134,0)</f>
        <v>72</v>
      </c>
      <c r="FN134" s="42"/>
      <c r="FO134" s="8"/>
      <c r="FP134" s="20"/>
      <c r="FQ134" s="20"/>
      <c r="FR134" s="20"/>
      <c r="FS134" s="20"/>
      <c r="FT134" s="14"/>
      <c r="FU134" s="14"/>
      <c r="FV134" s="20" t="str">
        <f t="shared" ref="FV134:FV157" ca="1" si="8">"'("&amp;$FU$16&amp;")'!"&amp;"FM"&amp;FW134</f>
        <v>'(3)'!FM134</v>
      </c>
      <c r="FW134" s="20">
        <v>134</v>
      </c>
      <c r="FX134" s="20">
        <f t="shared" ref="FX134:FX157" ca="1" si="9">IFERROR(INDIRECT(FV134),0)</f>
        <v>50</v>
      </c>
    </row>
    <row r="135" spans="162:180" ht="7.5" customHeight="1">
      <c r="FF135" s="14"/>
      <c r="FG135" s="77"/>
      <c r="FH135" s="77"/>
      <c r="FI135" s="77"/>
      <c r="FJ135" s="77"/>
      <c r="FK135" s="65" t="s">
        <v>89</v>
      </c>
      <c r="FL135" s="28">
        <f t="shared" si="6"/>
        <v>22</v>
      </c>
      <c r="FM135" s="56">
        <f t="shared" ca="1" si="7"/>
        <v>89</v>
      </c>
      <c r="FN135" s="43"/>
      <c r="FO135" s="9"/>
      <c r="FP135" s="20"/>
      <c r="FQ135" s="25"/>
      <c r="FR135" s="20"/>
      <c r="FS135" s="20"/>
      <c r="FT135" s="20"/>
      <c r="FU135" s="20"/>
      <c r="FV135" s="20" t="str">
        <f t="shared" ca="1" si="8"/>
        <v>'(3)'!FM135</v>
      </c>
      <c r="FW135" s="20">
        <v>135</v>
      </c>
      <c r="FX135" s="20">
        <f t="shared" ca="1" si="9"/>
        <v>67</v>
      </c>
    </row>
    <row r="136" spans="162:180" ht="7.5" customHeight="1">
      <c r="FF136" s="14"/>
      <c r="FG136" s="77"/>
      <c r="FH136" s="77"/>
      <c r="FI136" s="77"/>
      <c r="FJ136" s="77"/>
      <c r="FK136" s="65" t="s">
        <v>90</v>
      </c>
      <c r="FL136" s="28">
        <f t="shared" si="6"/>
        <v>22</v>
      </c>
      <c r="FM136" s="56">
        <f t="shared" ca="1" si="7"/>
        <v>89</v>
      </c>
      <c r="FN136" s="44"/>
      <c r="FO136" s="35"/>
      <c r="FP136" s="20"/>
      <c r="FQ136" s="20"/>
      <c r="FR136" s="20"/>
      <c r="FS136" s="20"/>
      <c r="FT136" s="20"/>
      <c r="FU136" s="20"/>
      <c r="FV136" s="20" t="str">
        <f t="shared" ca="1" si="8"/>
        <v>'(3)'!FM136</v>
      </c>
      <c r="FW136" s="20">
        <v>136</v>
      </c>
      <c r="FX136" s="20">
        <f t="shared" ca="1" si="9"/>
        <v>67</v>
      </c>
    </row>
    <row r="137" spans="162:180" ht="7.5" customHeight="1">
      <c r="FF137" s="14"/>
      <c r="FG137" s="77"/>
      <c r="FH137" s="77"/>
      <c r="FI137" s="77"/>
      <c r="FJ137" s="77"/>
      <c r="FK137" s="65" t="s">
        <v>91</v>
      </c>
      <c r="FL137" s="29">
        <f t="shared" si="6"/>
        <v>22</v>
      </c>
      <c r="FM137" s="57">
        <f t="shared" ca="1" si="7"/>
        <v>89</v>
      </c>
      <c r="FN137" s="45"/>
      <c r="FO137" s="36"/>
      <c r="FP137" s="20"/>
      <c r="FQ137" s="20"/>
      <c r="FR137" s="20"/>
      <c r="FS137" s="20"/>
      <c r="FT137" s="14"/>
      <c r="FU137" s="14"/>
      <c r="FV137" s="20" t="str">
        <f t="shared" ca="1" si="8"/>
        <v>'(3)'!FM137</v>
      </c>
      <c r="FW137" s="20">
        <v>137</v>
      </c>
      <c r="FX137" s="20">
        <f t="shared" ca="1" si="9"/>
        <v>67</v>
      </c>
    </row>
    <row r="138" spans="162:180" ht="7.5" customHeight="1">
      <c r="FF138" s="14"/>
      <c r="FG138" s="77"/>
      <c r="FH138" s="77"/>
      <c r="FI138" s="77"/>
      <c r="FJ138" s="77"/>
      <c r="FK138" s="65" t="s">
        <v>92</v>
      </c>
      <c r="FL138" s="28">
        <f t="shared" si="6"/>
        <v>22</v>
      </c>
      <c r="FM138" s="56">
        <f t="shared" ca="1" si="7"/>
        <v>89</v>
      </c>
      <c r="FN138" s="43"/>
      <c r="FO138" s="9"/>
      <c r="FP138" s="20"/>
      <c r="FQ138" s="25"/>
      <c r="FR138" s="20"/>
      <c r="FS138" s="20"/>
      <c r="FT138" s="20"/>
      <c r="FU138" s="20"/>
      <c r="FV138" s="20" t="str">
        <f t="shared" ca="1" si="8"/>
        <v>'(3)'!FM138</v>
      </c>
      <c r="FW138" s="20">
        <v>138</v>
      </c>
      <c r="FX138" s="20">
        <f t="shared" ca="1" si="9"/>
        <v>67</v>
      </c>
    </row>
    <row r="139" spans="162:180" ht="7.5" customHeight="1">
      <c r="FF139" s="14"/>
      <c r="FG139" s="77"/>
      <c r="FH139" s="77"/>
      <c r="FI139" s="77"/>
      <c r="FJ139" s="77"/>
      <c r="FK139" s="65" t="s">
        <v>93</v>
      </c>
      <c r="FL139" s="28">
        <f t="shared" si="6"/>
        <v>22</v>
      </c>
      <c r="FM139" s="56">
        <f t="shared" ca="1" si="7"/>
        <v>82</v>
      </c>
      <c r="FN139" s="44"/>
      <c r="FO139" s="35"/>
      <c r="FP139" s="20"/>
      <c r="FQ139" s="20"/>
      <c r="FR139" s="20"/>
      <c r="FS139" s="20"/>
      <c r="FT139" s="20"/>
      <c r="FU139" s="20"/>
      <c r="FV139" s="20" t="str">
        <f t="shared" ca="1" si="8"/>
        <v>'(3)'!FM139</v>
      </c>
      <c r="FW139" s="20">
        <v>139</v>
      </c>
      <c r="FX139" s="20">
        <f t="shared" ca="1" si="9"/>
        <v>60</v>
      </c>
    </row>
    <row r="140" spans="162:180" ht="7.5" customHeight="1">
      <c r="FF140" s="14"/>
      <c r="FG140" s="77"/>
      <c r="FH140" s="77"/>
      <c r="FI140" s="77"/>
      <c r="FJ140" s="77"/>
      <c r="FK140" s="65" t="s">
        <v>94</v>
      </c>
      <c r="FL140" s="29">
        <f t="shared" si="6"/>
        <v>22</v>
      </c>
      <c r="FM140" s="57">
        <f t="shared" ca="1" si="7"/>
        <v>81</v>
      </c>
      <c r="FN140" s="45"/>
      <c r="FO140" s="36"/>
      <c r="FP140" s="20"/>
      <c r="FQ140" s="20"/>
      <c r="FR140" s="20"/>
      <c r="FS140" s="20"/>
      <c r="FT140" s="14"/>
      <c r="FU140" s="14"/>
      <c r="FV140" s="20" t="str">
        <f t="shared" ca="1" si="8"/>
        <v>'(3)'!FM140</v>
      </c>
      <c r="FW140" s="20">
        <v>140</v>
      </c>
      <c r="FX140" s="20">
        <f t="shared" ca="1" si="9"/>
        <v>59</v>
      </c>
    </row>
    <row r="141" spans="162:180" ht="7.5" customHeight="1">
      <c r="FF141" s="14"/>
      <c r="FG141" s="77"/>
      <c r="FH141" s="77"/>
      <c r="FI141" s="77"/>
      <c r="FJ141" s="77"/>
      <c r="FK141" s="66" t="s">
        <v>95</v>
      </c>
      <c r="FL141" s="30">
        <f t="shared" si="6"/>
        <v>22</v>
      </c>
      <c r="FM141" s="58">
        <f t="shared" ca="1" si="7"/>
        <v>82</v>
      </c>
      <c r="FN141" s="46"/>
      <c r="FO141" s="26"/>
      <c r="FP141" s="20"/>
      <c r="FQ141" s="25"/>
      <c r="FR141" s="20"/>
      <c r="FS141" s="20"/>
      <c r="FT141" s="20"/>
      <c r="FU141" s="20"/>
      <c r="FV141" s="20" t="str">
        <f t="shared" ca="1" si="8"/>
        <v>'(3)'!FM141</v>
      </c>
      <c r="FW141" s="20">
        <v>141</v>
      </c>
      <c r="FX141" s="20">
        <f t="shared" ca="1" si="9"/>
        <v>60</v>
      </c>
    </row>
    <row r="142" spans="162:180" ht="7.5" customHeight="1">
      <c r="FF142" s="14"/>
      <c r="FG142" s="77" t="s">
        <v>29</v>
      </c>
      <c r="FH142" s="77"/>
      <c r="FI142" s="77"/>
      <c r="FJ142" s="77"/>
      <c r="FK142" s="64" t="s">
        <v>88</v>
      </c>
      <c r="FL142" s="27">
        <f>SUM(COUNTIF($B$10:$E$63,FG142),COUNTIF($AH$10:$AK$63,FG142),COUNTIF($BN$10:$BQ$63,FG142),COUNTIF($CT$10:$CW$72,FG142),COUNTIF($DZ$10:$EC$63,FG142))+FS142</f>
        <v>0</v>
      </c>
      <c r="FM142" s="55">
        <f t="shared" ca="1" si="7"/>
        <v>0</v>
      </c>
      <c r="FN142" s="42"/>
      <c r="FO142" s="8"/>
      <c r="FP142" s="20" t="str">
        <f>FG142</f>
        <v>行事</v>
      </c>
      <c r="FQ142" s="20" t="s">
        <v>54</v>
      </c>
      <c r="FR142" s="20" t="str">
        <f>FG142&amp;"1/2"</f>
        <v>行事1/2</v>
      </c>
      <c r="FS142" s="20">
        <f>SUM(COUNTIF($B$10:$E$63,FR142),COUNTIF($AH$10:$AK$63,FR142),COUNTIF($BN$10:$BQ$63,FR142),COUNTIF($CT$10:$CW$72,FR142),COUNTIF($DZ$10:$EC$63,FR142))*0.5</f>
        <v>0</v>
      </c>
      <c r="FT142" s="14"/>
      <c r="FU142" s="14"/>
      <c r="FV142" s="20" t="str">
        <f t="shared" ca="1" si="8"/>
        <v>'(3)'!FM142</v>
      </c>
      <c r="FW142" s="20">
        <v>142</v>
      </c>
      <c r="FX142" s="20">
        <f t="shared" ca="1" si="9"/>
        <v>0</v>
      </c>
    </row>
    <row r="143" spans="162:180" ht="7.5" customHeight="1">
      <c r="FF143" s="14"/>
      <c r="FG143" s="77"/>
      <c r="FH143" s="77"/>
      <c r="FI143" s="77"/>
      <c r="FJ143" s="77"/>
      <c r="FK143" s="65" t="s">
        <v>89</v>
      </c>
      <c r="FL143" s="28">
        <f>SUM(COUNTIF($F$10:$I$63,FG142),COUNTIF($AL$10:$AO$63,FG142),COUNTIF($BR$10:$BU$63,FG142),COUNTIF($CX$10:$DA$72,FG142),COUNTIF($ED$10:$EG$63,FG142))+FS143</f>
        <v>0</v>
      </c>
      <c r="FM143" s="56">
        <f t="shared" ca="1" si="7"/>
        <v>0</v>
      </c>
      <c r="FN143" s="43"/>
      <c r="FO143" s="9"/>
      <c r="FP143" s="20" t="str">
        <f>FG142</f>
        <v>行事</v>
      </c>
      <c r="FQ143" s="25" t="s">
        <v>55</v>
      </c>
      <c r="FR143" s="20" t="str">
        <f>FG142&amp;"1/2"</f>
        <v>行事1/2</v>
      </c>
      <c r="FS143" s="20">
        <f>SUM(COUNTIF($F$10:$I$63,FR143),COUNTIF($AL$10:$AO$63,FR143),COUNTIF($BR$10:$BU$63,FR143),COUNTIF($CX$10:$DA$72,FR143),COUNTIF($ED$10:$EG$63,FR143))*0.5</f>
        <v>0</v>
      </c>
      <c r="FT143" s="20"/>
      <c r="FU143" s="20"/>
      <c r="FV143" s="20" t="str">
        <f t="shared" ca="1" si="8"/>
        <v>'(3)'!FM143</v>
      </c>
      <c r="FW143" s="20">
        <v>143</v>
      </c>
      <c r="FX143" s="20">
        <f t="shared" ca="1" si="9"/>
        <v>0</v>
      </c>
    </row>
    <row r="144" spans="162:180" ht="7.5" customHeight="1">
      <c r="FF144" s="14"/>
      <c r="FG144" s="77"/>
      <c r="FH144" s="77"/>
      <c r="FI144" s="77"/>
      <c r="FJ144" s="77"/>
      <c r="FK144" s="65" t="s">
        <v>90</v>
      </c>
      <c r="FL144" s="28">
        <f>SUM(COUNTIF($J$10:$M$63,FG142),COUNTIF($AP$10:$AS$63,FG142),COUNTIF($BV$10:$BY$63,FG142),COUNTIF($DB$10:$DE$72,FG142),COUNTIF($EH$10:$EK$63,FG142))+FS144</f>
        <v>0</v>
      </c>
      <c r="FM144" s="56">
        <f t="shared" ca="1" si="7"/>
        <v>0</v>
      </c>
      <c r="FN144" s="44"/>
      <c r="FO144" s="35"/>
      <c r="FP144" s="20" t="str">
        <f>FG142</f>
        <v>行事</v>
      </c>
      <c r="FQ144" s="20" t="s">
        <v>56</v>
      </c>
      <c r="FR144" s="20" t="str">
        <f>FG142&amp;"1/2"</f>
        <v>行事1/2</v>
      </c>
      <c r="FS144" s="20">
        <f>SUM(COUNTIF($J$10:$M$63,FR144),COUNTIF($AP$10:$AS$63,FR144),COUNTIF($BV$10:$BY$63,FR144),COUNTIF($DB$10:$DE$72,FR144),COUNTIF($EH$10:$EK$63,FR144))*0.5</f>
        <v>0</v>
      </c>
      <c r="FT144" s="20"/>
      <c r="FU144" s="20"/>
      <c r="FV144" s="20" t="str">
        <f t="shared" ca="1" si="8"/>
        <v>'(3)'!FM144</v>
      </c>
      <c r="FW144" s="20">
        <v>144</v>
      </c>
      <c r="FX144" s="20">
        <f t="shared" ca="1" si="9"/>
        <v>0</v>
      </c>
    </row>
    <row r="145" spans="162:180" ht="7.5" customHeight="1">
      <c r="FF145" s="14"/>
      <c r="FG145" s="77"/>
      <c r="FH145" s="77"/>
      <c r="FI145" s="77"/>
      <c r="FJ145" s="77"/>
      <c r="FK145" s="65" t="s">
        <v>91</v>
      </c>
      <c r="FL145" s="29">
        <f>SUM(COUNTIF($N$10:$Q$63,FG142),COUNTIF($AT$10:$AW$63,FG142),COUNTIF($BZ$10:$CC$63,FG142),COUNTIF($DF$10:$DI$72,FG142),COUNTIF($EL$10:$EO$63,FG142))+FS145</f>
        <v>0</v>
      </c>
      <c r="FM145" s="57">
        <f t="shared" ca="1" si="7"/>
        <v>0</v>
      </c>
      <c r="FN145" s="45"/>
      <c r="FO145" s="36"/>
      <c r="FP145" s="20" t="str">
        <f>FG142</f>
        <v>行事</v>
      </c>
      <c r="FQ145" s="20" t="s">
        <v>57</v>
      </c>
      <c r="FR145" s="20" t="str">
        <f>FG142&amp;"1/2"</f>
        <v>行事1/2</v>
      </c>
      <c r="FS145" s="20">
        <f>SUM(COUNTIF($N$10:$Q$63,FR145),COUNTIF($AT$10:$AW$63,FR145),COUNTIF($BZ$10:$CC$63,FR145),COUNTIF($DF$10:$DI$72,FR145),COUNTIF($EL$10:$EO$63,FR145))*0.5</f>
        <v>0</v>
      </c>
      <c r="FT145" s="14"/>
      <c r="FU145" s="14"/>
      <c r="FV145" s="20" t="str">
        <f t="shared" ca="1" si="8"/>
        <v>'(3)'!FM145</v>
      </c>
      <c r="FW145" s="20">
        <v>145</v>
      </c>
      <c r="FX145" s="20">
        <f t="shared" ca="1" si="9"/>
        <v>0</v>
      </c>
    </row>
    <row r="146" spans="162:180" ht="7.5" customHeight="1">
      <c r="FF146" s="14"/>
      <c r="FG146" s="77"/>
      <c r="FH146" s="77"/>
      <c r="FI146" s="77"/>
      <c r="FJ146" s="77"/>
      <c r="FK146" s="65" t="s">
        <v>92</v>
      </c>
      <c r="FL146" s="28">
        <f>SUM(COUNTIF($R$10:$U$63,FG142),COUNTIF($AX$10:$BA$63,FG142),COUNTIF($CD$10:$CG$63,FG142),COUNTIF($DJ$10:$DM$72,FG142),COUNTIF($EP$10:$ES$63,FG142))+FS146</f>
        <v>0</v>
      </c>
      <c r="FM146" s="56">
        <f t="shared" ca="1" si="7"/>
        <v>0</v>
      </c>
      <c r="FN146" s="43"/>
      <c r="FO146" s="9"/>
      <c r="FP146" s="20" t="str">
        <f>FG142</f>
        <v>行事</v>
      </c>
      <c r="FQ146" s="25" t="s">
        <v>58</v>
      </c>
      <c r="FR146" s="20" t="str">
        <f>FG142&amp;"1/2"</f>
        <v>行事1/2</v>
      </c>
      <c r="FS146" s="20">
        <f>SUM(COUNTIF($R$10:$U$63,FR146),COUNTIF($AX$10:$BA$63,FR146),COUNTIF($CD$10:$CG$63,FR146),COUNTIF($DJ$10:$DM$72,FR146),COUNTIF($EP$10:$ES$63,FR146))*0.5</f>
        <v>0</v>
      </c>
      <c r="FT146" s="20"/>
      <c r="FU146" s="20"/>
      <c r="FV146" s="20" t="str">
        <f t="shared" ca="1" si="8"/>
        <v>'(3)'!FM146</v>
      </c>
      <c r="FW146" s="20">
        <v>146</v>
      </c>
      <c r="FX146" s="20">
        <f t="shared" ca="1" si="9"/>
        <v>0</v>
      </c>
    </row>
    <row r="147" spans="162:180" ht="7.5" customHeight="1">
      <c r="FF147" s="14"/>
      <c r="FG147" s="77"/>
      <c r="FH147" s="77"/>
      <c r="FI147" s="77"/>
      <c r="FJ147" s="77"/>
      <c r="FK147" s="65" t="s">
        <v>93</v>
      </c>
      <c r="FL147" s="28">
        <f>SUM(COUNTIF($V$10:$Y$63,FG142),COUNTIF($BB$10:$BE$63,FG142),COUNTIF($CH$10:$CK$63,FG142),COUNTIF($DN$10:$DQ$72,FG142),COUNTIF($ET$10:$EW$63,FG142))+FS147</f>
        <v>0</v>
      </c>
      <c r="FM147" s="56">
        <f t="shared" ca="1" si="7"/>
        <v>0</v>
      </c>
      <c r="FN147" s="44"/>
      <c r="FO147" s="35"/>
      <c r="FP147" s="20" t="str">
        <f>FG142</f>
        <v>行事</v>
      </c>
      <c r="FQ147" s="20" t="s">
        <v>59</v>
      </c>
      <c r="FR147" s="20" t="str">
        <f>FG142&amp;"1/2"</f>
        <v>行事1/2</v>
      </c>
      <c r="FS147" s="20">
        <f>SUM(COUNTIF($V$10:$Y$63,FR147),COUNTIF($BB$10:$BE$63,FR147),COUNTIF($CH$10:$CK$63,FR147),COUNTIF($DN$10:$DQ$72,FR147),COUNTIF($ET$10:$EW$63,FR147))*0.5</f>
        <v>0</v>
      </c>
      <c r="FT147" s="20"/>
      <c r="FU147" s="20"/>
      <c r="FV147" s="20" t="str">
        <f t="shared" ca="1" si="8"/>
        <v>'(3)'!FM147</v>
      </c>
      <c r="FW147" s="20">
        <v>147</v>
      </c>
      <c r="FX147" s="20">
        <f t="shared" ca="1" si="9"/>
        <v>0</v>
      </c>
    </row>
    <row r="148" spans="162:180" ht="7.5" customHeight="1">
      <c r="FF148" s="14"/>
      <c r="FG148" s="77"/>
      <c r="FH148" s="77"/>
      <c r="FI148" s="77"/>
      <c r="FJ148" s="77"/>
      <c r="FK148" s="65" t="s">
        <v>94</v>
      </c>
      <c r="FL148" s="29">
        <f>SUM(COUNTIF($Z$10:$AC$63,FG142),COUNTIF($BF$10:$BI$63,FG142),COUNTIF($CL$10:$CO$63,FG142),COUNTIF($DR$10:$DU$72,FG142),COUNTIF($EX$10:$FA$63,FG142))+FS148</f>
        <v>0</v>
      </c>
      <c r="FM148" s="57">
        <f t="shared" ca="1" si="7"/>
        <v>0</v>
      </c>
      <c r="FN148" s="45"/>
      <c r="FO148" s="36"/>
      <c r="FP148" s="20" t="str">
        <f>FG142</f>
        <v>行事</v>
      </c>
      <c r="FQ148" s="20" t="s">
        <v>60</v>
      </c>
      <c r="FR148" s="20" t="str">
        <f>FG142&amp;"1/2"</f>
        <v>行事1/2</v>
      </c>
      <c r="FS148" s="20">
        <f>SUM(COUNTIF($Z$10:$AC$63,FR148),COUNTIF($BF$10:$BI$63,FR148),COUNTIF($CL$10:$CO$63,FR148),COUNTIF($DR$10:$DU$72,FR148),COUNTIF($EX$10:$FA$63,FR148))*0.5</f>
        <v>0</v>
      </c>
      <c r="FT148" s="14"/>
      <c r="FU148" s="14"/>
      <c r="FV148" s="20" t="str">
        <f t="shared" ca="1" si="8"/>
        <v>'(3)'!FM148</v>
      </c>
      <c r="FW148" s="20">
        <v>148</v>
      </c>
      <c r="FX148" s="20">
        <f t="shared" ca="1" si="9"/>
        <v>0</v>
      </c>
    </row>
    <row r="149" spans="162:180" ht="7.5" customHeight="1">
      <c r="FF149" s="14"/>
      <c r="FG149" s="77"/>
      <c r="FH149" s="77"/>
      <c r="FI149" s="77"/>
      <c r="FJ149" s="77"/>
      <c r="FK149" s="66" t="s">
        <v>95</v>
      </c>
      <c r="FL149" s="30">
        <f>SUM(COUNTIF($AD$10:$AG$63,FG142),COUNTIF($BJ$10:$BM$63,FG142),COUNTIF($CP$10:$CS$63,FG142),COUNTIF($DV$10:$DY$72,FG142),COUNTIF($FB$10:$FE$63,FG142))+FS149</f>
        <v>0</v>
      </c>
      <c r="FM149" s="58">
        <f t="shared" ca="1" si="7"/>
        <v>0</v>
      </c>
      <c r="FN149" s="46"/>
      <c r="FO149" s="26"/>
      <c r="FP149" s="20" t="str">
        <f>FG142</f>
        <v>行事</v>
      </c>
      <c r="FQ149" s="25" t="s">
        <v>61</v>
      </c>
      <c r="FR149" s="20" t="str">
        <f>FG142&amp;"1/2"</f>
        <v>行事1/2</v>
      </c>
      <c r="FS149" s="20">
        <f>SUM(COUNTIF($AD$10:$AG$63,FR149),COUNTIF($BJ$10:$BM$63,FR149),COUNTIF($CP$10:$CS$63,FR149),COUNTIF($DV$10:$DY$72,FR149),COUNTIF($FB$10:$FE$63,FR149))*0.5</f>
        <v>0</v>
      </c>
      <c r="FT149" s="20"/>
      <c r="FU149" s="20"/>
      <c r="FV149" s="20" t="str">
        <f t="shared" ca="1" si="8"/>
        <v>'(3)'!FM149</v>
      </c>
      <c r="FW149" s="20">
        <v>149</v>
      </c>
      <c r="FX149" s="20">
        <f t="shared" ca="1" si="9"/>
        <v>0</v>
      </c>
    </row>
    <row r="150" spans="162:180" ht="7.5" customHeight="1">
      <c r="FF150" s="14"/>
      <c r="FG150" s="78" t="s">
        <v>87</v>
      </c>
      <c r="FH150" s="79"/>
      <c r="FI150" s="79"/>
      <c r="FJ150" s="79"/>
      <c r="FK150" s="64" t="s">
        <v>88</v>
      </c>
      <c r="FL150" s="33">
        <f>FL134+FL142</f>
        <v>22</v>
      </c>
      <c r="FM150" s="61">
        <f t="shared" ca="1" si="7"/>
        <v>72</v>
      </c>
      <c r="FN150" s="49"/>
      <c r="FO150" s="10"/>
      <c r="FP150" s="20"/>
      <c r="FQ150" s="25"/>
      <c r="FR150" s="20"/>
      <c r="FS150" s="20"/>
      <c r="FT150" s="20"/>
      <c r="FU150" s="20"/>
      <c r="FV150" s="20" t="str">
        <f t="shared" ca="1" si="8"/>
        <v>'(3)'!FM150</v>
      </c>
      <c r="FW150" s="20">
        <v>150</v>
      </c>
      <c r="FX150" s="20">
        <f t="shared" ca="1" si="9"/>
        <v>50</v>
      </c>
    </row>
    <row r="151" spans="162:180" ht="7.5" customHeight="1">
      <c r="FF151" s="14"/>
      <c r="FG151" s="79"/>
      <c r="FH151" s="79"/>
      <c r="FI151" s="79"/>
      <c r="FJ151" s="79"/>
      <c r="FK151" s="65" t="s">
        <v>89</v>
      </c>
      <c r="FL151" s="33">
        <f>FL135+FL143</f>
        <v>22</v>
      </c>
      <c r="FM151" s="56">
        <f t="shared" ca="1" si="7"/>
        <v>89</v>
      </c>
      <c r="FN151" s="44"/>
      <c r="FO151" s="35"/>
      <c r="FP151" s="20"/>
      <c r="FQ151" s="20"/>
      <c r="FR151" s="20"/>
      <c r="FS151" s="20"/>
      <c r="FT151" s="20"/>
      <c r="FU151" s="20"/>
      <c r="FV151" s="20" t="str">
        <f t="shared" ca="1" si="8"/>
        <v>'(3)'!FM151</v>
      </c>
      <c r="FW151" s="20">
        <v>151</v>
      </c>
      <c r="FX151" s="20">
        <f t="shared" ca="1" si="9"/>
        <v>67</v>
      </c>
    </row>
    <row r="152" spans="162:180" ht="7.5" customHeight="1">
      <c r="FF152" s="14"/>
      <c r="FG152" s="79"/>
      <c r="FH152" s="79"/>
      <c r="FI152" s="79"/>
      <c r="FJ152" s="79"/>
      <c r="FK152" s="65" t="s">
        <v>90</v>
      </c>
      <c r="FL152" s="33">
        <f t="shared" ref="FL152:FL157" si="10">FL136+FL144</f>
        <v>22</v>
      </c>
      <c r="FM152" s="57">
        <f t="shared" ca="1" si="7"/>
        <v>89</v>
      </c>
      <c r="FN152" s="45"/>
      <c r="FO152" s="36"/>
      <c r="FP152" s="20"/>
      <c r="FQ152" s="20"/>
      <c r="FR152" s="20"/>
      <c r="FS152" s="20"/>
      <c r="FT152" s="14"/>
      <c r="FU152" s="14"/>
      <c r="FV152" s="20" t="str">
        <f t="shared" ca="1" si="8"/>
        <v>'(3)'!FM152</v>
      </c>
      <c r="FW152" s="20">
        <v>152</v>
      </c>
      <c r="FX152" s="20">
        <f t="shared" ca="1" si="9"/>
        <v>67</v>
      </c>
    </row>
    <row r="153" spans="162:180" ht="7.5" customHeight="1">
      <c r="FF153" s="14"/>
      <c r="FG153" s="79"/>
      <c r="FH153" s="79"/>
      <c r="FI153" s="79"/>
      <c r="FJ153" s="79"/>
      <c r="FK153" s="65" t="s">
        <v>91</v>
      </c>
      <c r="FL153" s="33">
        <f t="shared" si="10"/>
        <v>22</v>
      </c>
      <c r="FM153" s="56">
        <f t="shared" ca="1" si="7"/>
        <v>89</v>
      </c>
      <c r="FN153" s="43"/>
      <c r="FO153" s="9"/>
      <c r="FP153" s="20"/>
      <c r="FQ153" s="25"/>
      <c r="FR153" s="20"/>
      <c r="FS153" s="20"/>
      <c r="FT153" s="20"/>
      <c r="FU153" s="20"/>
      <c r="FV153" s="20" t="str">
        <f t="shared" ca="1" si="8"/>
        <v>'(3)'!FM153</v>
      </c>
      <c r="FW153" s="20">
        <v>153</v>
      </c>
      <c r="FX153" s="20">
        <f t="shared" ca="1" si="9"/>
        <v>67</v>
      </c>
    </row>
    <row r="154" spans="162:180" ht="7.5" customHeight="1">
      <c r="FF154" s="14"/>
      <c r="FG154" s="79"/>
      <c r="FH154" s="79"/>
      <c r="FI154" s="79"/>
      <c r="FJ154" s="79"/>
      <c r="FK154" s="65" t="s">
        <v>92</v>
      </c>
      <c r="FL154" s="33">
        <f t="shared" si="10"/>
        <v>22</v>
      </c>
      <c r="FM154" s="56">
        <f t="shared" ca="1" si="7"/>
        <v>89</v>
      </c>
      <c r="FN154" s="44"/>
      <c r="FO154" s="35"/>
      <c r="FP154" s="20"/>
      <c r="FQ154" s="20"/>
      <c r="FR154" s="20"/>
      <c r="FS154" s="20"/>
      <c r="FT154" s="20"/>
      <c r="FU154" s="20"/>
      <c r="FV154" s="20" t="str">
        <f t="shared" ca="1" si="8"/>
        <v>'(3)'!FM154</v>
      </c>
      <c r="FW154" s="20">
        <v>154</v>
      </c>
      <c r="FX154" s="20">
        <f t="shared" ca="1" si="9"/>
        <v>67</v>
      </c>
    </row>
    <row r="155" spans="162:180" ht="7.5" customHeight="1">
      <c r="FF155" s="14"/>
      <c r="FG155" s="79"/>
      <c r="FH155" s="79"/>
      <c r="FI155" s="79"/>
      <c r="FJ155" s="79"/>
      <c r="FK155" s="65" t="s">
        <v>93</v>
      </c>
      <c r="FL155" s="33">
        <f t="shared" si="10"/>
        <v>22</v>
      </c>
      <c r="FM155" s="57">
        <f t="shared" ca="1" si="7"/>
        <v>82</v>
      </c>
      <c r="FN155" s="45"/>
      <c r="FO155" s="36"/>
      <c r="FP155" s="20"/>
      <c r="FQ155" s="20"/>
      <c r="FR155" s="20"/>
      <c r="FS155" s="20"/>
      <c r="FT155" s="14"/>
      <c r="FU155" s="14"/>
      <c r="FV155" s="20" t="str">
        <f t="shared" ca="1" si="8"/>
        <v>'(3)'!FM155</v>
      </c>
      <c r="FW155" s="20">
        <v>155</v>
      </c>
      <c r="FX155" s="20">
        <f t="shared" ca="1" si="9"/>
        <v>60</v>
      </c>
    </row>
    <row r="156" spans="162:180" ht="7.5" customHeight="1">
      <c r="FF156" s="14"/>
      <c r="FG156" s="79"/>
      <c r="FH156" s="79"/>
      <c r="FI156" s="79"/>
      <c r="FJ156" s="79"/>
      <c r="FK156" s="65" t="s">
        <v>94</v>
      </c>
      <c r="FL156" s="33">
        <f t="shared" si="10"/>
        <v>22</v>
      </c>
      <c r="FM156" s="56">
        <f t="shared" ca="1" si="7"/>
        <v>81</v>
      </c>
      <c r="FN156" s="43"/>
      <c r="FO156" s="9"/>
      <c r="FP156" s="20"/>
      <c r="FQ156" s="25"/>
      <c r="FR156" s="20"/>
      <c r="FS156" s="20"/>
      <c r="FT156" s="20"/>
      <c r="FU156" s="20"/>
      <c r="FV156" s="20" t="str">
        <f t="shared" ca="1" si="8"/>
        <v>'(3)'!FM156</v>
      </c>
      <c r="FW156" s="20">
        <v>156</v>
      </c>
      <c r="FX156" s="20">
        <f t="shared" ca="1" si="9"/>
        <v>59</v>
      </c>
    </row>
    <row r="157" spans="162:180" ht="7.5" customHeight="1">
      <c r="FF157" s="14"/>
      <c r="FG157" s="79"/>
      <c r="FH157" s="79"/>
      <c r="FI157" s="79"/>
      <c r="FJ157" s="79"/>
      <c r="FK157" s="66" t="s">
        <v>95</v>
      </c>
      <c r="FL157" s="33">
        <f t="shared" si="10"/>
        <v>22</v>
      </c>
      <c r="FM157" s="58">
        <f t="shared" ca="1" si="7"/>
        <v>82</v>
      </c>
      <c r="FN157" s="50"/>
      <c r="FO157" s="39"/>
      <c r="FP157" s="20"/>
      <c r="FQ157" s="20"/>
      <c r="FR157" s="20"/>
      <c r="FS157" s="20"/>
      <c r="FT157" s="20"/>
      <c r="FU157" s="20"/>
      <c r="FV157" s="20" t="str">
        <f t="shared" ca="1" si="8"/>
        <v>'(3)'!FM157</v>
      </c>
      <c r="FW157" s="20">
        <v>157</v>
      </c>
      <c r="FX157" s="20">
        <f t="shared" ca="1" si="9"/>
        <v>60</v>
      </c>
    </row>
    <row r="158" spans="162:180">
      <c r="FF158" s="14"/>
      <c r="FG158" s="14"/>
      <c r="FH158" s="14"/>
      <c r="FI158" s="14"/>
      <c r="FJ158" s="14"/>
      <c r="FK158" s="14"/>
      <c r="FL158" s="14"/>
      <c r="FM158" s="14"/>
      <c r="FN158" s="14"/>
      <c r="FO158" s="14"/>
      <c r="FP158" s="14"/>
      <c r="FQ158" s="14"/>
      <c r="FR158" s="14"/>
      <c r="FS158" s="14"/>
      <c r="FT158" s="1"/>
      <c r="FU158" s="1"/>
      <c r="FV158" s="14"/>
      <c r="FW158" s="14"/>
      <c r="FX158" s="14"/>
    </row>
    <row r="159" spans="162:180">
      <c r="FF159" s="14"/>
      <c r="FG159" s="14"/>
      <c r="FH159" s="14"/>
      <c r="FI159" s="14"/>
      <c r="FJ159" s="14"/>
      <c r="FK159" s="14"/>
      <c r="FL159" s="14"/>
      <c r="FM159" s="14"/>
      <c r="FN159" s="14"/>
      <c r="FO159" s="14"/>
      <c r="FP159" s="14"/>
      <c r="FQ159" s="14"/>
      <c r="FR159" s="14"/>
      <c r="FS159" s="14"/>
      <c r="FT159" s="1"/>
      <c r="FU159" s="1"/>
      <c r="FV159" s="14"/>
      <c r="FW159" s="14"/>
      <c r="FX159" s="14"/>
    </row>
    <row r="160" spans="162:180">
      <c r="FF160" s="14"/>
      <c r="FG160" s="14"/>
      <c r="FH160" s="14"/>
      <c r="FI160" s="14"/>
      <c r="FJ160" s="14"/>
      <c r="FK160" s="14"/>
      <c r="FL160" s="14"/>
      <c r="FM160" s="14"/>
      <c r="FN160" s="14"/>
      <c r="FO160" s="14"/>
      <c r="FP160" s="14"/>
      <c r="FQ160" s="14"/>
      <c r="FR160" s="14"/>
      <c r="FS160" s="14"/>
      <c r="FT160" s="1"/>
      <c r="FU160" s="1"/>
      <c r="FV160" s="14"/>
      <c r="FW160" s="14"/>
      <c r="FX160" s="14"/>
    </row>
    <row r="161" spans="162:180">
      <c r="FF161" s="14"/>
      <c r="FG161" s="14"/>
      <c r="FH161" s="14"/>
      <c r="FI161" s="14"/>
      <c r="FJ161" s="14"/>
      <c r="FK161" s="14"/>
      <c r="FL161" s="14"/>
      <c r="FM161" s="14"/>
      <c r="FN161" s="14"/>
      <c r="FO161" s="14"/>
      <c r="FP161" s="14"/>
      <c r="FQ161" s="14"/>
      <c r="FR161" s="14"/>
      <c r="FS161" s="14"/>
      <c r="FT161" s="1"/>
      <c r="FU161" s="1"/>
      <c r="FV161" s="14"/>
      <c r="FW161" s="14"/>
      <c r="FX161" s="14"/>
    </row>
    <row r="162" spans="162:180">
      <c r="FF162" s="14"/>
      <c r="FG162" s="14"/>
      <c r="FH162" s="14"/>
      <c r="FI162" s="14"/>
      <c r="FJ162" s="14"/>
      <c r="FK162" s="14"/>
      <c r="FL162" s="14"/>
      <c r="FM162" s="14"/>
      <c r="FN162" s="14"/>
      <c r="FO162" s="14"/>
      <c r="FP162" s="14"/>
      <c r="FQ162" s="14"/>
      <c r="FR162" s="14"/>
      <c r="FS162" s="14"/>
      <c r="FT162" s="1"/>
      <c r="FU162" s="1"/>
      <c r="FV162" s="14"/>
      <c r="FW162" s="14"/>
      <c r="FX162" s="14"/>
    </row>
    <row r="163" spans="162:180">
      <c r="FF163" s="14"/>
      <c r="FG163" s="14"/>
      <c r="FH163" s="14"/>
      <c r="FI163" s="14"/>
      <c r="FJ163" s="14"/>
      <c r="FK163" s="14"/>
      <c r="FL163" s="14"/>
      <c r="FM163" s="14"/>
      <c r="FN163" s="14"/>
      <c r="FO163" s="14"/>
      <c r="FP163" s="14"/>
      <c r="FQ163" s="14"/>
      <c r="FR163" s="14"/>
      <c r="FS163" s="14"/>
      <c r="FT163" s="1"/>
      <c r="FU163" s="1"/>
      <c r="FV163" s="14"/>
      <c r="FW163" s="14"/>
      <c r="FX163" s="14"/>
    </row>
    <row r="164" spans="162:180">
      <c r="FF164" s="14"/>
      <c r="FG164" s="14"/>
      <c r="FH164" s="14"/>
      <c r="FI164" s="14"/>
      <c r="FJ164" s="14"/>
      <c r="FK164" s="14"/>
      <c r="FL164" s="14"/>
      <c r="FM164" s="14"/>
      <c r="FN164" s="14"/>
      <c r="FO164" s="14"/>
      <c r="FP164" s="14"/>
      <c r="FQ164" s="14"/>
      <c r="FR164" s="14"/>
      <c r="FS164" s="14"/>
      <c r="FT164" s="1"/>
      <c r="FU164" s="1"/>
      <c r="FV164" s="14"/>
      <c r="FW164" s="14"/>
      <c r="FX164" s="14"/>
    </row>
    <row r="165" spans="162:180">
      <c r="FF165" s="14"/>
      <c r="FG165" s="14"/>
      <c r="FH165" s="14"/>
      <c r="FI165" s="14"/>
      <c r="FJ165" s="14"/>
      <c r="FK165" s="14"/>
      <c r="FL165" s="14"/>
      <c r="FM165" s="14"/>
      <c r="FN165" s="14"/>
      <c r="FO165" s="14"/>
      <c r="FP165" s="14"/>
      <c r="FQ165" s="14"/>
      <c r="FR165" s="14"/>
      <c r="FS165" s="14"/>
      <c r="FT165" s="1"/>
      <c r="FU165" s="1"/>
      <c r="FV165" s="14"/>
      <c r="FW165" s="14"/>
      <c r="FX165" s="14"/>
    </row>
    <row r="166" spans="162:180">
      <c r="FF166" s="14"/>
      <c r="FG166" s="14"/>
      <c r="FH166" s="14"/>
      <c r="FI166" s="14"/>
      <c r="FJ166" s="14"/>
      <c r="FK166" s="14"/>
      <c r="FL166" s="14"/>
      <c r="FM166" s="14"/>
      <c r="FN166" s="14"/>
      <c r="FO166" s="14"/>
      <c r="FP166" s="14"/>
      <c r="FQ166" s="14"/>
      <c r="FR166" s="14"/>
      <c r="FS166" s="14"/>
      <c r="FT166" s="1"/>
      <c r="FU166" s="1"/>
      <c r="FV166" s="14"/>
      <c r="FW166" s="14"/>
      <c r="FX166" s="14"/>
    </row>
    <row r="167" spans="162:180">
      <c r="FF167" s="14"/>
      <c r="FG167" s="14"/>
      <c r="FH167" s="14"/>
      <c r="FI167" s="14"/>
      <c r="FJ167" s="14"/>
      <c r="FK167" s="14"/>
      <c r="FL167" s="14"/>
      <c r="FM167" s="14"/>
      <c r="FN167" s="14"/>
      <c r="FO167" s="14"/>
      <c r="FP167" s="14"/>
      <c r="FQ167" s="14"/>
      <c r="FR167" s="14"/>
      <c r="FS167" s="14"/>
      <c r="FT167" s="1"/>
      <c r="FU167" s="1"/>
      <c r="FV167" s="14"/>
      <c r="FW167" s="14"/>
      <c r="FX167" s="14"/>
    </row>
    <row r="168" spans="162:180">
      <c r="FF168" s="14"/>
      <c r="FG168" s="14"/>
      <c r="FH168" s="14"/>
      <c r="FI168" s="14"/>
      <c r="FJ168" s="14"/>
      <c r="FK168" s="14"/>
      <c r="FL168" s="14"/>
      <c r="FM168" s="14"/>
      <c r="FN168" s="14"/>
      <c r="FO168" s="14"/>
      <c r="FP168" s="14"/>
      <c r="FQ168" s="14"/>
      <c r="FR168" s="14"/>
      <c r="FS168" s="14"/>
      <c r="FT168" s="1"/>
      <c r="FU168" s="1"/>
      <c r="FV168" s="14"/>
      <c r="FW168" s="14"/>
      <c r="FX168" s="14"/>
    </row>
    <row r="169" spans="162:180">
      <c r="FF169" s="14"/>
      <c r="FG169" s="14"/>
      <c r="FH169" s="14"/>
      <c r="FI169" s="14"/>
      <c r="FJ169" s="14"/>
      <c r="FK169" s="14"/>
      <c r="FL169" s="14"/>
      <c r="FM169" s="14"/>
      <c r="FN169" s="14"/>
      <c r="FO169" s="14"/>
      <c r="FP169" s="14"/>
      <c r="FQ169" s="14"/>
      <c r="FR169" s="14"/>
      <c r="FS169" s="14"/>
      <c r="FT169" s="1"/>
      <c r="FU169" s="1"/>
      <c r="FV169" s="14"/>
      <c r="FW169" s="14"/>
      <c r="FX169" s="14"/>
    </row>
    <row r="170" spans="162:180">
      <c r="FF170" s="14"/>
      <c r="FG170" s="14"/>
      <c r="FH170" s="14"/>
      <c r="FI170" s="14"/>
      <c r="FJ170" s="14"/>
      <c r="FK170" s="14"/>
      <c r="FL170" s="14"/>
      <c r="FM170" s="14"/>
      <c r="FN170" s="14"/>
      <c r="FO170" s="14"/>
      <c r="FP170" s="14"/>
      <c r="FQ170" s="14"/>
      <c r="FR170" s="14"/>
      <c r="FS170" s="14"/>
      <c r="FT170" s="1"/>
      <c r="FU170" s="1"/>
      <c r="FV170" s="14"/>
      <c r="FW170" s="14"/>
      <c r="FX170" s="14"/>
    </row>
    <row r="171" spans="162:180">
      <c r="FF171" s="14"/>
      <c r="FG171" s="14"/>
      <c r="FH171" s="14"/>
      <c r="FI171" s="14"/>
      <c r="FJ171" s="14"/>
      <c r="FK171" s="14"/>
      <c r="FL171" s="14"/>
      <c r="FM171" s="14"/>
      <c r="FN171" s="14"/>
      <c r="FO171" s="14"/>
      <c r="FP171" s="14"/>
      <c r="FQ171" s="14"/>
      <c r="FR171" s="14"/>
      <c r="FS171" s="14"/>
      <c r="FT171" s="1"/>
      <c r="FU171" s="1"/>
      <c r="FV171" s="14"/>
      <c r="FW171" s="14"/>
      <c r="FX171" s="14"/>
    </row>
    <row r="172" spans="162:180">
      <c r="FF172" s="14"/>
      <c r="FG172" s="14"/>
      <c r="FH172" s="14"/>
      <c r="FI172" s="14"/>
      <c r="FJ172" s="14"/>
      <c r="FK172" s="14"/>
      <c r="FL172" s="14"/>
      <c r="FM172" s="14"/>
      <c r="FN172" s="14"/>
      <c r="FO172" s="14"/>
      <c r="FP172" s="14"/>
      <c r="FQ172" s="14"/>
      <c r="FR172" s="14"/>
      <c r="FS172" s="14"/>
      <c r="FT172" s="1"/>
      <c r="FU172" s="1"/>
      <c r="FV172" s="14"/>
      <c r="FW172" s="14"/>
      <c r="FX172" s="14"/>
    </row>
    <row r="173" spans="162:180">
      <c r="FF173" s="14"/>
      <c r="FG173" s="14"/>
      <c r="FH173" s="14"/>
      <c r="FI173" s="14"/>
      <c r="FJ173" s="14"/>
      <c r="FK173" s="14"/>
      <c r="FL173" s="14"/>
      <c r="FM173" s="14"/>
      <c r="FN173" s="14"/>
      <c r="FO173" s="14"/>
      <c r="FP173" s="14"/>
      <c r="FQ173" s="14"/>
      <c r="FR173" s="14"/>
      <c r="FS173" s="14"/>
      <c r="FT173" s="1"/>
      <c r="FU173" s="1"/>
      <c r="FV173" s="14"/>
      <c r="FW173" s="14"/>
      <c r="FX173" s="14"/>
    </row>
  </sheetData>
  <mergeCells count="1743">
    <mergeCell ref="FT2:FT3"/>
    <mergeCell ref="FU2:FU3"/>
    <mergeCell ref="FV2:FV3"/>
    <mergeCell ref="B3:AG3"/>
    <mergeCell ref="AH3:BM3"/>
    <mergeCell ref="BN3:CS3"/>
    <mergeCell ref="CT3:DY3"/>
    <mergeCell ref="DZ3:FE3"/>
    <mergeCell ref="FG3:FO3"/>
    <mergeCell ref="B1:N1"/>
    <mergeCell ref="R1:AD1"/>
    <mergeCell ref="AT1:BF1"/>
    <mergeCell ref="BJ1:BV1"/>
    <mergeCell ref="FG1:FI1"/>
    <mergeCell ref="FK1:FL1"/>
    <mergeCell ref="AX4:BA4"/>
    <mergeCell ref="BB4:BE4"/>
    <mergeCell ref="BF4:BI4"/>
    <mergeCell ref="BJ4:BM4"/>
    <mergeCell ref="BN4:BQ4"/>
    <mergeCell ref="BR4:BU4"/>
    <mergeCell ref="Z4:AC4"/>
    <mergeCell ref="AD4:AG4"/>
    <mergeCell ref="AH4:AK4"/>
    <mergeCell ref="AL4:AO4"/>
    <mergeCell ref="AP4:AS4"/>
    <mergeCell ref="AT4:AW4"/>
    <mergeCell ref="B4:E4"/>
    <mergeCell ref="F4:I4"/>
    <mergeCell ref="J4:M4"/>
    <mergeCell ref="N4:Q4"/>
    <mergeCell ref="R4:U4"/>
    <mergeCell ref="V4:Y4"/>
    <mergeCell ref="DR4:DU4"/>
    <mergeCell ref="DV4:DY4"/>
    <mergeCell ref="DZ4:EC4"/>
    <mergeCell ref="ED4:EG4"/>
    <mergeCell ref="EH4:EK4"/>
    <mergeCell ref="EL4:EO4"/>
    <mergeCell ref="CT4:CW4"/>
    <mergeCell ref="CX4:DA4"/>
    <mergeCell ref="DB4:DE4"/>
    <mergeCell ref="DF4:DI4"/>
    <mergeCell ref="DJ4:DM4"/>
    <mergeCell ref="DN4:DQ4"/>
    <mergeCell ref="BV4:BY4"/>
    <mergeCell ref="BZ4:CC4"/>
    <mergeCell ref="CD4:CG4"/>
    <mergeCell ref="CH4:CK4"/>
    <mergeCell ref="CL4:CO4"/>
    <mergeCell ref="CP4:CS4"/>
    <mergeCell ref="AZ5:BA5"/>
    <mergeCell ref="BD5:BE5"/>
    <mergeCell ref="BH5:BI5"/>
    <mergeCell ref="BL5:BM5"/>
    <mergeCell ref="BP5:BQ5"/>
    <mergeCell ref="BT5:BU5"/>
    <mergeCell ref="AB5:AC5"/>
    <mergeCell ref="AF5:AG5"/>
    <mergeCell ref="AJ5:AK5"/>
    <mergeCell ref="AN5:AO5"/>
    <mergeCell ref="AR5:AS5"/>
    <mergeCell ref="AV5:AW5"/>
    <mergeCell ref="FM4:FM5"/>
    <mergeCell ref="FN4:FN5"/>
    <mergeCell ref="FO4:FO5"/>
    <mergeCell ref="A5:A9"/>
    <mergeCell ref="D5:E5"/>
    <mergeCell ref="H5:I5"/>
    <mergeCell ref="L5:M5"/>
    <mergeCell ref="P5:Q5"/>
    <mergeCell ref="T5:U5"/>
    <mergeCell ref="X5:Y5"/>
    <mergeCell ref="EP4:ES4"/>
    <mergeCell ref="ET4:EW4"/>
    <mergeCell ref="EX4:FA4"/>
    <mergeCell ref="FB4:FE4"/>
    <mergeCell ref="FG4:FK5"/>
    <mergeCell ref="FL4:FL5"/>
    <mergeCell ref="ER5:ES5"/>
    <mergeCell ref="EV5:EW5"/>
    <mergeCell ref="EZ5:FA5"/>
    <mergeCell ref="FD5:FE5"/>
    <mergeCell ref="DT5:DU5"/>
    <mergeCell ref="DX5:DY5"/>
    <mergeCell ref="EB5:EC5"/>
    <mergeCell ref="EF5:EG5"/>
    <mergeCell ref="EJ5:EK5"/>
    <mergeCell ref="EN5:EO5"/>
    <mergeCell ref="CV5:CW5"/>
    <mergeCell ref="CZ5:DA5"/>
    <mergeCell ref="DD5:DE5"/>
    <mergeCell ref="DH5:DI5"/>
    <mergeCell ref="DL5:DM5"/>
    <mergeCell ref="DP5:DQ5"/>
    <mergeCell ref="BX5:BY5"/>
    <mergeCell ref="CB5:CC5"/>
    <mergeCell ref="CF5:CG5"/>
    <mergeCell ref="CJ5:CK5"/>
    <mergeCell ref="CN5:CO5"/>
    <mergeCell ref="CR5:CS5"/>
    <mergeCell ref="N6:N9"/>
    <mergeCell ref="O6:O9"/>
    <mergeCell ref="P6:P9"/>
    <mergeCell ref="Q6:Q9"/>
    <mergeCell ref="R6:R9"/>
    <mergeCell ref="S6:S9"/>
    <mergeCell ref="H6:H9"/>
    <mergeCell ref="I6:I9"/>
    <mergeCell ref="J6:J9"/>
    <mergeCell ref="K6:K9"/>
    <mergeCell ref="L6:L9"/>
    <mergeCell ref="M6:M9"/>
    <mergeCell ref="B6:B9"/>
    <mergeCell ref="C6:C9"/>
    <mergeCell ref="D6:D9"/>
    <mergeCell ref="E6:E9"/>
    <mergeCell ref="F6:F9"/>
    <mergeCell ref="G6:G9"/>
    <mergeCell ref="AF6:AF9"/>
    <mergeCell ref="AG6:AG9"/>
    <mergeCell ref="AH6:AH9"/>
    <mergeCell ref="AI6:AI9"/>
    <mergeCell ref="AJ6:AJ9"/>
    <mergeCell ref="AK6:AK9"/>
    <mergeCell ref="Z6:Z9"/>
    <mergeCell ref="AA6:AA9"/>
    <mergeCell ref="AB6:AB9"/>
    <mergeCell ref="AC6:AC9"/>
    <mergeCell ref="AD6:AD9"/>
    <mergeCell ref="AE6:AE9"/>
    <mergeCell ref="T6:T9"/>
    <mergeCell ref="U6:U9"/>
    <mergeCell ref="V6:V9"/>
    <mergeCell ref="W6:W9"/>
    <mergeCell ref="X6:X9"/>
    <mergeCell ref="Y6:Y9"/>
    <mergeCell ref="AX6:AX9"/>
    <mergeCell ref="AY6:AY9"/>
    <mergeCell ref="AZ6:AZ9"/>
    <mergeCell ref="BA6:BA9"/>
    <mergeCell ref="BB6:BB9"/>
    <mergeCell ref="BC6:BC9"/>
    <mergeCell ref="AR6:AR9"/>
    <mergeCell ref="AS6:AS9"/>
    <mergeCell ref="AT6:AT9"/>
    <mergeCell ref="AU6:AU9"/>
    <mergeCell ref="AV6:AV9"/>
    <mergeCell ref="AW6:AW9"/>
    <mergeCell ref="AL6:AL9"/>
    <mergeCell ref="AM6:AM9"/>
    <mergeCell ref="AN6:AN9"/>
    <mergeCell ref="AO6:AO9"/>
    <mergeCell ref="AP6:AP9"/>
    <mergeCell ref="AQ6:AQ9"/>
    <mergeCell ref="BP6:BP9"/>
    <mergeCell ref="BQ6:BQ9"/>
    <mergeCell ref="BR6:BR9"/>
    <mergeCell ref="BS6:BS9"/>
    <mergeCell ref="BT6:BT9"/>
    <mergeCell ref="BU6:BU9"/>
    <mergeCell ref="BJ6:BJ9"/>
    <mergeCell ref="BK6:BK9"/>
    <mergeCell ref="BL6:BL9"/>
    <mergeCell ref="BM6:BM9"/>
    <mergeCell ref="BN6:BN9"/>
    <mergeCell ref="BO6:BO9"/>
    <mergeCell ref="BD6:BD9"/>
    <mergeCell ref="BE6:BE9"/>
    <mergeCell ref="BF6:BF9"/>
    <mergeCell ref="BG6:BG9"/>
    <mergeCell ref="BH6:BH9"/>
    <mergeCell ref="BI6:BI9"/>
    <mergeCell ref="CH6:CH9"/>
    <mergeCell ref="CI6:CI9"/>
    <mergeCell ref="CJ6:CJ9"/>
    <mergeCell ref="CK6:CK9"/>
    <mergeCell ref="CL6:CL9"/>
    <mergeCell ref="CM6:CM9"/>
    <mergeCell ref="CB6:CB9"/>
    <mergeCell ref="CC6:CC9"/>
    <mergeCell ref="CD6:CD9"/>
    <mergeCell ref="CE6:CE9"/>
    <mergeCell ref="CF6:CF9"/>
    <mergeCell ref="CG6:CG9"/>
    <mergeCell ref="BV6:BV9"/>
    <mergeCell ref="BW6:BW9"/>
    <mergeCell ref="BX6:BX9"/>
    <mergeCell ref="BY6:BY9"/>
    <mergeCell ref="BZ6:BZ9"/>
    <mergeCell ref="CA6:CA9"/>
    <mergeCell ref="CZ6:CZ9"/>
    <mergeCell ref="DA6:DA9"/>
    <mergeCell ref="DB6:DB9"/>
    <mergeCell ref="DC6:DC9"/>
    <mergeCell ref="DD6:DD9"/>
    <mergeCell ref="DE6:DE9"/>
    <mergeCell ref="CT6:CT9"/>
    <mergeCell ref="CU6:CU9"/>
    <mergeCell ref="CV6:CV9"/>
    <mergeCell ref="CW6:CW9"/>
    <mergeCell ref="CX6:CX9"/>
    <mergeCell ref="CY6:CY9"/>
    <mergeCell ref="CN6:CN9"/>
    <mergeCell ref="CO6:CO9"/>
    <mergeCell ref="CP6:CP9"/>
    <mergeCell ref="CQ6:CQ9"/>
    <mergeCell ref="CR6:CR9"/>
    <mergeCell ref="CS6:CS9"/>
    <mergeCell ref="DR6:DR9"/>
    <mergeCell ref="DS6:DS9"/>
    <mergeCell ref="DT6:DT9"/>
    <mergeCell ref="DU6:DU9"/>
    <mergeCell ref="DV6:DV9"/>
    <mergeCell ref="DW6:DW9"/>
    <mergeCell ref="DL6:DL9"/>
    <mergeCell ref="DM6:DM9"/>
    <mergeCell ref="DN6:DN9"/>
    <mergeCell ref="DO6:DO9"/>
    <mergeCell ref="DP6:DP9"/>
    <mergeCell ref="DQ6:DQ9"/>
    <mergeCell ref="DF6:DF9"/>
    <mergeCell ref="DG6:DG9"/>
    <mergeCell ref="DH6:DH9"/>
    <mergeCell ref="DI6:DI9"/>
    <mergeCell ref="DJ6:DJ9"/>
    <mergeCell ref="DK6:DK9"/>
    <mergeCell ref="EJ6:EJ9"/>
    <mergeCell ref="EK6:EK9"/>
    <mergeCell ref="EL6:EL9"/>
    <mergeCell ref="EM6:EM9"/>
    <mergeCell ref="EN6:EN9"/>
    <mergeCell ref="EO6:EO9"/>
    <mergeCell ref="ED6:ED9"/>
    <mergeCell ref="EE6:EE9"/>
    <mergeCell ref="EF6:EF9"/>
    <mergeCell ref="EG6:EG9"/>
    <mergeCell ref="EH6:EH9"/>
    <mergeCell ref="EI6:EI9"/>
    <mergeCell ref="DX6:DX9"/>
    <mergeCell ref="DY6:DY9"/>
    <mergeCell ref="DZ6:DZ9"/>
    <mergeCell ref="EA6:EA9"/>
    <mergeCell ref="EB6:EB9"/>
    <mergeCell ref="EC6:EC9"/>
    <mergeCell ref="FB6:FB9"/>
    <mergeCell ref="FC6:FC9"/>
    <mergeCell ref="FD6:FD9"/>
    <mergeCell ref="FE6:FE9"/>
    <mergeCell ref="FG6:FH109"/>
    <mergeCell ref="FI6:FJ13"/>
    <mergeCell ref="FB19:FC21"/>
    <mergeCell ref="FD19:FE21"/>
    <mergeCell ref="FB34:FD36"/>
    <mergeCell ref="FE34:FE36"/>
    <mergeCell ref="EV6:EV9"/>
    <mergeCell ref="EW6:EW9"/>
    <mergeCell ref="EX6:EX9"/>
    <mergeCell ref="EY6:EY9"/>
    <mergeCell ref="EZ6:EZ9"/>
    <mergeCell ref="FA6:FA9"/>
    <mergeCell ref="EP6:EP9"/>
    <mergeCell ref="EQ6:EQ9"/>
    <mergeCell ref="ER6:ER9"/>
    <mergeCell ref="ES6:ES9"/>
    <mergeCell ref="ET6:ET9"/>
    <mergeCell ref="EU6:EU9"/>
    <mergeCell ref="X10:Y12"/>
    <mergeCell ref="Z10:AA12"/>
    <mergeCell ref="AB10:AC12"/>
    <mergeCell ref="AD10:AE12"/>
    <mergeCell ref="AF10:AG12"/>
    <mergeCell ref="AH10:AI12"/>
    <mergeCell ref="L10:M12"/>
    <mergeCell ref="N10:O12"/>
    <mergeCell ref="P10:Q12"/>
    <mergeCell ref="R10:S12"/>
    <mergeCell ref="T10:U12"/>
    <mergeCell ref="V10:W12"/>
    <mergeCell ref="A10:A18"/>
    <mergeCell ref="B10:C12"/>
    <mergeCell ref="D10:E12"/>
    <mergeCell ref="F10:G12"/>
    <mergeCell ref="H10:I12"/>
    <mergeCell ref="J10:K12"/>
    <mergeCell ref="CB10:CC12"/>
    <mergeCell ref="CD10:CE12"/>
    <mergeCell ref="BH10:BI12"/>
    <mergeCell ref="BJ10:BK12"/>
    <mergeCell ref="BL10:BM12"/>
    <mergeCell ref="BN10:BO12"/>
    <mergeCell ref="BP10:BQ12"/>
    <mergeCell ref="BR10:BS12"/>
    <mergeCell ref="AV10:AW12"/>
    <mergeCell ref="AX10:AY12"/>
    <mergeCell ref="AZ10:BA12"/>
    <mergeCell ref="BB10:BC12"/>
    <mergeCell ref="BD10:BE12"/>
    <mergeCell ref="BF10:BG12"/>
    <mergeCell ref="AJ10:AK12"/>
    <mergeCell ref="AL10:AM12"/>
    <mergeCell ref="AN10:AO12"/>
    <mergeCell ref="AP10:AQ12"/>
    <mergeCell ref="AR10:AS12"/>
    <mergeCell ref="AT10:AU12"/>
    <mergeCell ref="B13:E15"/>
    <mergeCell ref="F13:I15"/>
    <mergeCell ref="J13:M15"/>
    <mergeCell ref="N13:Q15"/>
    <mergeCell ref="R13:U15"/>
    <mergeCell ref="V13:Y15"/>
    <mergeCell ref="Z13:AC15"/>
    <mergeCell ref="EN10:EO12"/>
    <mergeCell ref="EP10:EQ12"/>
    <mergeCell ref="ER10:ES12"/>
    <mergeCell ref="ET10:EU12"/>
    <mergeCell ref="EV10:EW12"/>
    <mergeCell ref="EX10:EY12"/>
    <mergeCell ref="EB10:EC12"/>
    <mergeCell ref="ED10:EE12"/>
    <mergeCell ref="EF10:EG12"/>
    <mergeCell ref="EH10:EI12"/>
    <mergeCell ref="EJ10:EK12"/>
    <mergeCell ref="EL10:EM12"/>
    <mergeCell ref="DP10:DQ12"/>
    <mergeCell ref="DR10:DS12"/>
    <mergeCell ref="DT10:DU12"/>
    <mergeCell ref="DV10:DW12"/>
    <mergeCell ref="DX10:DY12"/>
    <mergeCell ref="DZ10:EA12"/>
    <mergeCell ref="DD10:DE12"/>
    <mergeCell ref="DF10:DG12"/>
    <mergeCell ref="DH10:DI12"/>
    <mergeCell ref="DJ10:DK12"/>
    <mergeCell ref="DL10:DM12"/>
    <mergeCell ref="DN10:DO12"/>
    <mergeCell ref="CR10:CS12"/>
    <mergeCell ref="CP13:CS15"/>
    <mergeCell ref="CT13:CW15"/>
    <mergeCell ref="BB13:BE15"/>
    <mergeCell ref="BF13:BI15"/>
    <mergeCell ref="BJ13:BM15"/>
    <mergeCell ref="BN13:BQ15"/>
    <mergeCell ref="BR13:BU15"/>
    <mergeCell ref="BV13:BY15"/>
    <mergeCell ref="AD13:AG15"/>
    <mergeCell ref="AH13:AK15"/>
    <mergeCell ref="AL13:AO15"/>
    <mergeCell ref="AP13:AS15"/>
    <mergeCell ref="AT13:AW15"/>
    <mergeCell ref="AX13:BA15"/>
    <mergeCell ref="EZ10:FA12"/>
    <mergeCell ref="FB10:FC12"/>
    <mergeCell ref="FD10:FE12"/>
    <mergeCell ref="CT10:CU12"/>
    <mergeCell ref="CV10:CW12"/>
    <mergeCell ref="CX10:CY12"/>
    <mergeCell ref="CZ10:DA12"/>
    <mergeCell ref="DB10:DC12"/>
    <mergeCell ref="CF10:CG12"/>
    <mergeCell ref="CH10:CI12"/>
    <mergeCell ref="CJ10:CK12"/>
    <mergeCell ref="CL10:CM12"/>
    <mergeCell ref="CN10:CO12"/>
    <mergeCell ref="CP10:CQ12"/>
    <mergeCell ref="BT10:BU12"/>
    <mergeCell ref="BV10:BW12"/>
    <mergeCell ref="BX10:BY12"/>
    <mergeCell ref="BZ10:CA12"/>
    <mergeCell ref="M16:M18"/>
    <mergeCell ref="N16:P18"/>
    <mergeCell ref="Q16:Q18"/>
    <mergeCell ref="R16:T18"/>
    <mergeCell ref="U16:U18"/>
    <mergeCell ref="V16:X18"/>
    <mergeCell ref="ET13:EW15"/>
    <mergeCell ref="EX13:FA15"/>
    <mergeCell ref="FB13:FE15"/>
    <mergeCell ref="FI14:FI21"/>
    <mergeCell ref="FJ14:FJ21"/>
    <mergeCell ref="B16:D18"/>
    <mergeCell ref="E16:E18"/>
    <mergeCell ref="F16:H18"/>
    <mergeCell ref="I16:I18"/>
    <mergeCell ref="J16:L18"/>
    <mergeCell ref="DV13:DY15"/>
    <mergeCell ref="DZ13:EC15"/>
    <mergeCell ref="ED13:EG15"/>
    <mergeCell ref="EH13:EK15"/>
    <mergeCell ref="EL13:EO15"/>
    <mergeCell ref="EP13:ES15"/>
    <mergeCell ref="CX13:DA15"/>
    <mergeCell ref="DB13:DE15"/>
    <mergeCell ref="DF13:DI15"/>
    <mergeCell ref="DJ13:DM15"/>
    <mergeCell ref="DN13:DQ15"/>
    <mergeCell ref="DR13:DU15"/>
    <mergeCell ref="BZ13:CC15"/>
    <mergeCell ref="CD13:CG15"/>
    <mergeCell ref="CH13:CK15"/>
    <mergeCell ref="CL13:CO15"/>
    <mergeCell ref="AW16:AW18"/>
    <mergeCell ref="AX16:AZ18"/>
    <mergeCell ref="BA16:BA18"/>
    <mergeCell ref="BB16:BD18"/>
    <mergeCell ref="BE16:BE18"/>
    <mergeCell ref="BF16:BH18"/>
    <mergeCell ref="AK16:AK18"/>
    <mergeCell ref="AL16:AN18"/>
    <mergeCell ref="AO16:AO18"/>
    <mergeCell ref="AP16:AR18"/>
    <mergeCell ref="AS16:AS18"/>
    <mergeCell ref="AT16:AV18"/>
    <mergeCell ref="Y16:Y18"/>
    <mergeCell ref="Z16:AB18"/>
    <mergeCell ref="AC16:AC18"/>
    <mergeCell ref="AD16:AF18"/>
    <mergeCell ref="AG16:AG18"/>
    <mergeCell ref="AH16:AJ18"/>
    <mergeCell ref="CG16:CG18"/>
    <mergeCell ref="CH16:CJ18"/>
    <mergeCell ref="CK16:CK18"/>
    <mergeCell ref="CL16:CN18"/>
    <mergeCell ref="CO16:CO18"/>
    <mergeCell ref="CP16:CR18"/>
    <mergeCell ref="BU16:BU18"/>
    <mergeCell ref="BV16:BX18"/>
    <mergeCell ref="BY16:BY18"/>
    <mergeCell ref="BZ16:CB18"/>
    <mergeCell ref="CC16:CC18"/>
    <mergeCell ref="CD16:CF18"/>
    <mergeCell ref="BI16:BI18"/>
    <mergeCell ref="BJ16:BL18"/>
    <mergeCell ref="BM16:BM18"/>
    <mergeCell ref="BN16:BP18"/>
    <mergeCell ref="BQ16:BQ18"/>
    <mergeCell ref="BR16:BT18"/>
    <mergeCell ref="EK16:EK18"/>
    <mergeCell ref="EL16:EN18"/>
    <mergeCell ref="DQ16:DQ18"/>
    <mergeCell ref="DR16:DT18"/>
    <mergeCell ref="DU16:DU18"/>
    <mergeCell ref="DV16:DX18"/>
    <mergeCell ref="DY16:DY18"/>
    <mergeCell ref="DZ16:EB18"/>
    <mergeCell ref="DE16:DE18"/>
    <mergeCell ref="DF16:DH18"/>
    <mergeCell ref="DI16:DI18"/>
    <mergeCell ref="DJ16:DL18"/>
    <mergeCell ref="DM16:DM18"/>
    <mergeCell ref="DN16:DP18"/>
    <mergeCell ref="CS16:CS18"/>
    <mergeCell ref="CT16:CV18"/>
    <mergeCell ref="CW16:CW18"/>
    <mergeCell ref="CX16:CZ18"/>
    <mergeCell ref="DA16:DA18"/>
    <mergeCell ref="DB16:DD18"/>
    <mergeCell ref="Z19:AA21"/>
    <mergeCell ref="AB19:AC21"/>
    <mergeCell ref="AD19:AE21"/>
    <mergeCell ref="AF19:AG21"/>
    <mergeCell ref="AH19:AI21"/>
    <mergeCell ref="AJ19:AK21"/>
    <mergeCell ref="N19:O21"/>
    <mergeCell ref="P19:Q21"/>
    <mergeCell ref="R19:S21"/>
    <mergeCell ref="T19:U21"/>
    <mergeCell ref="V19:W21"/>
    <mergeCell ref="X19:Y21"/>
    <mergeCell ref="FA16:FA18"/>
    <mergeCell ref="FB16:FD18"/>
    <mergeCell ref="FE16:FE18"/>
    <mergeCell ref="A19:A27"/>
    <mergeCell ref="B19:C21"/>
    <mergeCell ref="D19:E21"/>
    <mergeCell ref="F19:G21"/>
    <mergeCell ref="H19:I21"/>
    <mergeCell ref="J19:K21"/>
    <mergeCell ref="L19:M21"/>
    <mergeCell ref="EO16:EO18"/>
    <mergeCell ref="EP16:ER18"/>
    <mergeCell ref="ES16:ES18"/>
    <mergeCell ref="ET16:EV18"/>
    <mergeCell ref="EW16:EW18"/>
    <mergeCell ref="EX16:EZ18"/>
    <mergeCell ref="EC16:EC18"/>
    <mergeCell ref="ED16:EF18"/>
    <mergeCell ref="EG16:EG18"/>
    <mergeCell ref="EH16:EJ18"/>
    <mergeCell ref="BJ19:BK21"/>
    <mergeCell ref="BL19:BM21"/>
    <mergeCell ref="BN19:BO21"/>
    <mergeCell ref="BP19:BQ21"/>
    <mergeCell ref="BR19:BS21"/>
    <mergeCell ref="BT19:BU21"/>
    <mergeCell ref="AX19:AY21"/>
    <mergeCell ref="AZ19:BA21"/>
    <mergeCell ref="BB19:BC21"/>
    <mergeCell ref="BD19:BE21"/>
    <mergeCell ref="BF19:BG21"/>
    <mergeCell ref="BH19:BI21"/>
    <mergeCell ref="AL19:AM21"/>
    <mergeCell ref="AN19:AO21"/>
    <mergeCell ref="AP19:AQ21"/>
    <mergeCell ref="AR19:AS21"/>
    <mergeCell ref="AT19:AU21"/>
    <mergeCell ref="AV19:AW21"/>
    <mergeCell ref="DP19:DQ21"/>
    <mergeCell ref="CT19:CU21"/>
    <mergeCell ref="CV19:CW21"/>
    <mergeCell ref="CX19:CY21"/>
    <mergeCell ref="CZ19:DA21"/>
    <mergeCell ref="DB19:DC21"/>
    <mergeCell ref="DD19:DE21"/>
    <mergeCell ref="CH19:CI21"/>
    <mergeCell ref="CJ19:CK21"/>
    <mergeCell ref="CL19:CM21"/>
    <mergeCell ref="CN19:CO21"/>
    <mergeCell ref="CP19:CQ21"/>
    <mergeCell ref="CR19:CS21"/>
    <mergeCell ref="BV19:BW21"/>
    <mergeCell ref="BX19:BY21"/>
    <mergeCell ref="BZ19:CA21"/>
    <mergeCell ref="CB19:CC21"/>
    <mergeCell ref="CD19:CE21"/>
    <mergeCell ref="CF19:CG21"/>
    <mergeCell ref="AL22:AO24"/>
    <mergeCell ref="AP22:AS24"/>
    <mergeCell ref="AT22:AW24"/>
    <mergeCell ref="B22:E24"/>
    <mergeCell ref="F22:I24"/>
    <mergeCell ref="J22:M24"/>
    <mergeCell ref="N22:Q24"/>
    <mergeCell ref="R22:U24"/>
    <mergeCell ref="V22:Y24"/>
    <mergeCell ref="EP19:EQ21"/>
    <mergeCell ref="ER19:ES21"/>
    <mergeCell ref="ET19:EU21"/>
    <mergeCell ref="EV19:EW21"/>
    <mergeCell ref="EX19:EY21"/>
    <mergeCell ref="EZ19:FA21"/>
    <mergeCell ref="ED19:EE21"/>
    <mergeCell ref="EF19:EG21"/>
    <mergeCell ref="EH19:EI21"/>
    <mergeCell ref="EJ19:EK21"/>
    <mergeCell ref="EL19:EM21"/>
    <mergeCell ref="EN19:EO21"/>
    <mergeCell ref="DR19:DS21"/>
    <mergeCell ref="DT19:DU21"/>
    <mergeCell ref="DV19:DW21"/>
    <mergeCell ref="DX19:DY21"/>
    <mergeCell ref="DZ19:EA21"/>
    <mergeCell ref="EB19:EC21"/>
    <mergeCell ref="DF19:DG21"/>
    <mergeCell ref="DH19:DI21"/>
    <mergeCell ref="DJ19:DK21"/>
    <mergeCell ref="DL19:DM21"/>
    <mergeCell ref="DN19:DO21"/>
    <mergeCell ref="FJ22:FJ29"/>
    <mergeCell ref="EP25:ER27"/>
    <mergeCell ref="ES25:ES27"/>
    <mergeCell ref="ET25:EV27"/>
    <mergeCell ref="EW25:EW27"/>
    <mergeCell ref="DR22:DU24"/>
    <mergeCell ref="DV22:DY24"/>
    <mergeCell ref="DZ22:EC24"/>
    <mergeCell ref="ED22:EG24"/>
    <mergeCell ref="EH22:EK24"/>
    <mergeCell ref="EL22:EO24"/>
    <mergeCell ref="CT22:CW24"/>
    <mergeCell ref="CX22:DA24"/>
    <mergeCell ref="DB22:DE24"/>
    <mergeCell ref="DF22:DI24"/>
    <mergeCell ref="DJ22:DM24"/>
    <mergeCell ref="DN22:DQ24"/>
    <mergeCell ref="N25:P27"/>
    <mergeCell ref="Q25:Q27"/>
    <mergeCell ref="R25:T27"/>
    <mergeCell ref="U25:U27"/>
    <mergeCell ref="V25:X27"/>
    <mergeCell ref="Y25:Y27"/>
    <mergeCell ref="B25:D27"/>
    <mergeCell ref="E25:E27"/>
    <mergeCell ref="F25:H27"/>
    <mergeCell ref="I25:I27"/>
    <mergeCell ref="J25:L27"/>
    <mergeCell ref="M25:M27"/>
    <mergeCell ref="EP22:ES24"/>
    <mergeCell ref="ET22:EW24"/>
    <mergeCell ref="EX22:FA24"/>
    <mergeCell ref="FB22:FE24"/>
    <mergeCell ref="FI22:FI29"/>
    <mergeCell ref="BV22:BY24"/>
    <mergeCell ref="BZ22:CC24"/>
    <mergeCell ref="CD22:CG24"/>
    <mergeCell ref="CH22:CK24"/>
    <mergeCell ref="CL22:CO24"/>
    <mergeCell ref="CP22:CS24"/>
    <mergeCell ref="AX22:BA24"/>
    <mergeCell ref="BB22:BE24"/>
    <mergeCell ref="BF22:BI24"/>
    <mergeCell ref="BJ22:BM24"/>
    <mergeCell ref="BN22:BQ24"/>
    <mergeCell ref="BR22:BU24"/>
    <mergeCell ref="Z22:AC24"/>
    <mergeCell ref="AD22:AG24"/>
    <mergeCell ref="AH22:AK24"/>
    <mergeCell ref="AX25:AZ27"/>
    <mergeCell ref="BA25:BA27"/>
    <mergeCell ref="BB25:BD27"/>
    <mergeCell ref="BE25:BE27"/>
    <mergeCell ref="BF25:BH27"/>
    <mergeCell ref="BI25:BI27"/>
    <mergeCell ref="AL25:AN27"/>
    <mergeCell ref="AO25:AO27"/>
    <mergeCell ref="AP25:AR27"/>
    <mergeCell ref="AS25:AS27"/>
    <mergeCell ref="AT25:AV27"/>
    <mergeCell ref="AW25:AW27"/>
    <mergeCell ref="Z25:AB27"/>
    <mergeCell ref="AC25:AC27"/>
    <mergeCell ref="AD25:AF27"/>
    <mergeCell ref="AG25:AG27"/>
    <mergeCell ref="AH25:AJ27"/>
    <mergeCell ref="AK25:AK27"/>
    <mergeCell ref="DB25:DD27"/>
    <mergeCell ref="DE25:DE27"/>
    <mergeCell ref="CH25:CJ27"/>
    <mergeCell ref="CK25:CK27"/>
    <mergeCell ref="CL25:CN27"/>
    <mergeCell ref="CO25:CO27"/>
    <mergeCell ref="CP25:CR27"/>
    <mergeCell ref="CS25:CS27"/>
    <mergeCell ref="BV25:BX27"/>
    <mergeCell ref="BY25:BY27"/>
    <mergeCell ref="BZ25:CB27"/>
    <mergeCell ref="CC25:CC27"/>
    <mergeCell ref="CD25:CF27"/>
    <mergeCell ref="CG25:CG27"/>
    <mergeCell ref="BJ25:BL27"/>
    <mergeCell ref="BM25:BM27"/>
    <mergeCell ref="BN25:BP27"/>
    <mergeCell ref="BQ25:BQ27"/>
    <mergeCell ref="BR25:BT27"/>
    <mergeCell ref="BU25:BU27"/>
    <mergeCell ref="EX25:EZ27"/>
    <mergeCell ref="FA25:FA27"/>
    <mergeCell ref="FB25:FD27"/>
    <mergeCell ref="FE25:FE27"/>
    <mergeCell ref="A28:A36"/>
    <mergeCell ref="B28:C30"/>
    <mergeCell ref="D28:E30"/>
    <mergeCell ref="F28:G30"/>
    <mergeCell ref="H28:I30"/>
    <mergeCell ref="J28:K30"/>
    <mergeCell ref="ED25:EF27"/>
    <mergeCell ref="EG25:EG27"/>
    <mergeCell ref="EH25:EJ27"/>
    <mergeCell ref="EK25:EK27"/>
    <mergeCell ref="EL25:EN27"/>
    <mergeCell ref="EO25:EO27"/>
    <mergeCell ref="DR25:DT27"/>
    <mergeCell ref="DU25:DU27"/>
    <mergeCell ref="DV25:DX27"/>
    <mergeCell ref="DY25:DY27"/>
    <mergeCell ref="DZ25:EB27"/>
    <mergeCell ref="EC25:EC27"/>
    <mergeCell ref="DF25:DH27"/>
    <mergeCell ref="DI25:DI27"/>
    <mergeCell ref="DJ25:DL27"/>
    <mergeCell ref="DM25:DM27"/>
    <mergeCell ref="DN25:DP27"/>
    <mergeCell ref="DQ25:DQ27"/>
    <mergeCell ref="CT25:CV27"/>
    <mergeCell ref="CW25:CW27"/>
    <mergeCell ref="CX25:CZ27"/>
    <mergeCell ref="DA25:DA27"/>
    <mergeCell ref="AJ28:AK30"/>
    <mergeCell ref="AL28:AM30"/>
    <mergeCell ref="AN28:AO30"/>
    <mergeCell ref="AP28:AQ30"/>
    <mergeCell ref="AR28:AS30"/>
    <mergeCell ref="AT28:AU30"/>
    <mergeCell ref="X28:Y30"/>
    <mergeCell ref="Z28:AA30"/>
    <mergeCell ref="AB28:AC30"/>
    <mergeCell ref="AD28:AE30"/>
    <mergeCell ref="AF28:AG30"/>
    <mergeCell ref="AH28:AI30"/>
    <mergeCell ref="L28:M30"/>
    <mergeCell ref="N28:O30"/>
    <mergeCell ref="P28:Q30"/>
    <mergeCell ref="R28:S30"/>
    <mergeCell ref="T28:U30"/>
    <mergeCell ref="V28:W30"/>
    <mergeCell ref="BT28:BU30"/>
    <mergeCell ref="BV28:BW30"/>
    <mergeCell ref="BX28:BY30"/>
    <mergeCell ref="BZ28:CA30"/>
    <mergeCell ref="CB28:CC30"/>
    <mergeCell ref="CD28:CE30"/>
    <mergeCell ref="BH28:BI30"/>
    <mergeCell ref="BJ28:BK30"/>
    <mergeCell ref="BL28:BM30"/>
    <mergeCell ref="BN28:BO30"/>
    <mergeCell ref="BP28:BQ30"/>
    <mergeCell ref="BR28:BS30"/>
    <mergeCell ref="AV28:AW30"/>
    <mergeCell ref="AX28:AY30"/>
    <mergeCell ref="AZ28:BA30"/>
    <mergeCell ref="BB28:BC30"/>
    <mergeCell ref="BD28:BE30"/>
    <mergeCell ref="BF28:BG30"/>
    <mergeCell ref="DT28:DU30"/>
    <mergeCell ref="DV28:DW30"/>
    <mergeCell ref="DX28:DY30"/>
    <mergeCell ref="DZ28:EA30"/>
    <mergeCell ref="DD28:DE30"/>
    <mergeCell ref="DF28:DG30"/>
    <mergeCell ref="DH28:DI30"/>
    <mergeCell ref="DJ28:DK30"/>
    <mergeCell ref="DL28:DM30"/>
    <mergeCell ref="DN28:DO30"/>
    <mergeCell ref="CR28:CS30"/>
    <mergeCell ref="CT28:CU30"/>
    <mergeCell ref="CV28:CW30"/>
    <mergeCell ref="CX28:CY30"/>
    <mergeCell ref="CZ28:DA30"/>
    <mergeCell ref="DB28:DC30"/>
    <mergeCell ref="CF28:CG30"/>
    <mergeCell ref="CH28:CI30"/>
    <mergeCell ref="CJ28:CK30"/>
    <mergeCell ref="CL28:CM30"/>
    <mergeCell ref="CN28:CO30"/>
    <mergeCell ref="CP28:CQ30"/>
    <mergeCell ref="BN31:BQ33"/>
    <mergeCell ref="BR31:BU33"/>
    <mergeCell ref="Z31:AC33"/>
    <mergeCell ref="AD31:AG33"/>
    <mergeCell ref="AH31:AK33"/>
    <mergeCell ref="AL31:AO33"/>
    <mergeCell ref="AP31:AS33"/>
    <mergeCell ref="AT31:AW33"/>
    <mergeCell ref="EZ28:FA30"/>
    <mergeCell ref="FB28:FC30"/>
    <mergeCell ref="FD28:FE30"/>
    <mergeCell ref="FI30:FJ37"/>
    <mergeCell ref="B31:E33"/>
    <mergeCell ref="F31:I33"/>
    <mergeCell ref="J31:M33"/>
    <mergeCell ref="N31:Q33"/>
    <mergeCell ref="R31:U33"/>
    <mergeCell ref="V31:Y33"/>
    <mergeCell ref="EN28:EO30"/>
    <mergeCell ref="EP28:EQ30"/>
    <mergeCell ref="ER28:ES30"/>
    <mergeCell ref="ET28:EU30"/>
    <mergeCell ref="EV28:EW30"/>
    <mergeCell ref="EX28:EY30"/>
    <mergeCell ref="EB28:EC30"/>
    <mergeCell ref="ED28:EE30"/>
    <mergeCell ref="EF28:EG30"/>
    <mergeCell ref="EH28:EI30"/>
    <mergeCell ref="EJ28:EK30"/>
    <mergeCell ref="EL28:EM30"/>
    <mergeCell ref="DP28:DQ30"/>
    <mergeCell ref="DR28:DS30"/>
    <mergeCell ref="EP31:ES33"/>
    <mergeCell ref="ET31:EW33"/>
    <mergeCell ref="EX31:FA33"/>
    <mergeCell ref="FB31:FE33"/>
    <mergeCell ref="B34:D36"/>
    <mergeCell ref="E34:E36"/>
    <mergeCell ref="F34:H36"/>
    <mergeCell ref="I34:I36"/>
    <mergeCell ref="J34:L36"/>
    <mergeCell ref="M34:M36"/>
    <mergeCell ref="DR31:DU33"/>
    <mergeCell ref="DV31:DY33"/>
    <mergeCell ref="DZ31:EC33"/>
    <mergeCell ref="ED31:EG33"/>
    <mergeCell ref="EH31:EK33"/>
    <mergeCell ref="EL31:EO33"/>
    <mergeCell ref="CT31:CW33"/>
    <mergeCell ref="CX31:DA33"/>
    <mergeCell ref="DB31:DE33"/>
    <mergeCell ref="DF31:DI33"/>
    <mergeCell ref="DJ31:DM33"/>
    <mergeCell ref="DN31:DQ33"/>
    <mergeCell ref="BV31:BY33"/>
    <mergeCell ref="BZ31:CC33"/>
    <mergeCell ref="CD31:CG33"/>
    <mergeCell ref="CH31:CK33"/>
    <mergeCell ref="CL31:CO33"/>
    <mergeCell ref="CP31:CS33"/>
    <mergeCell ref="AX31:BA33"/>
    <mergeCell ref="BB31:BE33"/>
    <mergeCell ref="BF31:BI33"/>
    <mergeCell ref="BJ31:BM33"/>
    <mergeCell ref="AL34:AN36"/>
    <mergeCell ref="AO34:AO36"/>
    <mergeCell ref="AP34:AR36"/>
    <mergeCell ref="AS34:AS36"/>
    <mergeCell ref="AT34:AV36"/>
    <mergeCell ref="AW34:AW36"/>
    <mergeCell ref="Z34:AB36"/>
    <mergeCell ref="AC34:AC36"/>
    <mergeCell ref="AD34:AF36"/>
    <mergeCell ref="AG34:AG36"/>
    <mergeCell ref="AH34:AJ36"/>
    <mergeCell ref="AK34:AK36"/>
    <mergeCell ref="N34:P36"/>
    <mergeCell ref="Q34:Q36"/>
    <mergeCell ref="R34:T36"/>
    <mergeCell ref="U34:U36"/>
    <mergeCell ref="V34:X36"/>
    <mergeCell ref="Y34:Y36"/>
    <mergeCell ref="BV34:BX36"/>
    <mergeCell ref="BY34:BY36"/>
    <mergeCell ref="BZ34:CB36"/>
    <mergeCell ref="CC34:CC36"/>
    <mergeCell ref="CD34:CF36"/>
    <mergeCell ref="CG34:CG36"/>
    <mergeCell ref="BJ34:BL36"/>
    <mergeCell ref="BM34:BM36"/>
    <mergeCell ref="BN34:BP36"/>
    <mergeCell ref="BQ34:BQ36"/>
    <mergeCell ref="BR34:BT36"/>
    <mergeCell ref="BU34:BU36"/>
    <mergeCell ref="AX34:AZ36"/>
    <mergeCell ref="BA34:BA36"/>
    <mergeCell ref="BB34:BD36"/>
    <mergeCell ref="BE34:BE36"/>
    <mergeCell ref="BF34:BH36"/>
    <mergeCell ref="BI34:BI36"/>
    <mergeCell ref="DF34:DH36"/>
    <mergeCell ref="DI34:DI36"/>
    <mergeCell ref="DJ34:DL36"/>
    <mergeCell ref="DM34:DM36"/>
    <mergeCell ref="DN34:DP36"/>
    <mergeCell ref="DQ34:DQ36"/>
    <mergeCell ref="CT34:CV36"/>
    <mergeCell ref="CW34:CW36"/>
    <mergeCell ref="CX34:CZ36"/>
    <mergeCell ref="DA34:DA36"/>
    <mergeCell ref="DB34:DD36"/>
    <mergeCell ref="DE34:DE36"/>
    <mergeCell ref="CH34:CJ36"/>
    <mergeCell ref="CK34:CK36"/>
    <mergeCell ref="CL34:CN36"/>
    <mergeCell ref="CO34:CO36"/>
    <mergeCell ref="CP34:CR36"/>
    <mergeCell ref="CS34:CS36"/>
    <mergeCell ref="EP34:ER36"/>
    <mergeCell ref="ES34:ES36"/>
    <mergeCell ref="ET34:EV36"/>
    <mergeCell ref="EW34:EW36"/>
    <mergeCell ref="EX34:EZ36"/>
    <mergeCell ref="FA34:FA36"/>
    <mergeCell ref="ED34:EF36"/>
    <mergeCell ref="EG34:EG36"/>
    <mergeCell ref="EH34:EJ36"/>
    <mergeCell ref="EK34:EK36"/>
    <mergeCell ref="EL34:EN36"/>
    <mergeCell ref="EO34:EO36"/>
    <mergeCell ref="DR34:DT36"/>
    <mergeCell ref="DU34:DU36"/>
    <mergeCell ref="DV34:DX36"/>
    <mergeCell ref="DY34:DY36"/>
    <mergeCell ref="DZ34:EB36"/>
    <mergeCell ref="EC34:EC36"/>
    <mergeCell ref="X37:Y39"/>
    <mergeCell ref="Z37:AA39"/>
    <mergeCell ref="AB37:AC39"/>
    <mergeCell ref="AD37:AE39"/>
    <mergeCell ref="AF37:AG39"/>
    <mergeCell ref="AH37:AI39"/>
    <mergeCell ref="L37:M39"/>
    <mergeCell ref="N37:O39"/>
    <mergeCell ref="P37:Q39"/>
    <mergeCell ref="R37:S39"/>
    <mergeCell ref="T37:U39"/>
    <mergeCell ref="V37:W39"/>
    <mergeCell ref="A37:A45"/>
    <mergeCell ref="B37:C39"/>
    <mergeCell ref="D37:E39"/>
    <mergeCell ref="F37:G39"/>
    <mergeCell ref="H37:I39"/>
    <mergeCell ref="J37:K39"/>
    <mergeCell ref="CB37:CC39"/>
    <mergeCell ref="CD37:CE39"/>
    <mergeCell ref="BH37:BI39"/>
    <mergeCell ref="BJ37:BK39"/>
    <mergeCell ref="BL37:BM39"/>
    <mergeCell ref="BN37:BO39"/>
    <mergeCell ref="BP37:BQ39"/>
    <mergeCell ref="BR37:BS39"/>
    <mergeCell ref="AV37:AW39"/>
    <mergeCell ref="AX37:AY39"/>
    <mergeCell ref="AZ37:BA39"/>
    <mergeCell ref="BB37:BC39"/>
    <mergeCell ref="BD37:BE39"/>
    <mergeCell ref="BF37:BG39"/>
    <mergeCell ref="AJ37:AK39"/>
    <mergeCell ref="AL37:AM39"/>
    <mergeCell ref="AN37:AO39"/>
    <mergeCell ref="AP37:AQ39"/>
    <mergeCell ref="AR37:AS39"/>
    <mergeCell ref="AT37:AU39"/>
    <mergeCell ref="FI38:FJ45"/>
    <mergeCell ref="B40:E42"/>
    <mergeCell ref="F40:I42"/>
    <mergeCell ref="J40:M42"/>
    <mergeCell ref="N40:Q42"/>
    <mergeCell ref="R40:U42"/>
    <mergeCell ref="V40:Y42"/>
    <mergeCell ref="EN37:EO39"/>
    <mergeCell ref="EP37:EQ39"/>
    <mergeCell ref="ER37:ES39"/>
    <mergeCell ref="ET37:EU39"/>
    <mergeCell ref="EV37:EW39"/>
    <mergeCell ref="EX37:EY39"/>
    <mergeCell ref="EB37:EC39"/>
    <mergeCell ref="ED37:EE39"/>
    <mergeCell ref="EF37:EG39"/>
    <mergeCell ref="EH37:EI39"/>
    <mergeCell ref="EJ37:EK39"/>
    <mergeCell ref="EL37:EM39"/>
    <mergeCell ref="DP37:DQ39"/>
    <mergeCell ref="DR37:DS39"/>
    <mergeCell ref="DT37:DU39"/>
    <mergeCell ref="DV37:DW39"/>
    <mergeCell ref="DX37:DY39"/>
    <mergeCell ref="DZ37:EA39"/>
    <mergeCell ref="DD37:DE39"/>
    <mergeCell ref="DF37:DG39"/>
    <mergeCell ref="DH37:DI39"/>
    <mergeCell ref="DJ37:DK39"/>
    <mergeCell ref="DL37:DM39"/>
    <mergeCell ref="DN37:DO39"/>
    <mergeCell ref="CR37:CS39"/>
    <mergeCell ref="CL40:CO42"/>
    <mergeCell ref="CP40:CS42"/>
    <mergeCell ref="AX40:BA42"/>
    <mergeCell ref="BB40:BE42"/>
    <mergeCell ref="BF40:BI42"/>
    <mergeCell ref="BJ40:BM42"/>
    <mergeCell ref="BN40:BQ42"/>
    <mergeCell ref="BR40:BU42"/>
    <mergeCell ref="Z40:AC42"/>
    <mergeCell ref="AD40:AG42"/>
    <mergeCell ref="AH40:AK42"/>
    <mergeCell ref="AL40:AO42"/>
    <mergeCell ref="AP40:AS42"/>
    <mergeCell ref="AT40:AW42"/>
    <mergeCell ref="EZ37:FA39"/>
    <mergeCell ref="FB37:FC39"/>
    <mergeCell ref="FD37:FE39"/>
    <mergeCell ref="CT37:CU39"/>
    <mergeCell ref="CV37:CW39"/>
    <mergeCell ref="CX37:CY39"/>
    <mergeCell ref="CZ37:DA39"/>
    <mergeCell ref="DB37:DC39"/>
    <mergeCell ref="CF37:CG39"/>
    <mergeCell ref="CH37:CI39"/>
    <mergeCell ref="CJ37:CK39"/>
    <mergeCell ref="CL37:CM39"/>
    <mergeCell ref="CN37:CO39"/>
    <mergeCell ref="CP37:CQ39"/>
    <mergeCell ref="BT37:BU39"/>
    <mergeCell ref="BV37:BW39"/>
    <mergeCell ref="BX37:BY39"/>
    <mergeCell ref="BZ37:CA39"/>
    <mergeCell ref="N43:P45"/>
    <mergeCell ref="Q43:Q45"/>
    <mergeCell ref="R43:T45"/>
    <mergeCell ref="U43:U45"/>
    <mergeCell ref="V43:X45"/>
    <mergeCell ref="Y43:Y45"/>
    <mergeCell ref="EP40:ES42"/>
    <mergeCell ref="ET40:EW42"/>
    <mergeCell ref="EX40:FA42"/>
    <mergeCell ref="FB40:FE42"/>
    <mergeCell ref="B43:D45"/>
    <mergeCell ref="E43:E45"/>
    <mergeCell ref="F43:H45"/>
    <mergeCell ref="I43:I45"/>
    <mergeCell ref="J43:L45"/>
    <mergeCell ref="M43:M45"/>
    <mergeCell ref="DR40:DU42"/>
    <mergeCell ref="DV40:DY42"/>
    <mergeCell ref="DZ40:EC42"/>
    <mergeCell ref="ED40:EG42"/>
    <mergeCell ref="EH40:EK42"/>
    <mergeCell ref="EL40:EO42"/>
    <mergeCell ref="CT40:CW42"/>
    <mergeCell ref="CX40:DA42"/>
    <mergeCell ref="DB40:DE42"/>
    <mergeCell ref="DF40:DI42"/>
    <mergeCell ref="DJ40:DM42"/>
    <mergeCell ref="DN40:DQ42"/>
    <mergeCell ref="BV40:BY42"/>
    <mergeCell ref="BZ40:CC42"/>
    <mergeCell ref="CD40:CG42"/>
    <mergeCell ref="CH40:CK42"/>
    <mergeCell ref="AX43:AZ45"/>
    <mergeCell ref="BA43:BA45"/>
    <mergeCell ref="BB43:BD45"/>
    <mergeCell ref="BE43:BE45"/>
    <mergeCell ref="BF43:BH45"/>
    <mergeCell ref="BI43:BI45"/>
    <mergeCell ref="AL43:AN45"/>
    <mergeCell ref="AO43:AO45"/>
    <mergeCell ref="AP43:AR45"/>
    <mergeCell ref="AS43:AS45"/>
    <mergeCell ref="AT43:AV45"/>
    <mergeCell ref="AW43:AW45"/>
    <mergeCell ref="Z43:AB45"/>
    <mergeCell ref="AC43:AC45"/>
    <mergeCell ref="AD43:AF45"/>
    <mergeCell ref="AG43:AG45"/>
    <mergeCell ref="AH43:AJ45"/>
    <mergeCell ref="AK43:AK45"/>
    <mergeCell ref="CH43:CJ45"/>
    <mergeCell ref="CK43:CK45"/>
    <mergeCell ref="CL43:CN45"/>
    <mergeCell ref="CO43:CO45"/>
    <mergeCell ref="CP43:CR45"/>
    <mergeCell ref="CS43:CS45"/>
    <mergeCell ref="BV43:BX45"/>
    <mergeCell ref="BY43:BY45"/>
    <mergeCell ref="BZ43:CB45"/>
    <mergeCell ref="CC43:CC45"/>
    <mergeCell ref="CD43:CF45"/>
    <mergeCell ref="CG43:CG45"/>
    <mergeCell ref="BJ43:BL45"/>
    <mergeCell ref="BM43:BM45"/>
    <mergeCell ref="BN43:BP45"/>
    <mergeCell ref="BQ43:BQ45"/>
    <mergeCell ref="BR43:BT45"/>
    <mergeCell ref="BU43:BU45"/>
    <mergeCell ref="EL43:EN45"/>
    <mergeCell ref="EO43:EO45"/>
    <mergeCell ref="DR43:DT45"/>
    <mergeCell ref="DU43:DU45"/>
    <mergeCell ref="DV43:DX45"/>
    <mergeCell ref="DY43:DY45"/>
    <mergeCell ref="DZ43:EB45"/>
    <mergeCell ref="EC43:EC45"/>
    <mergeCell ref="DF43:DH45"/>
    <mergeCell ref="DI43:DI45"/>
    <mergeCell ref="DJ43:DL45"/>
    <mergeCell ref="DM43:DM45"/>
    <mergeCell ref="DN43:DP45"/>
    <mergeCell ref="DQ43:DQ45"/>
    <mergeCell ref="CT43:CV45"/>
    <mergeCell ref="CW43:CW45"/>
    <mergeCell ref="CX43:CZ45"/>
    <mergeCell ref="DA43:DA45"/>
    <mergeCell ref="DB43:DD45"/>
    <mergeCell ref="DE43:DE45"/>
    <mergeCell ref="AB46:AC48"/>
    <mergeCell ref="AD46:AE48"/>
    <mergeCell ref="AF46:AG48"/>
    <mergeCell ref="AH46:AI48"/>
    <mergeCell ref="AJ46:AK48"/>
    <mergeCell ref="AL46:AM48"/>
    <mergeCell ref="P46:Q48"/>
    <mergeCell ref="R46:S48"/>
    <mergeCell ref="T46:U48"/>
    <mergeCell ref="V46:W48"/>
    <mergeCell ref="X46:Y48"/>
    <mergeCell ref="Z46:AA48"/>
    <mergeCell ref="FB43:FD45"/>
    <mergeCell ref="FE43:FE45"/>
    <mergeCell ref="A46:A54"/>
    <mergeCell ref="B46:C48"/>
    <mergeCell ref="D46:E48"/>
    <mergeCell ref="F46:G48"/>
    <mergeCell ref="H46:I48"/>
    <mergeCell ref="J46:K48"/>
    <mergeCell ref="L46:M48"/>
    <mergeCell ref="N46:O48"/>
    <mergeCell ref="EP43:ER45"/>
    <mergeCell ref="ES43:ES45"/>
    <mergeCell ref="ET43:EV45"/>
    <mergeCell ref="EW43:EW45"/>
    <mergeCell ref="EX43:EZ45"/>
    <mergeCell ref="FA43:FA45"/>
    <mergeCell ref="ED43:EF45"/>
    <mergeCell ref="EG43:EG45"/>
    <mergeCell ref="EH43:EJ45"/>
    <mergeCell ref="EK43:EK45"/>
    <mergeCell ref="BL46:BM48"/>
    <mergeCell ref="BN46:BO48"/>
    <mergeCell ref="BP46:BQ48"/>
    <mergeCell ref="BR46:BS48"/>
    <mergeCell ref="BT46:BU48"/>
    <mergeCell ref="BV46:BW48"/>
    <mergeCell ref="AZ46:BA48"/>
    <mergeCell ref="BB46:BC48"/>
    <mergeCell ref="BD46:BE48"/>
    <mergeCell ref="BF46:BG48"/>
    <mergeCell ref="BH46:BI48"/>
    <mergeCell ref="BJ46:BK48"/>
    <mergeCell ref="AN46:AO48"/>
    <mergeCell ref="AP46:AQ48"/>
    <mergeCell ref="AR46:AS48"/>
    <mergeCell ref="AT46:AU48"/>
    <mergeCell ref="AV46:AW48"/>
    <mergeCell ref="AX46:AY48"/>
    <mergeCell ref="DP46:DQ48"/>
    <mergeCell ref="DR46:DS48"/>
    <mergeCell ref="CV46:CW48"/>
    <mergeCell ref="CX46:CY48"/>
    <mergeCell ref="CZ46:DA48"/>
    <mergeCell ref="DB46:DC48"/>
    <mergeCell ref="DD46:DE48"/>
    <mergeCell ref="DF46:DG48"/>
    <mergeCell ref="CJ46:CK48"/>
    <mergeCell ref="CL46:CM48"/>
    <mergeCell ref="CN46:CO48"/>
    <mergeCell ref="CP46:CQ48"/>
    <mergeCell ref="CR46:CS48"/>
    <mergeCell ref="CT46:CU48"/>
    <mergeCell ref="BX46:BY48"/>
    <mergeCell ref="BZ46:CA48"/>
    <mergeCell ref="CB46:CC48"/>
    <mergeCell ref="CD46:CE48"/>
    <mergeCell ref="CF46:CG48"/>
    <mergeCell ref="CH46:CI48"/>
    <mergeCell ref="FD46:FE48"/>
    <mergeCell ref="FI46:FJ53"/>
    <mergeCell ref="B49:E51"/>
    <mergeCell ref="F49:I51"/>
    <mergeCell ref="J49:M51"/>
    <mergeCell ref="N49:Q51"/>
    <mergeCell ref="R49:U51"/>
    <mergeCell ref="V49:Y51"/>
    <mergeCell ref="Z49:AC51"/>
    <mergeCell ref="AD49:AG51"/>
    <mergeCell ref="ER46:ES48"/>
    <mergeCell ref="ET46:EU48"/>
    <mergeCell ref="EV46:EW48"/>
    <mergeCell ref="EX46:EY48"/>
    <mergeCell ref="EZ46:FA48"/>
    <mergeCell ref="FB46:FC48"/>
    <mergeCell ref="EF46:EG48"/>
    <mergeCell ref="EH46:EI48"/>
    <mergeCell ref="EJ46:EK48"/>
    <mergeCell ref="EL46:EM48"/>
    <mergeCell ref="EN46:EO48"/>
    <mergeCell ref="EP46:EQ48"/>
    <mergeCell ref="DT46:DU48"/>
    <mergeCell ref="DV46:DW48"/>
    <mergeCell ref="DX46:DY48"/>
    <mergeCell ref="DZ46:EA48"/>
    <mergeCell ref="EB46:EC48"/>
    <mergeCell ref="ED46:EE48"/>
    <mergeCell ref="DH46:DI48"/>
    <mergeCell ref="DJ46:DK48"/>
    <mergeCell ref="DL46:DM48"/>
    <mergeCell ref="DN46:DO48"/>
    <mergeCell ref="DR49:DU51"/>
    <mergeCell ref="DV49:DY51"/>
    <mergeCell ref="CD49:CG51"/>
    <mergeCell ref="CH49:CK51"/>
    <mergeCell ref="CL49:CO51"/>
    <mergeCell ref="CP49:CS51"/>
    <mergeCell ref="CT49:CW51"/>
    <mergeCell ref="CX49:DA51"/>
    <mergeCell ref="BF49:BI51"/>
    <mergeCell ref="BJ49:BM51"/>
    <mergeCell ref="BN49:BQ51"/>
    <mergeCell ref="BR49:BU51"/>
    <mergeCell ref="BV49:BY51"/>
    <mergeCell ref="BZ49:CC51"/>
    <mergeCell ref="AH49:AK51"/>
    <mergeCell ref="AL49:AO51"/>
    <mergeCell ref="AP49:AS51"/>
    <mergeCell ref="AT49:AW51"/>
    <mergeCell ref="AX49:BA51"/>
    <mergeCell ref="BB49:BE51"/>
    <mergeCell ref="AD52:AF54"/>
    <mergeCell ref="AG52:AG54"/>
    <mergeCell ref="AH52:AJ54"/>
    <mergeCell ref="AK52:AK54"/>
    <mergeCell ref="AL52:AN54"/>
    <mergeCell ref="AO52:AO54"/>
    <mergeCell ref="R52:T54"/>
    <mergeCell ref="U52:U54"/>
    <mergeCell ref="V52:X54"/>
    <mergeCell ref="Y52:Y54"/>
    <mergeCell ref="Z52:AB54"/>
    <mergeCell ref="AC52:AC54"/>
    <mergeCell ref="EX49:FA51"/>
    <mergeCell ref="FB49:FE51"/>
    <mergeCell ref="B52:D54"/>
    <mergeCell ref="E52:E54"/>
    <mergeCell ref="F52:H54"/>
    <mergeCell ref="I52:I54"/>
    <mergeCell ref="J52:L54"/>
    <mergeCell ref="M52:M54"/>
    <mergeCell ref="N52:P54"/>
    <mergeCell ref="Q52:Q54"/>
    <mergeCell ref="DZ49:EC51"/>
    <mergeCell ref="ED49:EG51"/>
    <mergeCell ref="EH49:EK51"/>
    <mergeCell ref="EL49:EO51"/>
    <mergeCell ref="EP49:ES51"/>
    <mergeCell ref="ET49:EW51"/>
    <mergeCell ref="DB49:DE51"/>
    <mergeCell ref="DF49:DI51"/>
    <mergeCell ref="DJ49:DM51"/>
    <mergeCell ref="DN49:DQ51"/>
    <mergeCell ref="BN52:BP54"/>
    <mergeCell ref="BQ52:BQ54"/>
    <mergeCell ref="BR52:BT54"/>
    <mergeCell ref="BU52:BU54"/>
    <mergeCell ref="BV52:BX54"/>
    <mergeCell ref="BY52:BY54"/>
    <mergeCell ref="BB52:BD54"/>
    <mergeCell ref="BE52:BE54"/>
    <mergeCell ref="BF52:BH54"/>
    <mergeCell ref="BI52:BI54"/>
    <mergeCell ref="BJ52:BL54"/>
    <mergeCell ref="BM52:BM54"/>
    <mergeCell ref="AP52:AR54"/>
    <mergeCell ref="AS52:AS54"/>
    <mergeCell ref="AT52:AV54"/>
    <mergeCell ref="AW52:AW54"/>
    <mergeCell ref="AX52:AZ54"/>
    <mergeCell ref="BA52:BA54"/>
    <mergeCell ref="DR52:DT54"/>
    <mergeCell ref="DU52:DU54"/>
    <mergeCell ref="CX52:CZ54"/>
    <mergeCell ref="DA52:DA54"/>
    <mergeCell ref="DB52:DD54"/>
    <mergeCell ref="DE52:DE54"/>
    <mergeCell ref="DF52:DH54"/>
    <mergeCell ref="DI52:DI54"/>
    <mergeCell ref="CL52:CN54"/>
    <mergeCell ref="CO52:CO54"/>
    <mergeCell ref="CP52:CR54"/>
    <mergeCell ref="CS52:CS54"/>
    <mergeCell ref="CT52:CV54"/>
    <mergeCell ref="CW52:CW54"/>
    <mergeCell ref="BZ52:CB54"/>
    <mergeCell ref="CC52:CC54"/>
    <mergeCell ref="CD52:CF54"/>
    <mergeCell ref="CG52:CG54"/>
    <mergeCell ref="CH52:CJ54"/>
    <mergeCell ref="CK52:CK54"/>
    <mergeCell ref="FI54:FJ61"/>
    <mergeCell ref="A55:A63"/>
    <mergeCell ref="B55:C57"/>
    <mergeCell ref="D55:E57"/>
    <mergeCell ref="F55:G57"/>
    <mergeCell ref="H55:I57"/>
    <mergeCell ref="J55:K57"/>
    <mergeCell ref="L55:M57"/>
    <mergeCell ref="N55:O57"/>
    <mergeCell ref="P55:Q57"/>
    <mergeCell ref="ET52:EV54"/>
    <mergeCell ref="EW52:EW54"/>
    <mergeCell ref="EX52:EZ54"/>
    <mergeCell ref="FA52:FA54"/>
    <mergeCell ref="FB52:FD54"/>
    <mergeCell ref="FE52:FE54"/>
    <mergeCell ref="EH52:EJ54"/>
    <mergeCell ref="EK52:EK54"/>
    <mergeCell ref="EL52:EN54"/>
    <mergeCell ref="EO52:EO54"/>
    <mergeCell ref="EP52:ER54"/>
    <mergeCell ref="ES52:ES54"/>
    <mergeCell ref="DV52:DX54"/>
    <mergeCell ref="DY52:DY54"/>
    <mergeCell ref="DZ52:EB54"/>
    <mergeCell ref="EC52:EC54"/>
    <mergeCell ref="ED52:EF54"/>
    <mergeCell ref="EG52:EG54"/>
    <mergeCell ref="DJ52:DL54"/>
    <mergeCell ref="DM52:DM54"/>
    <mergeCell ref="DN52:DP54"/>
    <mergeCell ref="DQ52:DQ54"/>
    <mergeCell ref="AP55:AQ57"/>
    <mergeCell ref="AR55:AS57"/>
    <mergeCell ref="AT55:AU57"/>
    <mergeCell ref="AV55:AW57"/>
    <mergeCell ref="AX55:AY57"/>
    <mergeCell ref="AZ55:BA57"/>
    <mergeCell ref="AD55:AE57"/>
    <mergeCell ref="AF55:AG57"/>
    <mergeCell ref="AH55:AI57"/>
    <mergeCell ref="AJ55:AK57"/>
    <mergeCell ref="AL55:AM57"/>
    <mergeCell ref="AN55:AO57"/>
    <mergeCell ref="R55:S57"/>
    <mergeCell ref="T55:U57"/>
    <mergeCell ref="V55:W57"/>
    <mergeCell ref="X55:Y57"/>
    <mergeCell ref="Z55:AA57"/>
    <mergeCell ref="AB55:AC57"/>
    <mergeCell ref="BZ55:CA57"/>
    <mergeCell ref="CB55:CC57"/>
    <mergeCell ref="CD55:CE57"/>
    <mergeCell ref="CF55:CG57"/>
    <mergeCell ref="CH55:CI57"/>
    <mergeCell ref="CJ55:CK57"/>
    <mergeCell ref="BN55:BO57"/>
    <mergeCell ref="BP55:BQ57"/>
    <mergeCell ref="BR55:BS57"/>
    <mergeCell ref="BT55:BU57"/>
    <mergeCell ref="BV55:BW57"/>
    <mergeCell ref="BX55:BY57"/>
    <mergeCell ref="BB55:BC57"/>
    <mergeCell ref="BD55:BE57"/>
    <mergeCell ref="BF55:BG57"/>
    <mergeCell ref="BH55:BI57"/>
    <mergeCell ref="BJ55:BK57"/>
    <mergeCell ref="BL55:BM57"/>
    <mergeCell ref="DJ55:DK57"/>
    <mergeCell ref="DL55:DM57"/>
    <mergeCell ref="DN55:DO57"/>
    <mergeCell ref="DP55:DQ57"/>
    <mergeCell ref="DR55:DS57"/>
    <mergeCell ref="DT55:DU57"/>
    <mergeCell ref="CX55:CY57"/>
    <mergeCell ref="CZ55:DA57"/>
    <mergeCell ref="DB55:DC57"/>
    <mergeCell ref="DD55:DE57"/>
    <mergeCell ref="DF55:DG57"/>
    <mergeCell ref="DH55:DI57"/>
    <mergeCell ref="CL55:CM57"/>
    <mergeCell ref="CN55:CO57"/>
    <mergeCell ref="CP55:CQ57"/>
    <mergeCell ref="CR55:CS57"/>
    <mergeCell ref="CT55:CU57"/>
    <mergeCell ref="CV55:CW57"/>
    <mergeCell ref="ET55:EU57"/>
    <mergeCell ref="EV55:EW57"/>
    <mergeCell ref="EX55:EY57"/>
    <mergeCell ref="EZ55:FA57"/>
    <mergeCell ref="FB55:FC57"/>
    <mergeCell ref="FD55:FE57"/>
    <mergeCell ref="EH55:EI57"/>
    <mergeCell ref="EJ55:EK57"/>
    <mergeCell ref="EL55:EM57"/>
    <mergeCell ref="EN55:EO57"/>
    <mergeCell ref="EP55:EQ57"/>
    <mergeCell ref="ER55:ES57"/>
    <mergeCell ref="DV55:DW57"/>
    <mergeCell ref="DX55:DY57"/>
    <mergeCell ref="DZ55:EA57"/>
    <mergeCell ref="EB55:EC57"/>
    <mergeCell ref="ED55:EE57"/>
    <mergeCell ref="EF55:EG57"/>
    <mergeCell ref="CL58:CO60"/>
    <mergeCell ref="CP58:CS60"/>
    <mergeCell ref="AX58:BA60"/>
    <mergeCell ref="BB58:BE60"/>
    <mergeCell ref="BF58:BI60"/>
    <mergeCell ref="BJ58:BM60"/>
    <mergeCell ref="BN58:BQ60"/>
    <mergeCell ref="BR58:BU60"/>
    <mergeCell ref="Z58:AC60"/>
    <mergeCell ref="AD58:AG60"/>
    <mergeCell ref="AH58:AK60"/>
    <mergeCell ref="AL58:AO60"/>
    <mergeCell ref="AP58:AS60"/>
    <mergeCell ref="AT58:AW60"/>
    <mergeCell ref="B58:E60"/>
    <mergeCell ref="F58:I60"/>
    <mergeCell ref="J58:M60"/>
    <mergeCell ref="N58:Q60"/>
    <mergeCell ref="R58:U60"/>
    <mergeCell ref="V58:Y60"/>
    <mergeCell ref="N61:P63"/>
    <mergeCell ref="Q61:Q63"/>
    <mergeCell ref="R61:T63"/>
    <mergeCell ref="U61:U63"/>
    <mergeCell ref="V61:X63"/>
    <mergeCell ref="Y61:Y63"/>
    <mergeCell ref="EP58:ES60"/>
    <mergeCell ref="ET58:EW60"/>
    <mergeCell ref="EX58:FA60"/>
    <mergeCell ref="FB58:FE60"/>
    <mergeCell ref="B61:D63"/>
    <mergeCell ref="E61:E63"/>
    <mergeCell ref="F61:H63"/>
    <mergeCell ref="I61:I63"/>
    <mergeCell ref="J61:L63"/>
    <mergeCell ref="M61:M63"/>
    <mergeCell ref="DR58:DU60"/>
    <mergeCell ref="DV58:DY60"/>
    <mergeCell ref="DZ58:EC60"/>
    <mergeCell ref="ED58:EG60"/>
    <mergeCell ref="EH58:EK60"/>
    <mergeCell ref="EL58:EO60"/>
    <mergeCell ref="CT58:CW60"/>
    <mergeCell ref="CX58:DA60"/>
    <mergeCell ref="DB58:DE60"/>
    <mergeCell ref="DF58:DI60"/>
    <mergeCell ref="DJ58:DM60"/>
    <mergeCell ref="DN58:DQ60"/>
    <mergeCell ref="BV58:BY60"/>
    <mergeCell ref="BZ58:CC60"/>
    <mergeCell ref="CD58:CG60"/>
    <mergeCell ref="CH58:CK60"/>
    <mergeCell ref="AX61:AZ63"/>
    <mergeCell ref="BA61:BA63"/>
    <mergeCell ref="BB61:BD63"/>
    <mergeCell ref="BE61:BE63"/>
    <mergeCell ref="BF61:BH63"/>
    <mergeCell ref="BI61:BI63"/>
    <mergeCell ref="AL61:AN63"/>
    <mergeCell ref="AO61:AO63"/>
    <mergeCell ref="AP61:AR63"/>
    <mergeCell ref="AS61:AS63"/>
    <mergeCell ref="AT61:AV63"/>
    <mergeCell ref="AW61:AW63"/>
    <mergeCell ref="Z61:AB63"/>
    <mergeCell ref="AC61:AC63"/>
    <mergeCell ref="AD61:AF63"/>
    <mergeCell ref="AG61:AG63"/>
    <mergeCell ref="AH61:AJ63"/>
    <mergeCell ref="AK61:AK63"/>
    <mergeCell ref="CH61:CJ63"/>
    <mergeCell ref="CK61:CK63"/>
    <mergeCell ref="CL61:CN63"/>
    <mergeCell ref="CO61:CO63"/>
    <mergeCell ref="CP61:CR63"/>
    <mergeCell ref="CS61:CS63"/>
    <mergeCell ref="BV61:BX63"/>
    <mergeCell ref="BY61:BY63"/>
    <mergeCell ref="BZ61:CB63"/>
    <mergeCell ref="CC61:CC63"/>
    <mergeCell ref="CD61:CF63"/>
    <mergeCell ref="CG61:CG63"/>
    <mergeCell ref="BJ61:BL63"/>
    <mergeCell ref="BM61:BM63"/>
    <mergeCell ref="BN61:BP63"/>
    <mergeCell ref="BQ61:BQ63"/>
    <mergeCell ref="BR61:BT63"/>
    <mergeCell ref="BU61:BU63"/>
    <mergeCell ref="EL61:EN63"/>
    <mergeCell ref="EO61:EO63"/>
    <mergeCell ref="DR61:DT63"/>
    <mergeCell ref="DU61:DU63"/>
    <mergeCell ref="DV61:DX63"/>
    <mergeCell ref="DY61:DY63"/>
    <mergeCell ref="DZ61:EB63"/>
    <mergeCell ref="EC61:EC63"/>
    <mergeCell ref="DF61:DH63"/>
    <mergeCell ref="DI61:DI63"/>
    <mergeCell ref="DJ61:DL63"/>
    <mergeCell ref="DM61:DM63"/>
    <mergeCell ref="DN61:DP63"/>
    <mergeCell ref="DQ61:DQ63"/>
    <mergeCell ref="CT61:CV63"/>
    <mergeCell ref="CW61:CW63"/>
    <mergeCell ref="CX61:CZ63"/>
    <mergeCell ref="DA61:DA63"/>
    <mergeCell ref="DB61:DD63"/>
    <mergeCell ref="DE61:DE63"/>
    <mergeCell ref="Z64:AA66"/>
    <mergeCell ref="AB64:AC66"/>
    <mergeCell ref="AD64:AE66"/>
    <mergeCell ref="AF64:AG66"/>
    <mergeCell ref="AH64:AI66"/>
    <mergeCell ref="AJ64:AK66"/>
    <mergeCell ref="N64:O66"/>
    <mergeCell ref="P64:Q66"/>
    <mergeCell ref="R64:S66"/>
    <mergeCell ref="T64:U66"/>
    <mergeCell ref="V64:W66"/>
    <mergeCell ref="X64:Y66"/>
    <mergeCell ref="FB61:FD63"/>
    <mergeCell ref="FE61:FE63"/>
    <mergeCell ref="FI62:FJ69"/>
    <mergeCell ref="A64:A81"/>
    <mergeCell ref="B64:C66"/>
    <mergeCell ref="D64:E66"/>
    <mergeCell ref="F64:G66"/>
    <mergeCell ref="H64:I66"/>
    <mergeCell ref="J64:K66"/>
    <mergeCell ref="L64:M66"/>
    <mergeCell ref="EP61:ER63"/>
    <mergeCell ref="ES61:ES63"/>
    <mergeCell ref="ET61:EV63"/>
    <mergeCell ref="EW61:EW63"/>
    <mergeCell ref="EX61:EZ63"/>
    <mergeCell ref="FA61:FA63"/>
    <mergeCell ref="ED61:EF63"/>
    <mergeCell ref="EG61:EG63"/>
    <mergeCell ref="EH61:EJ63"/>
    <mergeCell ref="EK61:EK63"/>
    <mergeCell ref="BJ64:BK66"/>
    <mergeCell ref="BL64:BM66"/>
    <mergeCell ref="BN64:BO66"/>
    <mergeCell ref="BP64:BQ66"/>
    <mergeCell ref="BR64:BS66"/>
    <mergeCell ref="BT64:BU66"/>
    <mergeCell ref="AX64:AY66"/>
    <mergeCell ref="AZ64:BA66"/>
    <mergeCell ref="BB64:BC66"/>
    <mergeCell ref="BD64:BE66"/>
    <mergeCell ref="BF64:BG66"/>
    <mergeCell ref="BH64:BI66"/>
    <mergeCell ref="AL64:AM66"/>
    <mergeCell ref="AN64:AO66"/>
    <mergeCell ref="AP64:AQ66"/>
    <mergeCell ref="AR64:AS66"/>
    <mergeCell ref="AT64:AU66"/>
    <mergeCell ref="AV64:AW66"/>
    <mergeCell ref="DN64:DO66"/>
    <mergeCell ref="DP64:DQ66"/>
    <mergeCell ref="CT64:CU66"/>
    <mergeCell ref="CV64:CW66"/>
    <mergeCell ref="CX64:CY66"/>
    <mergeCell ref="CZ64:DA66"/>
    <mergeCell ref="DB64:DC66"/>
    <mergeCell ref="DD64:DE66"/>
    <mergeCell ref="CH64:CI66"/>
    <mergeCell ref="CJ64:CK66"/>
    <mergeCell ref="CL64:CM66"/>
    <mergeCell ref="CN64:CO66"/>
    <mergeCell ref="CP64:CQ66"/>
    <mergeCell ref="CR64:CS66"/>
    <mergeCell ref="BV64:BW66"/>
    <mergeCell ref="BX64:BY66"/>
    <mergeCell ref="BZ64:CA66"/>
    <mergeCell ref="CB64:CC66"/>
    <mergeCell ref="CD64:CE66"/>
    <mergeCell ref="CF64:CG66"/>
    <mergeCell ref="FB64:FC66"/>
    <mergeCell ref="FD64:FE66"/>
    <mergeCell ref="B67:E69"/>
    <mergeCell ref="F67:I69"/>
    <mergeCell ref="J67:M69"/>
    <mergeCell ref="N67:Q69"/>
    <mergeCell ref="R67:U69"/>
    <mergeCell ref="V67:Y69"/>
    <mergeCell ref="Z67:AC69"/>
    <mergeCell ref="AD67:AG69"/>
    <mergeCell ref="EP64:EQ66"/>
    <mergeCell ref="ER64:ES66"/>
    <mergeCell ref="ET64:EU66"/>
    <mergeCell ref="EV64:EW66"/>
    <mergeCell ref="EX64:EY66"/>
    <mergeCell ref="EZ64:FA66"/>
    <mergeCell ref="ED64:EE66"/>
    <mergeCell ref="EF64:EG66"/>
    <mergeCell ref="EH64:EI66"/>
    <mergeCell ref="EJ64:EK66"/>
    <mergeCell ref="EL64:EM66"/>
    <mergeCell ref="EN64:EO66"/>
    <mergeCell ref="DR64:DS66"/>
    <mergeCell ref="DT64:DU66"/>
    <mergeCell ref="DV64:DW66"/>
    <mergeCell ref="DX64:DY66"/>
    <mergeCell ref="DZ64:EA66"/>
    <mergeCell ref="EB64:EC66"/>
    <mergeCell ref="DF64:DG66"/>
    <mergeCell ref="DH64:DI66"/>
    <mergeCell ref="DJ64:DK66"/>
    <mergeCell ref="DL64:DM66"/>
    <mergeCell ref="DR67:DU69"/>
    <mergeCell ref="DV67:DY69"/>
    <mergeCell ref="CD67:CG69"/>
    <mergeCell ref="CH67:CK69"/>
    <mergeCell ref="CL67:CO69"/>
    <mergeCell ref="CP67:CS69"/>
    <mergeCell ref="CT67:CW69"/>
    <mergeCell ref="CX67:DA69"/>
    <mergeCell ref="BF67:BI69"/>
    <mergeCell ref="BJ67:BM69"/>
    <mergeCell ref="BN67:BQ69"/>
    <mergeCell ref="BR67:BU69"/>
    <mergeCell ref="BV67:BY69"/>
    <mergeCell ref="BZ67:CC69"/>
    <mergeCell ref="AH67:AK69"/>
    <mergeCell ref="AL67:AO69"/>
    <mergeCell ref="AP67:AS69"/>
    <mergeCell ref="AT67:AW69"/>
    <mergeCell ref="AX67:BA69"/>
    <mergeCell ref="BB67:BE69"/>
    <mergeCell ref="AD70:AF72"/>
    <mergeCell ref="AG70:AG72"/>
    <mergeCell ref="AH70:AJ72"/>
    <mergeCell ref="AK70:AK72"/>
    <mergeCell ref="AL70:AN72"/>
    <mergeCell ref="AO70:AO72"/>
    <mergeCell ref="R70:T72"/>
    <mergeCell ref="U70:U72"/>
    <mergeCell ref="V70:X72"/>
    <mergeCell ref="Y70:Y72"/>
    <mergeCell ref="Z70:AB72"/>
    <mergeCell ref="AC70:AC72"/>
    <mergeCell ref="EX67:FA69"/>
    <mergeCell ref="FB67:FE69"/>
    <mergeCell ref="B70:D72"/>
    <mergeCell ref="E70:E72"/>
    <mergeCell ref="F70:H72"/>
    <mergeCell ref="I70:I72"/>
    <mergeCell ref="J70:L72"/>
    <mergeCell ref="M70:M72"/>
    <mergeCell ref="N70:P72"/>
    <mergeCell ref="Q70:Q72"/>
    <mergeCell ref="DZ67:EC69"/>
    <mergeCell ref="ED67:EG69"/>
    <mergeCell ref="EH67:EK69"/>
    <mergeCell ref="EL67:EO69"/>
    <mergeCell ref="EP67:ES69"/>
    <mergeCell ref="ET67:EW69"/>
    <mergeCell ref="DB67:DE69"/>
    <mergeCell ref="DF67:DI69"/>
    <mergeCell ref="DJ67:DM69"/>
    <mergeCell ref="DN67:DQ69"/>
    <mergeCell ref="BN70:BP72"/>
    <mergeCell ref="BQ70:BQ72"/>
    <mergeCell ref="BR70:BT72"/>
    <mergeCell ref="BU70:BU72"/>
    <mergeCell ref="BV70:BX72"/>
    <mergeCell ref="BY70:BY72"/>
    <mergeCell ref="BB70:BD72"/>
    <mergeCell ref="BE70:BE72"/>
    <mergeCell ref="BF70:BH72"/>
    <mergeCell ref="BI70:BI72"/>
    <mergeCell ref="BJ70:BL72"/>
    <mergeCell ref="BM70:BM72"/>
    <mergeCell ref="AP70:AR72"/>
    <mergeCell ref="AS70:AS72"/>
    <mergeCell ref="AT70:AV72"/>
    <mergeCell ref="AW70:AW72"/>
    <mergeCell ref="AX70:AZ72"/>
    <mergeCell ref="BA70:BA72"/>
    <mergeCell ref="DR70:DT72"/>
    <mergeCell ref="DU70:DU72"/>
    <mergeCell ref="CX70:CZ72"/>
    <mergeCell ref="DA70:DA72"/>
    <mergeCell ref="DB70:DD72"/>
    <mergeCell ref="DE70:DE72"/>
    <mergeCell ref="DF70:DH72"/>
    <mergeCell ref="DI70:DI72"/>
    <mergeCell ref="CL70:CN72"/>
    <mergeCell ref="CO70:CO72"/>
    <mergeCell ref="CP70:CR72"/>
    <mergeCell ref="CS70:CS72"/>
    <mergeCell ref="CT70:CV72"/>
    <mergeCell ref="CW70:CW72"/>
    <mergeCell ref="BZ70:CB72"/>
    <mergeCell ref="CC70:CC72"/>
    <mergeCell ref="CD70:CF72"/>
    <mergeCell ref="CG70:CG72"/>
    <mergeCell ref="CH70:CJ72"/>
    <mergeCell ref="CK70:CK72"/>
    <mergeCell ref="FI70:FJ77"/>
    <mergeCell ref="B73:E81"/>
    <mergeCell ref="F73:I81"/>
    <mergeCell ref="J73:M81"/>
    <mergeCell ref="N73:Q81"/>
    <mergeCell ref="R73:U81"/>
    <mergeCell ref="V73:Y81"/>
    <mergeCell ref="Z73:AC81"/>
    <mergeCell ref="AD73:AG81"/>
    <mergeCell ref="AH73:AK81"/>
    <mergeCell ref="ET70:EV72"/>
    <mergeCell ref="EW70:EW72"/>
    <mergeCell ref="EX70:EZ72"/>
    <mergeCell ref="FA70:FA72"/>
    <mergeCell ref="FB70:FD72"/>
    <mergeCell ref="FE70:FE72"/>
    <mergeCell ref="EH70:EJ72"/>
    <mergeCell ref="EK70:EK72"/>
    <mergeCell ref="EL70:EN72"/>
    <mergeCell ref="EO70:EO72"/>
    <mergeCell ref="EP70:ER72"/>
    <mergeCell ref="ES70:ES72"/>
    <mergeCell ref="DV70:DX72"/>
    <mergeCell ref="DY70:DY72"/>
    <mergeCell ref="DZ70:EB72"/>
    <mergeCell ref="EC70:EC72"/>
    <mergeCell ref="ED70:EF72"/>
    <mergeCell ref="EG70:EG72"/>
    <mergeCell ref="DJ70:DL72"/>
    <mergeCell ref="DM70:DM72"/>
    <mergeCell ref="DN70:DP72"/>
    <mergeCell ref="DQ70:DQ72"/>
    <mergeCell ref="DN73:DQ81"/>
    <mergeCell ref="DR73:DU81"/>
    <mergeCell ref="DV73:DY81"/>
    <mergeCell ref="DZ73:EC81"/>
    <mergeCell ref="CH73:CK81"/>
    <mergeCell ref="CL73:CO81"/>
    <mergeCell ref="CP73:CS81"/>
    <mergeCell ref="CT73:CW81"/>
    <mergeCell ref="CX73:DA81"/>
    <mergeCell ref="DB73:DE81"/>
    <mergeCell ref="BJ73:BM81"/>
    <mergeCell ref="BN73:BQ81"/>
    <mergeCell ref="BR73:BU81"/>
    <mergeCell ref="BV73:BY81"/>
    <mergeCell ref="BZ73:CC81"/>
    <mergeCell ref="CD73:CG81"/>
    <mergeCell ref="AL73:AO81"/>
    <mergeCell ref="AP73:AS81"/>
    <mergeCell ref="AT73:AW81"/>
    <mergeCell ref="AX73:BA81"/>
    <mergeCell ref="BB73:BE81"/>
    <mergeCell ref="BF73:BI81"/>
    <mergeCell ref="FG142:FJ149"/>
    <mergeCell ref="FG150:FJ157"/>
    <mergeCell ref="FI102:FJ109"/>
    <mergeCell ref="FG110:FJ117"/>
    <mergeCell ref="FG118:FJ125"/>
    <mergeCell ref="FG126:FH133"/>
    <mergeCell ref="FI126:FJ133"/>
    <mergeCell ref="FG134:FJ141"/>
    <mergeCell ref="BN84:CS90"/>
    <mergeCell ref="CT84:DY90"/>
    <mergeCell ref="DZ84:FE90"/>
    <mergeCell ref="FI86:FJ93"/>
    <mergeCell ref="FI94:FI101"/>
    <mergeCell ref="FJ94:FJ101"/>
    <mergeCell ref="FB73:FE81"/>
    <mergeCell ref="FI78:FJ85"/>
    <mergeCell ref="A82:A90"/>
    <mergeCell ref="B82:AG83"/>
    <mergeCell ref="AH82:BM83"/>
    <mergeCell ref="BN82:CS83"/>
    <mergeCell ref="CT82:DY83"/>
    <mergeCell ref="DZ82:FE83"/>
    <mergeCell ref="B84:AG90"/>
    <mergeCell ref="AH84:BM90"/>
    <mergeCell ref="ED73:EG81"/>
    <mergeCell ref="EH73:EK81"/>
    <mergeCell ref="EL73:EO81"/>
    <mergeCell ref="EP73:ES81"/>
    <mergeCell ref="ET73:EW81"/>
    <mergeCell ref="EX73:FA81"/>
    <mergeCell ref="DF73:DI81"/>
    <mergeCell ref="DJ73:DM81"/>
  </mergeCells>
  <phoneticPr fontId="2"/>
  <pageMargins left="0.78740157480314965" right="0.78740157480314965" top="0.27559055118110237" bottom="0.19685039370078741" header="0.23622047244094491" footer="0.23622047244094491"/>
  <pageSetup paperSize="9" scale="49"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9B0E73-069D-4881-949A-0230B7D76117}">
  <sheetPr codeName="Sheet7">
    <pageSetUpPr fitToPage="1"/>
  </sheetPr>
  <dimension ref="A1:FX173"/>
  <sheetViews>
    <sheetView view="pageBreakPreview" zoomScale="70" zoomScaleNormal="55" zoomScaleSheetLayoutView="70" workbookViewId="0">
      <selection activeCell="FB4" sqref="FB4:FE4"/>
    </sheetView>
  </sheetViews>
  <sheetFormatPr defaultRowHeight="13.5"/>
  <cols>
    <col min="1" max="1" width="6.875" style="13" customWidth="1"/>
    <col min="2" max="2" width="2.625" style="13" customWidth="1"/>
    <col min="3" max="4" width="0.625" style="13" customWidth="1"/>
    <col min="5" max="5" width="0.5" style="13" customWidth="1"/>
    <col min="6" max="6" width="2.625" style="13" customWidth="1"/>
    <col min="7" max="8" width="0.625" style="13" customWidth="1"/>
    <col min="9" max="9" width="0.5" style="13" customWidth="1"/>
    <col min="10" max="10" width="2.625" style="13" customWidth="1"/>
    <col min="11" max="12" width="0.625" style="13" customWidth="1"/>
    <col min="13" max="13" width="0.5" style="13" customWidth="1"/>
    <col min="14" max="14" width="2.625" style="13" customWidth="1"/>
    <col min="15" max="16" width="0.625" style="13" customWidth="1"/>
    <col min="17" max="17" width="0.5" style="13" customWidth="1"/>
    <col min="18" max="18" width="2.625" style="13" customWidth="1"/>
    <col min="19" max="20" width="0.625" style="13" customWidth="1"/>
    <col min="21" max="21" width="0.5" style="13" customWidth="1"/>
    <col min="22" max="22" width="2.625" style="13" customWidth="1"/>
    <col min="23" max="24" width="0.625" style="13" customWidth="1"/>
    <col min="25" max="25" width="0.5" style="13" customWidth="1"/>
    <col min="26" max="26" width="2.625" style="13" customWidth="1"/>
    <col min="27" max="28" width="0.625" style="13" customWidth="1"/>
    <col min="29" max="29" width="0.5" style="13" customWidth="1"/>
    <col min="30" max="30" width="2.625" style="13" customWidth="1"/>
    <col min="31" max="32" width="0.625" style="13" customWidth="1"/>
    <col min="33" max="33" width="0.5" style="13" customWidth="1"/>
    <col min="34" max="34" width="2.625" style="13" customWidth="1"/>
    <col min="35" max="36" width="0.625" style="13" customWidth="1"/>
    <col min="37" max="37" width="0.5" style="13" customWidth="1"/>
    <col min="38" max="38" width="2.625" style="13" customWidth="1"/>
    <col min="39" max="40" width="0.625" style="13" customWidth="1"/>
    <col min="41" max="41" width="0.5" style="13" customWidth="1"/>
    <col min="42" max="42" width="2.625" style="13" customWidth="1"/>
    <col min="43" max="44" width="0.625" style="13" customWidth="1"/>
    <col min="45" max="45" width="0.5" style="13" customWidth="1"/>
    <col min="46" max="46" width="2.625" style="13" customWidth="1"/>
    <col min="47" max="48" width="0.625" style="13" customWidth="1"/>
    <col min="49" max="49" width="0.5" style="13" customWidth="1"/>
    <col min="50" max="50" width="2.625" style="13" customWidth="1"/>
    <col min="51" max="52" width="0.625" style="13" customWidth="1"/>
    <col min="53" max="53" width="0.5" style="13" customWidth="1"/>
    <col min="54" max="54" width="2.625" style="13" customWidth="1"/>
    <col min="55" max="56" width="0.625" style="13" customWidth="1"/>
    <col min="57" max="57" width="0.5" style="13" customWidth="1"/>
    <col min="58" max="58" width="2.625" style="13" customWidth="1"/>
    <col min="59" max="60" width="0.625" style="13" customWidth="1"/>
    <col min="61" max="61" width="0.5" style="13" customWidth="1"/>
    <col min="62" max="62" width="2.625" style="13" customWidth="1"/>
    <col min="63" max="64" width="0.625" style="13" customWidth="1"/>
    <col min="65" max="65" width="0.5" style="13" customWidth="1"/>
    <col min="66" max="66" width="2.625" style="13" customWidth="1"/>
    <col min="67" max="68" width="0.625" style="13" customWidth="1"/>
    <col min="69" max="69" width="0.5" style="13" customWidth="1"/>
    <col min="70" max="70" width="2.625" style="13" customWidth="1"/>
    <col min="71" max="72" width="0.625" style="13" customWidth="1"/>
    <col min="73" max="73" width="0.5" style="13" customWidth="1"/>
    <col min="74" max="74" width="2.625" style="13" customWidth="1"/>
    <col min="75" max="76" width="0.625" style="13" customWidth="1"/>
    <col min="77" max="77" width="0.5" style="13" customWidth="1"/>
    <col min="78" max="78" width="2.625" style="13" customWidth="1"/>
    <col min="79" max="80" width="0.625" style="13" customWidth="1"/>
    <col min="81" max="81" width="0.5" style="13" customWidth="1"/>
    <col min="82" max="82" width="2.625" style="13" customWidth="1"/>
    <col min="83" max="84" width="0.625" style="13" customWidth="1"/>
    <col min="85" max="85" width="0.5" style="13" customWidth="1"/>
    <col min="86" max="86" width="2.625" style="13" customWidth="1"/>
    <col min="87" max="88" width="0.625" style="13" customWidth="1"/>
    <col min="89" max="89" width="0.5" style="13" customWidth="1"/>
    <col min="90" max="90" width="2.625" style="13" customWidth="1"/>
    <col min="91" max="92" width="0.625" style="13" customWidth="1"/>
    <col min="93" max="93" width="0.5" style="13" customWidth="1"/>
    <col min="94" max="94" width="2.625" style="13" customWidth="1"/>
    <col min="95" max="96" width="0.625" style="13" customWidth="1"/>
    <col min="97" max="97" width="0.5" style="13" customWidth="1"/>
    <col min="98" max="98" width="2.625" style="13" customWidth="1"/>
    <col min="99" max="100" width="0.625" style="13" customWidth="1"/>
    <col min="101" max="101" width="0.5" style="13" customWidth="1"/>
    <col min="102" max="102" width="2.625" style="13" customWidth="1"/>
    <col min="103" max="104" width="0.625" style="13" customWidth="1"/>
    <col min="105" max="105" width="0.5" style="13" customWidth="1"/>
    <col min="106" max="106" width="2.625" style="13" customWidth="1"/>
    <col min="107" max="108" width="0.625" style="13" customWidth="1"/>
    <col min="109" max="109" width="0.5" style="13" customWidth="1"/>
    <col min="110" max="110" width="2.625" style="13" customWidth="1"/>
    <col min="111" max="112" width="0.625" style="13" customWidth="1"/>
    <col min="113" max="113" width="0.5" style="13" customWidth="1"/>
    <col min="114" max="114" width="2.625" style="13" customWidth="1"/>
    <col min="115" max="116" width="0.625" style="13" customWidth="1"/>
    <col min="117" max="117" width="0.5" style="13" customWidth="1"/>
    <col min="118" max="118" width="2.625" style="13" customWidth="1"/>
    <col min="119" max="120" width="0.625" style="13" customWidth="1"/>
    <col min="121" max="121" width="0.5" style="13" customWidth="1"/>
    <col min="122" max="122" width="2.625" style="13" customWidth="1"/>
    <col min="123" max="124" width="0.625" style="13" customWidth="1"/>
    <col min="125" max="125" width="0.5" style="13" customWidth="1"/>
    <col min="126" max="126" width="2.625" style="13" customWidth="1"/>
    <col min="127" max="128" width="0.625" style="13" customWidth="1"/>
    <col min="129" max="129" width="0.5" style="13" customWidth="1"/>
    <col min="130" max="130" width="2.625" style="13" customWidth="1"/>
    <col min="131" max="132" width="0.625" style="13" customWidth="1"/>
    <col min="133" max="133" width="0.5" style="13" customWidth="1"/>
    <col min="134" max="134" width="2.625" style="13" customWidth="1"/>
    <col min="135" max="136" width="0.625" style="13" customWidth="1"/>
    <col min="137" max="137" width="0.5" style="13" customWidth="1"/>
    <col min="138" max="138" width="2.625" style="13" customWidth="1"/>
    <col min="139" max="140" width="0.625" style="13" customWidth="1"/>
    <col min="141" max="141" width="0.5" style="13" customWidth="1"/>
    <col min="142" max="142" width="2.625" style="13" customWidth="1"/>
    <col min="143" max="144" width="0.625" style="13" customWidth="1"/>
    <col min="145" max="145" width="0.5" style="13" customWidth="1"/>
    <col min="146" max="146" width="2.625" style="13" customWidth="1"/>
    <col min="147" max="148" width="0.625" style="13" customWidth="1"/>
    <col min="149" max="149" width="0.5" style="13" customWidth="1"/>
    <col min="150" max="150" width="2.625" style="13" customWidth="1"/>
    <col min="151" max="152" width="0.625" style="13" customWidth="1"/>
    <col min="153" max="153" width="0.5" style="13" customWidth="1"/>
    <col min="154" max="154" width="2.625" style="13" customWidth="1"/>
    <col min="155" max="156" width="0.625" style="13" customWidth="1"/>
    <col min="157" max="157" width="0.5" style="13" customWidth="1"/>
    <col min="158" max="158" width="2.625" style="13" customWidth="1"/>
    <col min="159" max="160" width="0.625" style="13" customWidth="1"/>
    <col min="161" max="161" width="0.5" style="13" customWidth="1"/>
    <col min="162" max="162" width="2.375" style="13" customWidth="1"/>
    <col min="163" max="163" width="2.625" style="13" customWidth="1"/>
    <col min="164" max="164" width="1.625" style="13" customWidth="1"/>
    <col min="165" max="165" width="2.625" style="13" customWidth="1"/>
    <col min="166" max="166" width="5.875" style="13" customWidth="1"/>
    <col min="167" max="167" width="4.125" style="13" customWidth="1"/>
    <col min="168" max="168" width="4.375" style="13" customWidth="1"/>
    <col min="169" max="171" width="5.875" style="13" customWidth="1"/>
    <col min="172" max="172" width="8.5" style="13" customWidth="1"/>
    <col min="173" max="173" width="9" style="13" customWidth="1"/>
    <col min="174" max="175" width="13" style="13" customWidth="1"/>
    <col min="176" max="176" width="17.625" style="13" customWidth="1"/>
    <col min="177" max="177" width="9" style="13" customWidth="1"/>
    <col min="178" max="180" width="13" style="13" customWidth="1"/>
  </cols>
  <sheetData>
    <row r="1" spans="1:180" ht="41.25" customHeight="1">
      <c r="A1" s="5">
        <v>1</v>
      </c>
      <c r="B1" s="184" t="s">
        <v>48</v>
      </c>
      <c r="C1" s="184"/>
      <c r="D1" s="184"/>
      <c r="E1" s="184"/>
      <c r="F1" s="184"/>
      <c r="G1" s="184"/>
      <c r="H1" s="184"/>
      <c r="I1" s="184"/>
      <c r="J1" s="184"/>
      <c r="K1" s="184"/>
      <c r="L1" s="184"/>
      <c r="M1" s="184"/>
      <c r="N1" s="184"/>
      <c r="O1" s="14"/>
      <c r="P1" s="14"/>
      <c r="Q1" s="14"/>
      <c r="R1" s="185">
        <v>1</v>
      </c>
      <c r="S1" s="185"/>
      <c r="T1" s="185"/>
      <c r="U1" s="185"/>
      <c r="V1" s="185"/>
      <c r="W1" s="185"/>
      <c r="X1" s="185"/>
      <c r="Y1" s="185"/>
      <c r="Z1" s="185"/>
      <c r="AA1" s="185"/>
      <c r="AB1" s="185"/>
      <c r="AC1" s="185"/>
      <c r="AD1" s="185"/>
      <c r="AE1" s="14"/>
      <c r="AF1" s="14"/>
      <c r="AG1" s="14"/>
      <c r="AH1" s="14"/>
      <c r="AI1" s="14"/>
      <c r="AJ1" s="14"/>
      <c r="AK1" s="14"/>
      <c r="AL1" s="7"/>
      <c r="AM1" s="7"/>
      <c r="AN1" s="7"/>
      <c r="AO1" s="7"/>
      <c r="AP1" s="7"/>
      <c r="AQ1" s="7"/>
      <c r="AR1" s="7"/>
      <c r="AS1" s="7"/>
      <c r="AT1" s="186">
        <f ca="1">DATE(FT2,FU2,FV2+(7*(FU14-1)))</f>
        <v>46146</v>
      </c>
      <c r="AU1" s="186"/>
      <c r="AV1" s="186"/>
      <c r="AW1" s="186"/>
      <c r="AX1" s="186"/>
      <c r="AY1" s="186"/>
      <c r="AZ1" s="186"/>
      <c r="BA1" s="186"/>
      <c r="BB1" s="186"/>
      <c r="BC1" s="186"/>
      <c r="BD1" s="186"/>
      <c r="BE1" s="186"/>
      <c r="BF1" s="186"/>
      <c r="BG1" s="63"/>
      <c r="BH1" s="63"/>
      <c r="BI1" s="63"/>
      <c r="BJ1" s="187">
        <f ca="1">AT1+4</f>
        <v>46150</v>
      </c>
      <c r="BK1" s="187"/>
      <c r="BL1" s="187"/>
      <c r="BM1" s="187"/>
      <c r="BN1" s="187"/>
      <c r="BO1" s="187"/>
      <c r="BP1" s="187"/>
      <c r="BQ1" s="187"/>
      <c r="BR1" s="187"/>
      <c r="BS1" s="187"/>
      <c r="BT1" s="187"/>
      <c r="BU1" s="187"/>
      <c r="BV1" s="187"/>
      <c r="BW1" s="14"/>
      <c r="BX1" s="14"/>
      <c r="BY1" s="14"/>
      <c r="BZ1" s="12"/>
      <c r="CA1" s="14"/>
      <c r="CB1" s="14"/>
      <c r="CC1" s="14"/>
      <c r="CD1" s="14"/>
      <c r="CE1" s="14"/>
      <c r="CF1" s="14"/>
      <c r="CG1" s="14"/>
      <c r="CH1" s="14"/>
      <c r="CI1" s="14"/>
      <c r="CJ1" s="14"/>
      <c r="CK1" s="14"/>
      <c r="CL1" s="12"/>
      <c r="CM1" s="14"/>
      <c r="CN1" s="14"/>
      <c r="CO1" s="14"/>
      <c r="CP1" s="14"/>
      <c r="CQ1" s="14"/>
      <c r="CR1" s="14"/>
      <c r="CS1" s="14"/>
      <c r="CT1" s="11"/>
      <c r="CU1" s="14"/>
      <c r="CV1" s="14"/>
      <c r="CW1" s="14"/>
      <c r="CX1" s="14"/>
      <c r="CY1" s="14"/>
      <c r="CZ1" s="14"/>
      <c r="DA1" s="14"/>
      <c r="DB1" s="14"/>
      <c r="DC1" s="14"/>
      <c r="DD1" s="14"/>
      <c r="DE1" s="14"/>
      <c r="DS1" s="14"/>
      <c r="DT1" s="14"/>
      <c r="DU1" s="14"/>
      <c r="DV1" s="14"/>
      <c r="DW1" s="14"/>
      <c r="DX1" s="14"/>
      <c r="DY1" s="14"/>
      <c r="DZ1" s="15"/>
      <c r="EA1" s="14"/>
      <c r="EB1" s="14"/>
      <c r="EC1" s="14"/>
      <c r="ED1" s="14"/>
      <c r="EE1" s="14"/>
      <c r="EF1" s="14"/>
      <c r="EG1" s="14"/>
      <c r="EH1" s="14"/>
      <c r="EI1" s="14"/>
      <c r="EJ1" s="14"/>
      <c r="EK1" s="16"/>
      <c r="EL1" s="15"/>
      <c r="EM1" s="14"/>
      <c r="EN1" s="14"/>
      <c r="EO1" s="14"/>
      <c r="EP1" s="14"/>
      <c r="EQ1" s="14"/>
      <c r="ER1" s="14"/>
      <c r="ES1" s="14"/>
      <c r="ET1" s="14"/>
      <c r="EU1" s="14"/>
      <c r="EV1" s="14"/>
      <c r="EW1" s="16"/>
      <c r="EX1" s="15"/>
      <c r="EY1" s="14"/>
      <c r="EZ1" s="14"/>
      <c r="FA1" s="14"/>
      <c r="FB1" s="14"/>
      <c r="FC1" s="14"/>
      <c r="FD1" s="14"/>
      <c r="FE1" s="14"/>
      <c r="FF1" s="17" t="s">
        <v>49</v>
      </c>
      <c r="FG1" s="188"/>
      <c r="FH1" s="189"/>
      <c r="FI1" s="190"/>
      <c r="FJ1" s="2"/>
      <c r="FK1" s="191"/>
      <c r="FL1" s="190"/>
      <c r="FM1" s="18"/>
      <c r="FN1" s="4"/>
      <c r="FO1" s="6"/>
      <c r="FP1" s="14"/>
      <c r="FQ1" s="14"/>
      <c r="FR1" s="14"/>
      <c r="FS1" s="14"/>
      <c r="FT1" s="19" t="s">
        <v>50</v>
      </c>
      <c r="FU1" s="19" t="s">
        <v>51</v>
      </c>
      <c r="FV1" s="19" t="s">
        <v>52</v>
      </c>
      <c r="FW1" s="14"/>
      <c r="FX1" s="14"/>
    </row>
    <row r="2" spans="1:180" ht="4.5" customHeight="1">
      <c r="A2" s="14"/>
      <c r="B2" s="14"/>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c r="AJ2" s="14"/>
      <c r="AK2" s="14"/>
      <c r="AL2" s="14"/>
      <c r="AM2" s="14"/>
      <c r="AN2" s="14"/>
      <c r="AO2" s="14"/>
      <c r="AP2" s="14"/>
      <c r="AQ2" s="14"/>
      <c r="AR2" s="14"/>
      <c r="AS2" s="14"/>
      <c r="AT2" s="14"/>
      <c r="AU2" s="14"/>
      <c r="AV2" s="14"/>
      <c r="AW2" s="14"/>
      <c r="AX2" s="14"/>
      <c r="AY2" s="14"/>
      <c r="AZ2" s="14"/>
      <c r="BA2" s="14"/>
      <c r="BB2" s="14"/>
      <c r="BC2" s="14"/>
      <c r="BD2" s="14"/>
      <c r="BE2" s="14"/>
      <c r="BF2" s="14"/>
      <c r="BG2" s="14"/>
      <c r="BH2" s="14"/>
      <c r="BI2" s="14"/>
      <c r="BJ2" s="14"/>
      <c r="BK2" s="14"/>
      <c r="BL2" s="14"/>
      <c r="BM2" s="14"/>
      <c r="BN2" s="14"/>
      <c r="BO2" s="14"/>
      <c r="BP2" s="14"/>
      <c r="BQ2" s="14"/>
      <c r="BR2" s="14"/>
      <c r="BS2" s="14"/>
      <c r="BT2" s="14"/>
      <c r="BU2" s="14"/>
      <c r="BV2" s="14"/>
      <c r="BW2" s="14"/>
      <c r="BX2" s="14"/>
      <c r="BY2" s="14"/>
      <c r="BZ2" s="14"/>
      <c r="CA2" s="14"/>
      <c r="CB2" s="14"/>
      <c r="CC2" s="14"/>
      <c r="CD2" s="14"/>
      <c r="CE2" s="14"/>
      <c r="CF2" s="14"/>
      <c r="CG2" s="14"/>
      <c r="CH2" s="14"/>
      <c r="CI2" s="14"/>
      <c r="CJ2" s="14"/>
      <c r="CK2" s="14"/>
      <c r="CL2" s="14"/>
      <c r="CM2" s="14"/>
      <c r="CN2" s="14"/>
      <c r="CO2" s="14"/>
      <c r="CP2" s="14"/>
      <c r="CQ2" s="14"/>
      <c r="CR2" s="14"/>
      <c r="CS2" s="14"/>
      <c r="CT2" s="14"/>
      <c r="CU2" s="14"/>
      <c r="CV2" s="14"/>
      <c r="CW2" s="14"/>
      <c r="CX2" s="14"/>
      <c r="CY2" s="14"/>
      <c r="CZ2" s="14"/>
      <c r="DA2" s="14"/>
      <c r="DB2" s="14"/>
      <c r="DC2" s="14"/>
      <c r="DD2" s="14"/>
      <c r="DE2" s="14"/>
      <c r="DF2" s="14"/>
      <c r="DG2" s="14"/>
      <c r="DH2" s="14"/>
      <c r="DI2" s="14"/>
      <c r="DJ2" s="14"/>
      <c r="DK2" s="14"/>
      <c r="DL2" s="14"/>
      <c r="DM2" s="14"/>
      <c r="DN2" s="14"/>
      <c r="DO2" s="14"/>
      <c r="DP2" s="14"/>
      <c r="DQ2" s="14"/>
      <c r="DR2" s="14"/>
      <c r="DS2" s="14"/>
      <c r="DT2" s="14"/>
      <c r="DU2" s="14"/>
      <c r="DV2" s="14"/>
      <c r="DW2" s="14"/>
      <c r="DX2" s="14"/>
      <c r="DY2" s="14"/>
      <c r="DZ2" s="14"/>
      <c r="EA2" s="14"/>
      <c r="EB2" s="14"/>
      <c r="EC2" s="14"/>
      <c r="ED2" s="14"/>
      <c r="EE2" s="14"/>
      <c r="EF2" s="14"/>
      <c r="EG2" s="14"/>
      <c r="EH2" s="14"/>
      <c r="EI2" s="14"/>
      <c r="EJ2" s="14"/>
      <c r="EK2" s="14"/>
      <c r="EL2" s="14"/>
      <c r="EM2" s="14"/>
      <c r="EN2" s="14"/>
      <c r="EO2" s="14"/>
      <c r="EP2" s="14"/>
      <c r="EQ2" s="14"/>
      <c r="ER2" s="14"/>
      <c r="ES2" s="14"/>
      <c r="ET2" s="14"/>
      <c r="EU2" s="14"/>
      <c r="EV2" s="14"/>
      <c r="EW2" s="14"/>
      <c r="EX2" s="14"/>
      <c r="EY2" s="14"/>
      <c r="EZ2" s="14"/>
      <c r="FA2" s="14"/>
      <c r="FB2" s="14"/>
      <c r="FC2" s="14"/>
      <c r="FD2" s="14"/>
      <c r="FE2" s="14"/>
      <c r="FF2" s="14"/>
      <c r="FG2" s="14"/>
      <c r="FH2" s="14"/>
      <c r="FI2" s="14"/>
      <c r="FJ2" s="14"/>
      <c r="FK2" s="14"/>
      <c r="FL2" s="3"/>
      <c r="FM2" s="14"/>
      <c r="FN2" s="14"/>
      <c r="FO2" s="14"/>
      <c r="FP2" s="14"/>
      <c r="FQ2" s="14"/>
      <c r="FR2" s="14"/>
      <c r="FS2" s="14"/>
      <c r="FT2" s="79">
        <v>2026</v>
      </c>
      <c r="FU2" s="79">
        <v>4</v>
      </c>
      <c r="FV2" s="79">
        <v>6</v>
      </c>
      <c r="FW2" s="14"/>
      <c r="FX2" s="14"/>
    </row>
    <row r="3" spans="1:180" ht="27" customHeight="1">
      <c r="A3" s="19"/>
      <c r="B3" s="177">
        <f ca="1">DATE($FT$2,$FU$2,$FV$2+7*(VALUE($FU$14)-1))</f>
        <v>46146</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67"/>
      <c r="AH3" s="179">
        <f ca="1">B3+1</f>
        <v>46147</v>
      </c>
      <c r="AI3" s="178"/>
      <c r="AJ3" s="178"/>
      <c r="AK3" s="178"/>
      <c r="AL3" s="178"/>
      <c r="AM3" s="178"/>
      <c r="AN3" s="178"/>
      <c r="AO3" s="178"/>
      <c r="AP3" s="178"/>
      <c r="AQ3" s="178"/>
      <c r="AR3" s="178"/>
      <c r="AS3" s="178"/>
      <c r="AT3" s="178"/>
      <c r="AU3" s="178"/>
      <c r="AV3" s="178"/>
      <c r="AW3" s="178"/>
      <c r="AX3" s="178"/>
      <c r="AY3" s="178"/>
      <c r="AZ3" s="178"/>
      <c r="BA3" s="178"/>
      <c r="BB3" s="178"/>
      <c r="BC3" s="178"/>
      <c r="BD3" s="178"/>
      <c r="BE3" s="178"/>
      <c r="BF3" s="178"/>
      <c r="BG3" s="178"/>
      <c r="BH3" s="178"/>
      <c r="BI3" s="178"/>
      <c r="BJ3" s="178"/>
      <c r="BK3" s="178"/>
      <c r="BL3" s="178"/>
      <c r="BM3" s="167"/>
      <c r="BN3" s="179">
        <f ca="1">AH3+1</f>
        <v>46148</v>
      </c>
      <c r="BO3" s="178"/>
      <c r="BP3" s="178"/>
      <c r="BQ3" s="178"/>
      <c r="BR3" s="178"/>
      <c r="BS3" s="178"/>
      <c r="BT3" s="178"/>
      <c r="BU3" s="178"/>
      <c r="BV3" s="178"/>
      <c r="BW3" s="178"/>
      <c r="BX3" s="178"/>
      <c r="BY3" s="178"/>
      <c r="BZ3" s="178"/>
      <c r="CA3" s="178"/>
      <c r="CB3" s="178"/>
      <c r="CC3" s="178"/>
      <c r="CD3" s="178"/>
      <c r="CE3" s="178"/>
      <c r="CF3" s="178"/>
      <c r="CG3" s="178"/>
      <c r="CH3" s="178"/>
      <c r="CI3" s="178"/>
      <c r="CJ3" s="178"/>
      <c r="CK3" s="178"/>
      <c r="CL3" s="178"/>
      <c r="CM3" s="178"/>
      <c r="CN3" s="178"/>
      <c r="CO3" s="178"/>
      <c r="CP3" s="178"/>
      <c r="CQ3" s="178"/>
      <c r="CR3" s="178"/>
      <c r="CS3" s="167"/>
      <c r="CT3" s="180">
        <f ca="1">BN3+1</f>
        <v>46149</v>
      </c>
      <c r="CU3" s="178"/>
      <c r="CV3" s="178"/>
      <c r="CW3" s="178"/>
      <c r="CX3" s="178"/>
      <c r="CY3" s="178"/>
      <c r="CZ3" s="178"/>
      <c r="DA3" s="178"/>
      <c r="DB3" s="178"/>
      <c r="DC3" s="178"/>
      <c r="DD3" s="178"/>
      <c r="DE3" s="178"/>
      <c r="DF3" s="178"/>
      <c r="DG3" s="178"/>
      <c r="DH3" s="178"/>
      <c r="DI3" s="178"/>
      <c r="DJ3" s="178"/>
      <c r="DK3" s="178"/>
      <c r="DL3" s="178"/>
      <c r="DM3" s="178"/>
      <c r="DN3" s="178"/>
      <c r="DO3" s="178"/>
      <c r="DP3" s="178"/>
      <c r="DQ3" s="178"/>
      <c r="DR3" s="178"/>
      <c r="DS3" s="178"/>
      <c r="DT3" s="178"/>
      <c r="DU3" s="178"/>
      <c r="DV3" s="178"/>
      <c r="DW3" s="178"/>
      <c r="DX3" s="178"/>
      <c r="DY3" s="167"/>
      <c r="DZ3" s="181">
        <f ca="1">CT3+1</f>
        <v>46150</v>
      </c>
      <c r="EA3" s="178"/>
      <c r="EB3" s="178"/>
      <c r="EC3" s="178"/>
      <c r="ED3" s="178"/>
      <c r="EE3" s="178"/>
      <c r="EF3" s="178"/>
      <c r="EG3" s="178"/>
      <c r="EH3" s="178"/>
      <c r="EI3" s="178"/>
      <c r="EJ3" s="178"/>
      <c r="EK3" s="178"/>
      <c r="EL3" s="178"/>
      <c r="EM3" s="178"/>
      <c r="EN3" s="178"/>
      <c r="EO3" s="178"/>
      <c r="EP3" s="178"/>
      <c r="EQ3" s="178"/>
      <c r="ER3" s="178"/>
      <c r="ES3" s="178"/>
      <c r="ET3" s="178"/>
      <c r="EU3" s="178"/>
      <c r="EV3" s="178"/>
      <c r="EW3" s="178"/>
      <c r="EX3" s="178"/>
      <c r="EY3" s="178"/>
      <c r="EZ3" s="178"/>
      <c r="FA3" s="178"/>
      <c r="FB3" s="178"/>
      <c r="FC3" s="178"/>
      <c r="FD3" s="178"/>
      <c r="FE3" s="167"/>
      <c r="FF3" s="14"/>
      <c r="FG3" s="182" t="s">
        <v>53</v>
      </c>
      <c r="FH3" s="183"/>
      <c r="FI3" s="183"/>
      <c r="FJ3" s="183"/>
      <c r="FK3" s="183"/>
      <c r="FL3" s="183"/>
      <c r="FM3" s="183"/>
      <c r="FN3" s="183"/>
      <c r="FO3" s="167"/>
      <c r="FP3" s="14"/>
      <c r="FQ3" s="14"/>
      <c r="FR3" s="14"/>
      <c r="FS3" s="14"/>
      <c r="FT3" s="127"/>
      <c r="FU3" s="127"/>
      <c r="FV3" s="127"/>
      <c r="FW3" s="14"/>
      <c r="FX3" s="14"/>
    </row>
    <row r="4" spans="1:180" ht="13.5" customHeight="1">
      <c r="A4" s="19"/>
      <c r="B4" s="176" t="s">
        <v>96</v>
      </c>
      <c r="C4" s="170"/>
      <c r="D4" s="170"/>
      <c r="E4" s="171"/>
      <c r="F4" s="169" t="s">
        <v>97</v>
      </c>
      <c r="G4" s="170"/>
      <c r="H4" s="170"/>
      <c r="I4" s="171"/>
      <c r="J4" s="172" t="s">
        <v>98</v>
      </c>
      <c r="K4" s="173"/>
      <c r="L4" s="173"/>
      <c r="M4" s="174"/>
      <c r="N4" s="175" t="s">
        <v>99</v>
      </c>
      <c r="O4" s="170"/>
      <c r="P4" s="170"/>
      <c r="Q4" s="171"/>
      <c r="R4" s="169" t="s">
        <v>100</v>
      </c>
      <c r="S4" s="170"/>
      <c r="T4" s="170"/>
      <c r="U4" s="171"/>
      <c r="V4" s="172" t="s">
        <v>101</v>
      </c>
      <c r="W4" s="173"/>
      <c r="X4" s="173"/>
      <c r="Y4" s="174"/>
      <c r="Z4" s="175" t="s">
        <v>102</v>
      </c>
      <c r="AA4" s="170"/>
      <c r="AB4" s="170"/>
      <c r="AC4" s="171"/>
      <c r="AD4" s="169" t="s">
        <v>103</v>
      </c>
      <c r="AE4" s="170"/>
      <c r="AF4" s="170"/>
      <c r="AG4" s="171"/>
      <c r="AH4" s="176" t="s">
        <v>96</v>
      </c>
      <c r="AI4" s="170"/>
      <c r="AJ4" s="170"/>
      <c r="AK4" s="171"/>
      <c r="AL4" s="169" t="s">
        <v>97</v>
      </c>
      <c r="AM4" s="170"/>
      <c r="AN4" s="170"/>
      <c r="AO4" s="171"/>
      <c r="AP4" s="172" t="s">
        <v>98</v>
      </c>
      <c r="AQ4" s="173"/>
      <c r="AR4" s="173"/>
      <c r="AS4" s="174"/>
      <c r="AT4" s="175" t="s">
        <v>99</v>
      </c>
      <c r="AU4" s="170"/>
      <c r="AV4" s="170"/>
      <c r="AW4" s="171"/>
      <c r="AX4" s="169" t="s">
        <v>100</v>
      </c>
      <c r="AY4" s="170"/>
      <c r="AZ4" s="170"/>
      <c r="BA4" s="171"/>
      <c r="BB4" s="172" t="s">
        <v>101</v>
      </c>
      <c r="BC4" s="173"/>
      <c r="BD4" s="173"/>
      <c r="BE4" s="174"/>
      <c r="BF4" s="175" t="s">
        <v>102</v>
      </c>
      <c r="BG4" s="170"/>
      <c r="BH4" s="170"/>
      <c r="BI4" s="171"/>
      <c r="BJ4" s="169" t="s">
        <v>103</v>
      </c>
      <c r="BK4" s="170"/>
      <c r="BL4" s="170"/>
      <c r="BM4" s="171"/>
      <c r="BN4" s="176" t="s">
        <v>96</v>
      </c>
      <c r="BO4" s="170"/>
      <c r="BP4" s="170"/>
      <c r="BQ4" s="171"/>
      <c r="BR4" s="169" t="s">
        <v>97</v>
      </c>
      <c r="BS4" s="170"/>
      <c r="BT4" s="170"/>
      <c r="BU4" s="171"/>
      <c r="BV4" s="172" t="s">
        <v>98</v>
      </c>
      <c r="BW4" s="173"/>
      <c r="BX4" s="173"/>
      <c r="BY4" s="174"/>
      <c r="BZ4" s="175" t="s">
        <v>99</v>
      </c>
      <c r="CA4" s="170"/>
      <c r="CB4" s="170"/>
      <c r="CC4" s="171"/>
      <c r="CD4" s="169" t="s">
        <v>100</v>
      </c>
      <c r="CE4" s="170"/>
      <c r="CF4" s="170"/>
      <c r="CG4" s="171"/>
      <c r="CH4" s="172" t="s">
        <v>101</v>
      </c>
      <c r="CI4" s="173"/>
      <c r="CJ4" s="173"/>
      <c r="CK4" s="174"/>
      <c r="CL4" s="175" t="s">
        <v>102</v>
      </c>
      <c r="CM4" s="170"/>
      <c r="CN4" s="170"/>
      <c r="CO4" s="171"/>
      <c r="CP4" s="169" t="s">
        <v>103</v>
      </c>
      <c r="CQ4" s="170"/>
      <c r="CR4" s="170"/>
      <c r="CS4" s="171"/>
      <c r="CT4" s="176" t="s">
        <v>96</v>
      </c>
      <c r="CU4" s="170"/>
      <c r="CV4" s="170"/>
      <c r="CW4" s="171"/>
      <c r="CX4" s="169" t="s">
        <v>97</v>
      </c>
      <c r="CY4" s="170"/>
      <c r="CZ4" s="170"/>
      <c r="DA4" s="171"/>
      <c r="DB4" s="172" t="s">
        <v>98</v>
      </c>
      <c r="DC4" s="173"/>
      <c r="DD4" s="173"/>
      <c r="DE4" s="174"/>
      <c r="DF4" s="175" t="s">
        <v>99</v>
      </c>
      <c r="DG4" s="170"/>
      <c r="DH4" s="170"/>
      <c r="DI4" s="171"/>
      <c r="DJ4" s="169" t="s">
        <v>100</v>
      </c>
      <c r="DK4" s="170"/>
      <c r="DL4" s="170"/>
      <c r="DM4" s="171"/>
      <c r="DN4" s="172" t="s">
        <v>101</v>
      </c>
      <c r="DO4" s="173"/>
      <c r="DP4" s="173"/>
      <c r="DQ4" s="174"/>
      <c r="DR4" s="175" t="s">
        <v>102</v>
      </c>
      <c r="DS4" s="170"/>
      <c r="DT4" s="170"/>
      <c r="DU4" s="171"/>
      <c r="DV4" s="169" t="s">
        <v>103</v>
      </c>
      <c r="DW4" s="170"/>
      <c r="DX4" s="170"/>
      <c r="DY4" s="171"/>
      <c r="DZ4" s="176" t="s">
        <v>96</v>
      </c>
      <c r="EA4" s="170"/>
      <c r="EB4" s="170"/>
      <c r="EC4" s="171"/>
      <c r="ED4" s="169" t="s">
        <v>97</v>
      </c>
      <c r="EE4" s="170"/>
      <c r="EF4" s="170"/>
      <c r="EG4" s="171"/>
      <c r="EH4" s="172" t="s">
        <v>98</v>
      </c>
      <c r="EI4" s="173"/>
      <c r="EJ4" s="173"/>
      <c r="EK4" s="174"/>
      <c r="EL4" s="175" t="s">
        <v>99</v>
      </c>
      <c r="EM4" s="170"/>
      <c r="EN4" s="170"/>
      <c r="EO4" s="171"/>
      <c r="EP4" s="169" t="s">
        <v>100</v>
      </c>
      <c r="EQ4" s="170"/>
      <c r="ER4" s="170"/>
      <c r="ES4" s="171"/>
      <c r="ET4" s="172" t="s">
        <v>101</v>
      </c>
      <c r="EU4" s="173"/>
      <c r="EV4" s="173"/>
      <c r="EW4" s="174"/>
      <c r="EX4" s="175" t="s">
        <v>102</v>
      </c>
      <c r="EY4" s="170"/>
      <c r="EZ4" s="170"/>
      <c r="FA4" s="171"/>
      <c r="FB4" s="169" t="s">
        <v>103</v>
      </c>
      <c r="FC4" s="173"/>
      <c r="FD4" s="173"/>
      <c r="FE4" s="249"/>
      <c r="FF4" s="14"/>
      <c r="FG4" s="94"/>
      <c r="FH4" s="165"/>
      <c r="FI4" s="165"/>
      <c r="FJ4" s="165"/>
      <c r="FK4" s="165"/>
      <c r="FL4" s="80" t="s">
        <v>62</v>
      </c>
      <c r="FM4" s="80" t="s">
        <v>63</v>
      </c>
      <c r="FN4" s="80" t="s">
        <v>64</v>
      </c>
      <c r="FO4" s="166" t="s">
        <v>65</v>
      </c>
      <c r="FP4" s="14"/>
      <c r="FQ4" s="14"/>
      <c r="FR4" s="14"/>
      <c r="FS4" s="14"/>
      <c r="FT4" s="20" t="s">
        <v>66</v>
      </c>
      <c r="FU4" s="20" t="str">
        <f ca="1">CELL("filename",A1)</f>
        <v>C:\Users\koma6\Desktop\週案系\[週案_8人版.xlsx](5)</v>
      </c>
      <c r="FV4" s="21"/>
      <c r="FW4" s="14"/>
      <c r="FX4" s="14"/>
    </row>
    <row r="5" spans="1:180" ht="27.75" customHeight="1">
      <c r="A5" s="168" t="s">
        <v>86</v>
      </c>
      <c r="B5" s="230"/>
      <c r="C5" s="231"/>
      <c r="D5" s="161"/>
      <c r="E5" s="195"/>
      <c r="F5" s="232"/>
      <c r="G5" s="232"/>
      <c r="H5" s="162"/>
      <c r="I5" s="204"/>
      <c r="J5" s="233"/>
      <c r="K5" s="234"/>
      <c r="L5" s="164"/>
      <c r="M5" s="199"/>
      <c r="N5" s="234"/>
      <c r="O5" s="231"/>
      <c r="P5" s="161"/>
      <c r="Q5" s="195"/>
      <c r="R5" s="232"/>
      <c r="S5" s="232"/>
      <c r="T5" s="162"/>
      <c r="U5" s="204"/>
      <c r="V5" s="233"/>
      <c r="W5" s="234"/>
      <c r="X5" s="164"/>
      <c r="Y5" s="199"/>
      <c r="Z5" s="234"/>
      <c r="AA5" s="231"/>
      <c r="AB5" s="161"/>
      <c r="AC5" s="195"/>
      <c r="AD5" s="232"/>
      <c r="AE5" s="232"/>
      <c r="AF5" s="162"/>
      <c r="AG5" s="204"/>
      <c r="AH5" s="230"/>
      <c r="AI5" s="231"/>
      <c r="AJ5" s="161"/>
      <c r="AK5" s="195"/>
      <c r="AL5" s="232"/>
      <c r="AM5" s="232"/>
      <c r="AN5" s="162"/>
      <c r="AO5" s="204"/>
      <c r="AP5" s="233"/>
      <c r="AQ5" s="234"/>
      <c r="AR5" s="164"/>
      <c r="AS5" s="199"/>
      <c r="AT5" s="234"/>
      <c r="AU5" s="231"/>
      <c r="AV5" s="161"/>
      <c r="AW5" s="195"/>
      <c r="AX5" s="232"/>
      <c r="AY5" s="232"/>
      <c r="AZ5" s="162"/>
      <c r="BA5" s="204"/>
      <c r="BB5" s="233"/>
      <c r="BC5" s="234"/>
      <c r="BD5" s="164"/>
      <c r="BE5" s="199"/>
      <c r="BF5" s="234"/>
      <c r="BG5" s="231"/>
      <c r="BH5" s="161"/>
      <c r="BI5" s="195"/>
      <c r="BJ5" s="232"/>
      <c r="BK5" s="232"/>
      <c r="BL5" s="162"/>
      <c r="BM5" s="204"/>
      <c r="BN5" s="230"/>
      <c r="BO5" s="231"/>
      <c r="BP5" s="161"/>
      <c r="BQ5" s="195"/>
      <c r="BR5" s="232"/>
      <c r="BS5" s="232"/>
      <c r="BT5" s="162"/>
      <c r="BU5" s="204"/>
      <c r="BV5" s="233"/>
      <c r="BW5" s="234"/>
      <c r="BX5" s="164"/>
      <c r="BY5" s="199"/>
      <c r="BZ5" s="234"/>
      <c r="CA5" s="231"/>
      <c r="CB5" s="161"/>
      <c r="CC5" s="195"/>
      <c r="CD5" s="232"/>
      <c r="CE5" s="232"/>
      <c r="CF5" s="162"/>
      <c r="CG5" s="204"/>
      <c r="CH5" s="233"/>
      <c r="CI5" s="234"/>
      <c r="CJ5" s="164"/>
      <c r="CK5" s="199"/>
      <c r="CL5" s="234"/>
      <c r="CM5" s="231"/>
      <c r="CN5" s="161"/>
      <c r="CO5" s="195"/>
      <c r="CP5" s="232"/>
      <c r="CQ5" s="232"/>
      <c r="CR5" s="162"/>
      <c r="CS5" s="204"/>
      <c r="CT5" s="230"/>
      <c r="CU5" s="231"/>
      <c r="CV5" s="161"/>
      <c r="CW5" s="195"/>
      <c r="CX5" s="232"/>
      <c r="CY5" s="232"/>
      <c r="CZ5" s="162"/>
      <c r="DA5" s="204"/>
      <c r="DB5" s="233"/>
      <c r="DC5" s="234"/>
      <c r="DD5" s="164"/>
      <c r="DE5" s="199"/>
      <c r="DF5" s="234"/>
      <c r="DG5" s="231"/>
      <c r="DH5" s="161"/>
      <c r="DI5" s="195"/>
      <c r="DJ5" s="232"/>
      <c r="DK5" s="232"/>
      <c r="DL5" s="162"/>
      <c r="DM5" s="204"/>
      <c r="DN5" s="233"/>
      <c r="DO5" s="234"/>
      <c r="DP5" s="164"/>
      <c r="DQ5" s="199"/>
      <c r="DR5" s="234"/>
      <c r="DS5" s="231"/>
      <c r="DT5" s="161"/>
      <c r="DU5" s="195"/>
      <c r="DV5" s="232"/>
      <c r="DW5" s="232"/>
      <c r="DX5" s="162"/>
      <c r="DY5" s="204"/>
      <c r="DZ5" s="230"/>
      <c r="EA5" s="234"/>
      <c r="EB5" s="163"/>
      <c r="EC5" s="199"/>
      <c r="ED5" s="234"/>
      <c r="EE5" s="234"/>
      <c r="EF5" s="163"/>
      <c r="EG5" s="199"/>
      <c r="EH5" s="234"/>
      <c r="EI5" s="234"/>
      <c r="EJ5" s="164"/>
      <c r="EK5" s="199"/>
      <c r="EL5" s="234"/>
      <c r="EM5" s="234"/>
      <c r="EN5" s="163"/>
      <c r="EO5" s="199"/>
      <c r="EP5" s="234"/>
      <c r="EQ5" s="234"/>
      <c r="ER5" s="163"/>
      <c r="ES5" s="199"/>
      <c r="ET5" s="234"/>
      <c r="EU5" s="234"/>
      <c r="EV5" s="164"/>
      <c r="EW5" s="199"/>
      <c r="EX5" s="234"/>
      <c r="EY5" s="234"/>
      <c r="EZ5" s="163"/>
      <c r="FA5" s="199"/>
      <c r="FB5" s="232"/>
      <c r="FC5" s="232"/>
      <c r="FD5" s="162"/>
      <c r="FE5" s="210"/>
      <c r="FF5" s="14"/>
      <c r="FG5" s="165"/>
      <c r="FH5" s="165"/>
      <c r="FI5" s="165"/>
      <c r="FJ5" s="165"/>
      <c r="FK5" s="165"/>
      <c r="FL5" s="165"/>
      <c r="FM5" s="165"/>
      <c r="FN5" s="165"/>
      <c r="FO5" s="167"/>
      <c r="FP5" s="14"/>
      <c r="FQ5" s="14"/>
      <c r="FR5" s="14"/>
      <c r="FS5" s="14"/>
      <c r="FT5" s="14"/>
      <c r="FU5" s="14"/>
      <c r="FV5" s="14"/>
      <c r="FW5" s="14"/>
      <c r="FX5" s="14"/>
    </row>
    <row r="6" spans="1:180" ht="7.5" customHeight="1">
      <c r="A6" s="126"/>
      <c r="B6" s="235"/>
      <c r="C6" s="236"/>
      <c r="D6" s="151"/>
      <c r="E6" s="159"/>
      <c r="F6" s="237"/>
      <c r="G6" s="236"/>
      <c r="H6" s="151"/>
      <c r="I6" s="159"/>
      <c r="J6" s="237"/>
      <c r="K6" s="236"/>
      <c r="L6" s="151"/>
      <c r="M6" s="159"/>
      <c r="N6" s="236"/>
      <c r="O6" s="236"/>
      <c r="P6" s="151"/>
      <c r="Q6" s="159"/>
      <c r="R6" s="237"/>
      <c r="S6" s="236"/>
      <c r="T6" s="151"/>
      <c r="U6" s="159"/>
      <c r="V6" s="237"/>
      <c r="W6" s="236"/>
      <c r="X6" s="151"/>
      <c r="Y6" s="159"/>
      <c r="Z6" s="236"/>
      <c r="AA6" s="236"/>
      <c r="AB6" s="151"/>
      <c r="AC6" s="159"/>
      <c r="AD6" s="237"/>
      <c r="AE6" s="236"/>
      <c r="AF6" s="151"/>
      <c r="AG6" s="159"/>
      <c r="AH6" s="235"/>
      <c r="AI6" s="236"/>
      <c r="AJ6" s="151"/>
      <c r="AK6" s="159"/>
      <c r="AL6" s="237"/>
      <c r="AM6" s="236"/>
      <c r="AN6" s="151"/>
      <c r="AO6" s="159"/>
      <c r="AP6" s="237"/>
      <c r="AQ6" s="236"/>
      <c r="AR6" s="151"/>
      <c r="AS6" s="159"/>
      <c r="AT6" s="236"/>
      <c r="AU6" s="236"/>
      <c r="AV6" s="151"/>
      <c r="AW6" s="159"/>
      <c r="AX6" s="237"/>
      <c r="AY6" s="236"/>
      <c r="AZ6" s="151"/>
      <c r="BA6" s="159"/>
      <c r="BB6" s="237"/>
      <c r="BC6" s="236"/>
      <c r="BD6" s="151"/>
      <c r="BE6" s="159"/>
      <c r="BF6" s="236"/>
      <c r="BG6" s="236"/>
      <c r="BH6" s="151"/>
      <c r="BI6" s="159"/>
      <c r="BJ6" s="237"/>
      <c r="BK6" s="236"/>
      <c r="BL6" s="151"/>
      <c r="BM6" s="159"/>
      <c r="BN6" s="235"/>
      <c r="BO6" s="236"/>
      <c r="BP6" s="151"/>
      <c r="BQ6" s="159"/>
      <c r="BR6" s="237"/>
      <c r="BS6" s="236"/>
      <c r="BT6" s="151"/>
      <c r="BU6" s="159"/>
      <c r="BV6" s="237"/>
      <c r="BW6" s="236"/>
      <c r="BX6" s="151"/>
      <c r="BY6" s="159"/>
      <c r="BZ6" s="236"/>
      <c r="CA6" s="236"/>
      <c r="CB6" s="151"/>
      <c r="CC6" s="159"/>
      <c r="CD6" s="237"/>
      <c r="CE6" s="236"/>
      <c r="CF6" s="151"/>
      <c r="CG6" s="159"/>
      <c r="CH6" s="237"/>
      <c r="CI6" s="236"/>
      <c r="CJ6" s="151"/>
      <c r="CK6" s="159"/>
      <c r="CL6" s="236"/>
      <c r="CM6" s="236"/>
      <c r="CN6" s="151"/>
      <c r="CO6" s="159"/>
      <c r="CP6" s="237"/>
      <c r="CQ6" s="236"/>
      <c r="CR6" s="151"/>
      <c r="CS6" s="159"/>
      <c r="CT6" s="235"/>
      <c r="CU6" s="236"/>
      <c r="CV6" s="151"/>
      <c r="CW6" s="159"/>
      <c r="CX6" s="237"/>
      <c r="CY6" s="236"/>
      <c r="CZ6" s="151"/>
      <c r="DA6" s="159"/>
      <c r="DB6" s="237"/>
      <c r="DC6" s="236"/>
      <c r="DD6" s="151"/>
      <c r="DE6" s="159"/>
      <c r="DF6" s="236"/>
      <c r="DG6" s="236"/>
      <c r="DH6" s="151"/>
      <c r="DI6" s="159"/>
      <c r="DJ6" s="237"/>
      <c r="DK6" s="236"/>
      <c r="DL6" s="151"/>
      <c r="DM6" s="159"/>
      <c r="DN6" s="237"/>
      <c r="DO6" s="236"/>
      <c r="DP6" s="151"/>
      <c r="DQ6" s="159"/>
      <c r="DR6" s="236"/>
      <c r="DS6" s="236"/>
      <c r="DT6" s="151"/>
      <c r="DU6" s="159"/>
      <c r="DV6" s="237"/>
      <c r="DW6" s="236"/>
      <c r="DX6" s="151"/>
      <c r="DY6" s="159"/>
      <c r="DZ6" s="235"/>
      <c r="EA6" s="236"/>
      <c r="EB6" s="151"/>
      <c r="EC6" s="159"/>
      <c r="ED6" s="237"/>
      <c r="EE6" s="236"/>
      <c r="EF6" s="151"/>
      <c r="EG6" s="159"/>
      <c r="EH6" s="237"/>
      <c r="EI6" s="236"/>
      <c r="EJ6" s="151"/>
      <c r="EK6" s="159"/>
      <c r="EL6" s="236"/>
      <c r="EM6" s="236"/>
      <c r="EN6" s="151"/>
      <c r="EO6" s="159"/>
      <c r="EP6" s="237"/>
      <c r="EQ6" s="236"/>
      <c r="ER6" s="151"/>
      <c r="ES6" s="159"/>
      <c r="ET6" s="237"/>
      <c r="EU6" s="236"/>
      <c r="EV6" s="151"/>
      <c r="EW6" s="159"/>
      <c r="EX6" s="236"/>
      <c r="EY6" s="236"/>
      <c r="EZ6" s="151"/>
      <c r="FA6" s="159"/>
      <c r="FB6" s="237"/>
      <c r="FC6" s="236"/>
      <c r="FD6" s="151"/>
      <c r="FE6" s="152"/>
      <c r="FF6" s="14"/>
      <c r="FG6" s="153" t="s">
        <v>67</v>
      </c>
      <c r="FH6" s="154"/>
      <c r="FI6" s="80" t="s">
        <v>3</v>
      </c>
      <c r="FJ6" s="80"/>
      <c r="FK6" s="64" t="s">
        <v>88</v>
      </c>
      <c r="FL6" s="27">
        <f>SUM(COUNTIF($B$10:$E$63,FI6),COUNTIF($AH$10:$AK$63,FI6),COUNTIF($BN$10:$BQ$63,FI6),COUNTIF($CT$10:$CW$72,FI6),COUNTIF($DZ$10:$EC$63,FI6))+FS6</f>
        <v>1</v>
      </c>
      <c r="FM6" s="55">
        <f t="shared" ref="FM6:FM69" ca="1" si="0">IFERROR(FL6,0)+IFERROR(FX6,0)</f>
        <v>7</v>
      </c>
      <c r="FN6" s="42"/>
      <c r="FO6" s="8"/>
      <c r="FP6" s="20" t="str">
        <f>FI6</f>
        <v>国語</v>
      </c>
      <c r="FQ6" s="20" t="s">
        <v>54</v>
      </c>
      <c r="FR6" s="20" t="str">
        <f>FI6&amp;"1/2"</f>
        <v>国語1/2</v>
      </c>
      <c r="FS6" s="20">
        <f>SUM(COUNTIF($B$10:$E$63,FR6),COUNTIF($AH$10:$AK$63,FR6),COUNTIF($BN$10:$BQ$63,FR6),COUNTIF($CT$10:$CW$72,FR6),COUNTIF($DZ$10:$EC$63,FR6))*0.5</f>
        <v>0</v>
      </c>
      <c r="FT6" s="14"/>
      <c r="FU6" s="14"/>
      <c r="FV6" s="20" t="str">
        <f t="shared" ref="FV6:FV69" ca="1" si="1">"'("&amp;$FU$16&amp;")'!"&amp;"FM"&amp;FW6</f>
        <v>'(4)'!FM6</v>
      </c>
      <c r="FW6" s="20">
        <v>6</v>
      </c>
      <c r="FX6" s="20">
        <f t="shared" ref="FX6:FX69" ca="1" si="2">IFERROR(INDIRECT(FV6),0)</f>
        <v>6</v>
      </c>
    </row>
    <row r="7" spans="1:180" ht="7.5" customHeight="1">
      <c r="A7" s="126"/>
      <c r="B7" s="202"/>
      <c r="C7" s="203"/>
      <c r="D7" s="203"/>
      <c r="E7" s="204"/>
      <c r="F7" s="205"/>
      <c r="G7" s="203"/>
      <c r="H7" s="203"/>
      <c r="I7" s="204"/>
      <c r="J7" s="205"/>
      <c r="K7" s="203"/>
      <c r="L7" s="203"/>
      <c r="M7" s="204"/>
      <c r="N7" s="203"/>
      <c r="O7" s="203"/>
      <c r="P7" s="203"/>
      <c r="Q7" s="204"/>
      <c r="R7" s="205"/>
      <c r="S7" s="203"/>
      <c r="T7" s="203"/>
      <c r="U7" s="204"/>
      <c r="V7" s="205"/>
      <c r="W7" s="203"/>
      <c r="X7" s="203"/>
      <c r="Y7" s="204"/>
      <c r="Z7" s="203"/>
      <c r="AA7" s="203"/>
      <c r="AB7" s="203"/>
      <c r="AC7" s="204"/>
      <c r="AD7" s="205"/>
      <c r="AE7" s="203"/>
      <c r="AF7" s="203"/>
      <c r="AG7" s="204"/>
      <c r="AH7" s="202"/>
      <c r="AI7" s="203"/>
      <c r="AJ7" s="203"/>
      <c r="AK7" s="204"/>
      <c r="AL7" s="205"/>
      <c r="AM7" s="203"/>
      <c r="AN7" s="203"/>
      <c r="AO7" s="204"/>
      <c r="AP7" s="205"/>
      <c r="AQ7" s="203"/>
      <c r="AR7" s="203"/>
      <c r="AS7" s="204"/>
      <c r="AT7" s="203"/>
      <c r="AU7" s="203"/>
      <c r="AV7" s="203"/>
      <c r="AW7" s="204"/>
      <c r="AX7" s="205"/>
      <c r="AY7" s="203"/>
      <c r="AZ7" s="203"/>
      <c r="BA7" s="204"/>
      <c r="BB7" s="205"/>
      <c r="BC7" s="203"/>
      <c r="BD7" s="203"/>
      <c r="BE7" s="204"/>
      <c r="BF7" s="203"/>
      <c r="BG7" s="203"/>
      <c r="BH7" s="203"/>
      <c r="BI7" s="204"/>
      <c r="BJ7" s="205"/>
      <c r="BK7" s="203"/>
      <c r="BL7" s="203"/>
      <c r="BM7" s="204"/>
      <c r="BN7" s="202"/>
      <c r="BO7" s="203"/>
      <c r="BP7" s="203"/>
      <c r="BQ7" s="204"/>
      <c r="BR7" s="205"/>
      <c r="BS7" s="203"/>
      <c r="BT7" s="203"/>
      <c r="BU7" s="204"/>
      <c r="BV7" s="205"/>
      <c r="BW7" s="203"/>
      <c r="BX7" s="203"/>
      <c r="BY7" s="204"/>
      <c r="BZ7" s="203"/>
      <c r="CA7" s="203"/>
      <c r="CB7" s="203"/>
      <c r="CC7" s="204"/>
      <c r="CD7" s="205"/>
      <c r="CE7" s="203"/>
      <c r="CF7" s="203"/>
      <c r="CG7" s="204"/>
      <c r="CH7" s="205"/>
      <c r="CI7" s="203"/>
      <c r="CJ7" s="203"/>
      <c r="CK7" s="204"/>
      <c r="CL7" s="203"/>
      <c r="CM7" s="203"/>
      <c r="CN7" s="203"/>
      <c r="CO7" s="204"/>
      <c r="CP7" s="205"/>
      <c r="CQ7" s="203"/>
      <c r="CR7" s="203"/>
      <c r="CS7" s="204"/>
      <c r="CT7" s="202"/>
      <c r="CU7" s="203"/>
      <c r="CV7" s="203"/>
      <c r="CW7" s="204"/>
      <c r="CX7" s="205"/>
      <c r="CY7" s="203"/>
      <c r="CZ7" s="203"/>
      <c r="DA7" s="204"/>
      <c r="DB7" s="205"/>
      <c r="DC7" s="203"/>
      <c r="DD7" s="203"/>
      <c r="DE7" s="204"/>
      <c r="DF7" s="203"/>
      <c r="DG7" s="203"/>
      <c r="DH7" s="203"/>
      <c r="DI7" s="204"/>
      <c r="DJ7" s="205"/>
      <c r="DK7" s="203"/>
      <c r="DL7" s="203"/>
      <c r="DM7" s="204"/>
      <c r="DN7" s="205"/>
      <c r="DO7" s="203"/>
      <c r="DP7" s="203"/>
      <c r="DQ7" s="204"/>
      <c r="DR7" s="203"/>
      <c r="DS7" s="203"/>
      <c r="DT7" s="203"/>
      <c r="DU7" s="204"/>
      <c r="DV7" s="205"/>
      <c r="DW7" s="203"/>
      <c r="DX7" s="203"/>
      <c r="DY7" s="204"/>
      <c r="DZ7" s="209"/>
      <c r="EA7" s="203"/>
      <c r="EB7" s="203"/>
      <c r="EC7" s="204"/>
      <c r="ED7" s="205"/>
      <c r="EE7" s="203"/>
      <c r="EF7" s="203"/>
      <c r="EG7" s="204"/>
      <c r="EH7" s="205"/>
      <c r="EI7" s="203"/>
      <c r="EJ7" s="203"/>
      <c r="EK7" s="204"/>
      <c r="EL7" s="203"/>
      <c r="EM7" s="203"/>
      <c r="EN7" s="203"/>
      <c r="EO7" s="204"/>
      <c r="EP7" s="205"/>
      <c r="EQ7" s="203"/>
      <c r="ER7" s="203"/>
      <c r="ES7" s="204"/>
      <c r="ET7" s="205"/>
      <c r="EU7" s="203"/>
      <c r="EV7" s="203"/>
      <c r="EW7" s="204"/>
      <c r="EX7" s="203"/>
      <c r="EY7" s="203"/>
      <c r="EZ7" s="203"/>
      <c r="FA7" s="204"/>
      <c r="FB7" s="205"/>
      <c r="FC7" s="203"/>
      <c r="FD7" s="203"/>
      <c r="FE7" s="210"/>
      <c r="FF7" s="14"/>
      <c r="FG7" s="155"/>
      <c r="FH7" s="156"/>
      <c r="FI7" s="80"/>
      <c r="FJ7" s="80"/>
      <c r="FK7" s="65" t="s">
        <v>89</v>
      </c>
      <c r="FL7" s="28">
        <f>SUM(COUNTIF($F$10:$I$63,FI6),COUNTIF($AL$10:$AO$63,FI6),COUNTIF($BR$10:$BU$63,FI6),COUNTIF($CX$10:$DA$72,FI6),COUNTIF($ED$10:$EG$63,FI6))+FS7</f>
        <v>1</v>
      </c>
      <c r="FM7" s="56">
        <f t="shared" ca="1" si="0"/>
        <v>8</v>
      </c>
      <c r="FN7" s="43"/>
      <c r="FO7" s="9"/>
      <c r="FP7" s="20" t="str">
        <f>FI6</f>
        <v>国語</v>
      </c>
      <c r="FQ7" s="25" t="s">
        <v>55</v>
      </c>
      <c r="FR7" s="20" t="str">
        <f>FI6&amp;"1/2"</f>
        <v>国語1/2</v>
      </c>
      <c r="FS7" s="20">
        <f>SUM(COUNTIF($F$10:$I$63,FR7),COUNTIF($AL$10:$AO$63,FR7),COUNTIF($BR$10:$BU$63,FR7),COUNTIF($CX$10:$DA$72,FR7),COUNTIF($ED$10:$EG$63,FR7))*0.5</f>
        <v>0</v>
      </c>
      <c r="FT7" s="20" t="s">
        <v>68</v>
      </c>
      <c r="FU7" s="20">
        <f ca="1">LEN(FU4)</f>
        <v>43</v>
      </c>
      <c r="FV7" s="20" t="str">
        <f t="shared" ca="1" si="1"/>
        <v>'(4)'!FM7</v>
      </c>
      <c r="FW7" s="20">
        <v>7</v>
      </c>
      <c r="FX7" s="20">
        <f t="shared" ca="1" si="2"/>
        <v>7</v>
      </c>
    </row>
    <row r="8" spans="1:180" ht="7.5" customHeight="1">
      <c r="A8" s="126"/>
      <c r="B8" s="202"/>
      <c r="C8" s="203"/>
      <c r="D8" s="203"/>
      <c r="E8" s="204"/>
      <c r="F8" s="205"/>
      <c r="G8" s="203"/>
      <c r="H8" s="203"/>
      <c r="I8" s="204"/>
      <c r="J8" s="205"/>
      <c r="K8" s="203"/>
      <c r="L8" s="203"/>
      <c r="M8" s="204"/>
      <c r="N8" s="203"/>
      <c r="O8" s="203"/>
      <c r="P8" s="203"/>
      <c r="Q8" s="204"/>
      <c r="R8" s="205"/>
      <c r="S8" s="203"/>
      <c r="T8" s="203"/>
      <c r="U8" s="204"/>
      <c r="V8" s="205"/>
      <c r="W8" s="203"/>
      <c r="X8" s="203"/>
      <c r="Y8" s="204"/>
      <c r="Z8" s="203"/>
      <c r="AA8" s="203"/>
      <c r="AB8" s="203"/>
      <c r="AC8" s="204"/>
      <c r="AD8" s="205"/>
      <c r="AE8" s="203"/>
      <c r="AF8" s="203"/>
      <c r="AG8" s="204"/>
      <c r="AH8" s="202"/>
      <c r="AI8" s="203"/>
      <c r="AJ8" s="203"/>
      <c r="AK8" s="204"/>
      <c r="AL8" s="205"/>
      <c r="AM8" s="203"/>
      <c r="AN8" s="203"/>
      <c r="AO8" s="204"/>
      <c r="AP8" s="205"/>
      <c r="AQ8" s="203"/>
      <c r="AR8" s="203"/>
      <c r="AS8" s="204"/>
      <c r="AT8" s="203"/>
      <c r="AU8" s="203"/>
      <c r="AV8" s="203"/>
      <c r="AW8" s="204"/>
      <c r="AX8" s="205"/>
      <c r="AY8" s="203"/>
      <c r="AZ8" s="203"/>
      <c r="BA8" s="204"/>
      <c r="BB8" s="205"/>
      <c r="BC8" s="203"/>
      <c r="BD8" s="203"/>
      <c r="BE8" s="204"/>
      <c r="BF8" s="203"/>
      <c r="BG8" s="203"/>
      <c r="BH8" s="203"/>
      <c r="BI8" s="204"/>
      <c r="BJ8" s="205"/>
      <c r="BK8" s="203"/>
      <c r="BL8" s="203"/>
      <c r="BM8" s="204"/>
      <c r="BN8" s="202"/>
      <c r="BO8" s="203"/>
      <c r="BP8" s="203"/>
      <c r="BQ8" s="204"/>
      <c r="BR8" s="205"/>
      <c r="BS8" s="203"/>
      <c r="BT8" s="203"/>
      <c r="BU8" s="204"/>
      <c r="BV8" s="205"/>
      <c r="BW8" s="203"/>
      <c r="BX8" s="203"/>
      <c r="BY8" s="204"/>
      <c r="BZ8" s="203"/>
      <c r="CA8" s="203"/>
      <c r="CB8" s="203"/>
      <c r="CC8" s="204"/>
      <c r="CD8" s="205"/>
      <c r="CE8" s="203"/>
      <c r="CF8" s="203"/>
      <c r="CG8" s="204"/>
      <c r="CH8" s="205"/>
      <c r="CI8" s="203"/>
      <c r="CJ8" s="203"/>
      <c r="CK8" s="204"/>
      <c r="CL8" s="203"/>
      <c r="CM8" s="203"/>
      <c r="CN8" s="203"/>
      <c r="CO8" s="204"/>
      <c r="CP8" s="205"/>
      <c r="CQ8" s="203"/>
      <c r="CR8" s="203"/>
      <c r="CS8" s="204"/>
      <c r="CT8" s="202"/>
      <c r="CU8" s="203"/>
      <c r="CV8" s="203"/>
      <c r="CW8" s="204"/>
      <c r="CX8" s="205"/>
      <c r="CY8" s="203"/>
      <c r="CZ8" s="203"/>
      <c r="DA8" s="204"/>
      <c r="DB8" s="205"/>
      <c r="DC8" s="203"/>
      <c r="DD8" s="203"/>
      <c r="DE8" s="204"/>
      <c r="DF8" s="203"/>
      <c r="DG8" s="203"/>
      <c r="DH8" s="203"/>
      <c r="DI8" s="204"/>
      <c r="DJ8" s="205"/>
      <c r="DK8" s="203"/>
      <c r="DL8" s="203"/>
      <c r="DM8" s="204"/>
      <c r="DN8" s="205"/>
      <c r="DO8" s="203"/>
      <c r="DP8" s="203"/>
      <c r="DQ8" s="204"/>
      <c r="DR8" s="203"/>
      <c r="DS8" s="203"/>
      <c r="DT8" s="203"/>
      <c r="DU8" s="204"/>
      <c r="DV8" s="205"/>
      <c r="DW8" s="203"/>
      <c r="DX8" s="203"/>
      <c r="DY8" s="204"/>
      <c r="DZ8" s="209"/>
      <c r="EA8" s="203"/>
      <c r="EB8" s="203"/>
      <c r="EC8" s="204"/>
      <c r="ED8" s="205"/>
      <c r="EE8" s="203"/>
      <c r="EF8" s="203"/>
      <c r="EG8" s="204"/>
      <c r="EH8" s="205"/>
      <c r="EI8" s="203"/>
      <c r="EJ8" s="203"/>
      <c r="EK8" s="204"/>
      <c r="EL8" s="203"/>
      <c r="EM8" s="203"/>
      <c r="EN8" s="203"/>
      <c r="EO8" s="204"/>
      <c r="EP8" s="205"/>
      <c r="EQ8" s="203"/>
      <c r="ER8" s="203"/>
      <c r="ES8" s="204"/>
      <c r="ET8" s="205"/>
      <c r="EU8" s="203"/>
      <c r="EV8" s="203"/>
      <c r="EW8" s="204"/>
      <c r="EX8" s="203"/>
      <c r="EY8" s="203"/>
      <c r="EZ8" s="203"/>
      <c r="FA8" s="204"/>
      <c r="FB8" s="205"/>
      <c r="FC8" s="203"/>
      <c r="FD8" s="203"/>
      <c r="FE8" s="210"/>
      <c r="FF8" s="14"/>
      <c r="FG8" s="155"/>
      <c r="FH8" s="156"/>
      <c r="FI8" s="80"/>
      <c r="FJ8" s="80"/>
      <c r="FK8" s="65" t="s">
        <v>90</v>
      </c>
      <c r="FL8" s="28">
        <f>SUM(COUNTIF($J$10:$M$63,FI6),COUNTIF($AP$10:$AS$63,FI6),COUNTIF($BV$10:$BY$63,FI6),COUNTIF($DB$10:$DE$72,FI6),COUNTIF($EH$10:$EK$63,FI6))+FS8</f>
        <v>1</v>
      </c>
      <c r="FM8" s="56">
        <f t="shared" ca="1" si="0"/>
        <v>8</v>
      </c>
      <c r="FN8" s="44"/>
      <c r="FO8" s="35"/>
      <c r="FP8" s="20" t="str">
        <f>FI6</f>
        <v>国語</v>
      </c>
      <c r="FQ8" s="20" t="s">
        <v>56</v>
      </c>
      <c r="FR8" s="20" t="str">
        <f>FI6&amp;"1/2"</f>
        <v>国語1/2</v>
      </c>
      <c r="FS8" s="20">
        <f>SUM(COUNTIF($J$10:$M$63,FR8),COUNTIF($AP$10:$AS$63,FR8),COUNTIF($BV$10:$BY$63,FR8),COUNTIF($DB$10:$DE$72,FR8),COUNTIF($EH$10:$EK$63,FR8))*0.5</f>
        <v>0</v>
      </c>
      <c r="FT8" s="20" t="s">
        <v>69</v>
      </c>
      <c r="FU8" s="20">
        <f ca="1">FIND("]",FU4)</f>
        <v>40</v>
      </c>
      <c r="FV8" s="20" t="str">
        <f t="shared" ca="1" si="1"/>
        <v>'(4)'!FM8</v>
      </c>
      <c r="FW8" s="20">
        <v>8</v>
      </c>
      <c r="FX8" s="20">
        <f t="shared" ca="1" si="2"/>
        <v>7</v>
      </c>
    </row>
    <row r="9" spans="1:180" ht="7.5" customHeight="1">
      <c r="A9" s="127"/>
      <c r="B9" s="216"/>
      <c r="C9" s="217"/>
      <c r="D9" s="217"/>
      <c r="E9" s="218"/>
      <c r="F9" s="219"/>
      <c r="G9" s="217"/>
      <c r="H9" s="217"/>
      <c r="I9" s="218"/>
      <c r="J9" s="219"/>
      <c r="K9" s="217"/>
      <c r="L9" s="217"/>
      <c r="M9" s="218"/>
      <c r="N9" s="217"/>
      <c r="O9" s="217"/>
      <c r="P9" s="217"/>
      <c r="Q9" s="218"/>
      <c r="R9" s="219"/>
      <c r="S9" s="217"/>
      <c r="T9" s="217"/>
      <c r="U9" s="218"/>
      <c r="V9" s="219"/>
      <c r="W9" s="217"/>
      <c r="X9" s="217"/>
      <c r="Y9" s="218"/>
      <c r="Z9" s="217"/>
      <c r="AA9" s="217"/>
      <c r="AB9" s="217"/>
      <c r="AC9" s="218"/>
      <c r="AD9" s="219"/>
      <c r="AE9" s="217"/>
      <c r="AF9" s="217"/>
      <c r="AG9" s="218"/>
      <c r="AH9" s="216"/>
      <c r="AI9" s="217"/>
      <c r="AJ9" s="217"/>
      <c r="AK9" s="218"/>
      <c r="AL9" s="219"/>
      <c r="AM9" s="217"/>
      <c r="AN9" s="217"/>
      <c r="AO9" s="218"/>
      <c r="AP9" s="219"/>
      <c r="AQ9" s="217"/>
      <c r="AR9" s="217"/>
      <c r="AS9" s="218"/>
      <c r="AT9" s="217"/>
      <c r="AU9" s="217"/>
      <c r="AV9" s="217"/>
      <c r="AW9" s="218"/>
      <c r="AX9" s="219"/>
      <c r="AY9" s="217"/>
      <c r="AZ9" s="217"/>
      <c r="BA9" s="218"/>
      <c r="BB9" s="219"/>
      <c r="BC9" s="217"/>
      <c r="BD9" s="217"/>
      <c r="BE9" s="218"/>
      <c r="BF9" s="217"/>
      <c r="BG9" s="217"/>
      <c r="BH9" s="217"/>
      <c r="BI9" s="218"/>
      <c r="BJ9" s="219"/>
      <c r="BK9" s="217"/>
      <c r="BL9" s="217"/>
      <c r="BM9" s="218"/>
      <c r="BN9" s="216"/>
      <c r="BO9" s="217"/>
      <c r="BP9" s="217"/>
      <c r="BQ9" s="218"/>
      <c r="BR9" s="219"/>
      <c r="BS9" s="217"/>
      <c r="BT9" s="217"/>
      <c r="BU9" s="218"/>
      <c r="BV9" s="219"/>
      <c r="BW9" s="217"/>
      <c r="BX9" s="217"/>
      <c r="BY9" s="218"/>
      <c r="BZ9" s="217"/>
      <c r="CA9" s="217"/>
      <c r="CB9" s="217"/>
      <c r="CC9" s="218"/>
      <c r="CD9" s="219"/>
      <c r="CE9" s="217"/>
      <c r="CF9" s="217"/>
      <c r="CG9" s="218"/>
      <c r="CH9" s="219"/>
      <c r="CI9" s="217"/>
      <c r="CJ9" s="217"/>
      <c r="CK9" s="218"/>
      <c r="CL9" s="217"/>
      <c r="CM9" s="217"/>
      <c r="CN9" s="217"/>
      <c r="CO9" s="218"/>
      <c r="CP9" s="219"/>
      <c r="CQ9" s="217"/>
      <c r="CR9" s="217"/>
      <c r="CS9" s="218"/>
      <c r="CT9" s="216"/>
      <c r="CU9" s="217"/>
      <c r="CV9" s="217"/>
      <c r="CW9" s="218"/>
      <c r="CX9" s="219"/>
      <c r="CY9" s="217"/>
      <c r="CZ9" s="217"/>
      <c r="DA9" s="218"/>
      <c r="DB9" s="219"/>
      <c r="DC9" s="217"/>
      <c r="DD9" s="217"/>
      <c r="DE9" s="218"/>
      <c r="DF9" s="217"/>
      <c r="DG9" s="217"/>
      <c r="DH9" s="217"/>
      <c r="DI9" s="218"/>
      <c r="DJ9" s="219"/>
      <c r="DK9" s="217"/>
      <c r="DL9" s="217"/>
      <c r="DM9" s="218"/>
      <c r="DN9" s="219"/>
      <c r="DO9" s="217"/>
      <c r="DP9" s="217"/>
      <c r="DQ9" s="218"/>
      <c r="DR9" s="217"/>
      <c r="DS9" s="217"/>
      <c r="DT9" s="217"/>
      <c r="DU9" s="218"/>
      <c r="DV9" s="219"/>
      <c r="DW9" s="217"/>
      <c r="DX9" s="217"/>
      <c r="DY9" s="218"/>
      <c r="DZ9" s="216"/>
      <c r="EA9" s="217"/>
      <c r="EB9" s="217"/>
      <c r="EC9" s="218"/>
      <c r="ED9" s="219"/>
      <c r="EE9" s="217"/>
      <c r="EF9" s="217"/>
      <c r="EG9" s="218"/>
      <c r="EH9" s="219"/>
      <c r="EI9" s="217"/>
      <c r="EJ9" s="217"/>
      <c r="EK9" s="218"/>
      <c r="EL9" s="217"/>
      <c r="EM9" s="217"/>
      <c r="EN9" s="217"/>
      <c r="EO9" s="218"/>
      <c r="EP9" s="219"/>
      <c r="EQ9" s="217"/>
      <c r="ER9" s="217"/>
      <c r="ES9" s="218"/>
      <c r="ET9" s="219"/>
      <c r="EU9" s="217"/>
      <c r="EV9" s="217"/>
      <c r="EW9" s="218"/>
      <c r="EX9" s="217"/>
      <c r="EY9" s="217"/>
      <c r="EZ9" s="217"/>
      <c r="FA9" s="218"/>
      <c r="FB9" s="219"/>
      <c r="FC9" s="217"/>
      <c r="FD9" s="217"/>
      <c r="FE9" s="227"/>
      <c r="FF9" s="14"/>
      <c r="FG9" s="155"/>
      <c r="FH9" s="156"/>
      <c r="FI9" s="80"/>
      <c r="FJ9" s="80"/>
      <c r="FK9" s="65" t="s">
        <v>91</v>
      </c>
      <c r="FL9" s="29">
        <f>SUM(COUNTIF($N$10:$Q$63,FI6),COUNTIF($AT$10:$AW$63,FI6),COUNTIF($BZ$10:$CC$63,FI6),COUNTIF($DF$10:$DI$72,FI6),COUNTIF($EL$10:$EO$63,FI6))+FS9</f>
        <v>1</v>
      </c>
      <c r="FM9" s="57">
        <f t="shared" ca="1" si="0"/>
        <v>8</v>
      </c>
      <c r="FN9" s="45"/>
      <c r="FO9" s="36"/>
      <c r="FP9" s="20" t="str">
        <f>FI6</f>
        <v>国語</v>
      </c>
      <c r="FQ9" s="20" t="s">
        <v>57</v>
      </c>
      <c r="FR9" s="20" t="str">
        <f>FI6&amp;"1/2"</f>
        <v>国語1/2</v>
      </c>
      <c r="FS9" s="20">
        <f>SUM(COUNTIF($N$10:$Q$63,FR9),COUNTIF($AT$10:$AW$63,FR9),COUNTIF($BZ$10:$CC$63,FR9),COUNTIF($DF$10:$DI$72,FR9),COUNTIF($EL$10:$EO$63,FR9))*0.5</f>
        <v>0</v>
      </c>
      <c r="FT9" s="14"/>
      <c r="FU9" s="14"/>
      <c r="FV9" s="20" t="str">
        <f t="shared" ca="1" si="1"/>
        <v>'(4)'!FM9</v>
      </c>
      <c r="FW9" s="20">
        <v>9</v>
      </c>
      <c r="FX9" s="20">
        <f t="shared" ca="1" si="2"/>
        <v>7</v>
      </c>
    </row>
    <row r="10" spans="1:180" ht="7.5" customHeight="1">
      <c r="A10" s="93" t="s">
        <v>70</v>
      </c>
      <c r="B10" s="192"/>
      <c r="C10" s="193"/>
      <c r="D10" s="194"/>
      <c r="E10" s="195"/>
      <c r="F10" s="196"/>
      <c r="G10" s="193"/>
      <c r="H10" s="194"/>
      <c r="I10" s="195"/>
      <c r="J10" s="196"/>
      <c r="K10" s="197"/>
      <c r="L10" s="198"/>
      <c r="M10" s="199"/>
      <c r="N10" s="200"/>
      <c r="O10" s="193"/>
      <c r="P10" s="194"/>
      <c r="Q10" s="195"/>
      <c r="R10" s="196"/>
      <c r="S10" s="193"/>
      <c r="T10" s="194"/>
      <c r="U10" s="195"/>
      <c r="V10" s="196"/>
      <c r="W10" s="197"/>
      <c r="X10" s="198"/>
      <c r="Y10" s="199"/>
      <c r="Z10" s="200"/>
      <c r="AA10" s="193"/>
      <c r="AB10" s="194"/>
      <c r="AC10" s="195"/>
      <c r="AD10" s="196"/>
      <c r="AE10" s="193"/>
      <c r="AF10" s="194"/>
      <c r="AG10" s="195"/>
      <c r="AH10" s="192"/>
      <c r="AI10" s="193"/>
      <c r="AJ10" s="194"/>
      <c r="AK10" s="195"/>
      <c r="AL10" s="196"/>
      <c r="AM10" s="193"/>
      <c r="AN10" s="194"/>
      <c r="AO10" s="195"/>
      <c r="AP10" s="196"/>
      <c r="AQ10" s="197"/>
      <c r="AR10" s="198"/>
      <c r="AS10" s="199"/>
      <c r="AT10" s="200"/>
      <c r="AU10" s="193"/>
      <c r="AV10" s="194"/>
      <c r="AW10" s="195"/>
      <c r="AX10" s="196"/>
      <c r="AY10" s="193"/>
      <c r="AZ10" s="194"/>
      <c r="BA10" s="195"/>
      <c r="BB10" s="196"/>
      <c r="BC10" s="197"/>
      <c r="BD10" s="198"/>
      <c r="BE10" s="199"/>
      <c r="BF10" s="200"/>
      <c r="BG10" s="193"/>
      <c r="BH10" s="194"/>
      <c r="BI10" s="195"/>
      <c r="BJ10" s="196"/>
      <c r="BK10" s="193"/>
      <c r="BL10" s="194"/>
      <c r="BM10" s="195"/>
      <c r="BN10" s="192"/>
      <c r="BO10" s="193"/>
      <c r="BP10" s="194"/>
      <c r="BQ10" s="195"/>
      <c r="BR10" s="196"/>
      <c r="BS10" s="193"/>
      <c r="BT10" s="194"/>
      <c r="BU10" s="195"/>
      <c r="BV10" s="196"/>
      <c r="BW10" s="197"/>
      <c r="BX10" s="198"/>
      <c r="BY10" s="199"/>
      <c r="BZ10" s="200"/>
      <c r="CA10" s="193"/>
      <c r="CB10" s="194"/>
      <c r="CC10" s="195"/>
      <c r="CD10" s="196"/>
      <c r="CE10" s="193"/>
      <c r="CF10" s="194"/>
      <c r="CG10" s="195"/>
      <c r="CH10" s="196"/>
      <c r="CI10" s="197"/>
      <c r="CJ10" s="198"/>
      <c r="CK10" s="199"/>
      <c r="CL10" s="200"/>
      <c r="CM10" s="193"/>
      <c r="CN10" s="194"/>
      <c r="CO10" s="195"/>
      <c r="CP10" s="196"/>
      <c r="CQ10" s="193"/>
      <c r="CR10" s="194"/>
      <c r="CS10" s="195"/>
      <c r="CT10" s="192" t="s">
        <v>13</v>
      </c>
      <c r="CU10" s="193"/>
      <c r="CV10" s="194"/>
      <c r="CW10" s="195"/>
      <c r="CX10" s="196" t="s">
        <v>11</v>
      </c>
      <c r="CY10" s="193"/>
      <c r="CZ10" s="194"/>
      <c r="DA10" s="195"/>
      <c r="DB10" s="196" t="s">
        <v>11</v>
      </c>
      <c r="DC10" s="197"/>
      <c r="DD10" s="198"/>
      <c r="DE10" s="199"/>
      <c r="DF10" s="200" t="s">
        <v>11</v>
      </c>
      <c r="DG10" s="193"/>
      <c r="DH10" s="194"/>
      <c r="DI10" s="195"/>
      <c r="DJ10" s="196" t="s">
        <v>11</v>
      </c>
      <c r="DK10" s="193"/>
      <c r="DL10" s="194"/>
      <c r="DM10" s="195"/>
      <c r="DN10" s="196" t="s">
        <v>11</v>
      </c>
      <c r="DO10" s="197"/>
      <c r="DP10" s="198"/>
      <c r="DQ10" s="199"/>
      <c r="DR10" s="200" t="s">
        <v>11</v>
      </c>
      <c r="DS10" s="193"/>
      <c r="DT10" s="194"/>
      <c r="DU10" s="195"/>
      <c r="DV10" s="196" t="s">
        <v>11</v>
      </c>
      <c r="DW10" s="193"/>
      <c r="DX10" s="194"/>
      <c r="DY10" s="195"/>
      <c r="DZ10" s="192" t="s">
        <v>15</v>
      </c>
      <c r="EA10" s="197"/>
      <c r="EB10" s="198"/>
      <c r="EC10" s="199"/>
      <c r="ED10" s="196" t="s">
        <v>13</v>
      </c>
      <c r="EE10" s="197"/>
      <c r="EF10" s="198"/>
      <c r="EG10" s="199"/>
      <c r="EH10" s="196" t="s">
        <v>13</v>
      </c>
      <c r="EI10" s="197"/>
      <c r="EJ10" s="207"/>
      <c r="EK10" s="199"/>
      <c r="EL10" s="200" t="s">
        <v>15</v>
      </c>
      <c r="EM10" s="197"/>
      <c r="EN10" s="198"/>
      <c r="EO10" s="199"/>
      <c r="EP10" s="196" t="s">
        <v>15</v>
      </c>
      <c r="EQ10" s="197"/>
      <c r="ER10" s="198"/>
      <c r="ES10" s="199"/>
      <c r="ET10" s="196" t="s">
        <v>137</v>
      </c>
      <c r="EU10" s="197"/>
      <c r="EV10" s="238" t="s">
        <v>136</v>
      </c>
      <c r="EW10" s="199"/>
      <c r="EX10" s="200" t="s">
        <v>138</v>
      </c>
      <c r="EY10" s="197"/>
      <c r="EZ10" s="201" t="s">
        <v>136</v>
      </c>
      <c r="FA10" s="199"/>
      <c r="FB10" s="196" t="s">
        <v>138</v>
      </c>
      <c r="FC10" s="197"/>
      <c r="FD10" s="201" t="s">
        <v>136</v>
      </c>
      <c r="FE10" s="208"/>
      <c r="FF10" s="14"/>
      <c r="FG10" s="155"/>
      <c r="FH10" s="156"/>
      <c r="FI10" s="80"/>
      <c r="FJ10" s="80"/>
      <c r="FK10" s="65" t="s">
        <v>92</v>
      </c>
      <c r="FL10" s="28">
        <f>SUM(COUNTIF($R$10:$U$63,FI6),COUNTIF($AX$10:$BA$63,FI6),COUNTIF($CD$10:$CG$63,FI6),COUNTIF($DJ$10:$DM$72,FI6),COUNTIF($EP$10:$ES$63,FI6))+FS10</f>
        <v>1</v>
      </c>
      <c r="FM10" s="56">
        <f t="shared" ca="1" si="0"/>
        <v>8</v>
      </c>
      <c r="FN10" s="43"/>
      <c r="FO10" s="9"/>
      <c r="FP10" s="20" t="str">
        <f>FI6</f>
        <v>国語</v>
      </c>
      <c r="FQ10" s="25" t="s">
        <v>58</v>
      </c>
      <c r="FR10" s="20" t="str">
        <f>FI6&amp;"1/2"</f>
        <v>国語1/2</v>
      </c>
      <c r="FS10" s="20">
        <f>SUM(COUNTIF($R$10:$U$63,FR10),COUNTIF($AX$10:$BA$63,FR10),COUNTIF($CD$10:$CG$63,FR10),COUNTIF($DJ$10:$DM$72,FR10),COUNTIF($EP$10:$ES$63,FR10))*0.5</f>
        <v>0</v>
      </c>
      <c r="FT10" s="20" t="s">
        <v>71</v>
      </c>
      <c r="FU10" s="20">
        <f ca="1">FIND("(",FU4,FU8)</f>
        <v>41</v>
      </c>
      <c r="FV10" s="20" t="str">
        <f t="shared" ca="1" si="1"/>
        <v>'(4)'!FM10</v>
      </c>
      <c r="FW10" s="20">
        <v>10</v>
      </c>
      <c r="FX10" s="20">
        <f t="shared" ca="1" si="2"/>
        <v>7</v>
      </c>
    </row>
    <row r="11" spans="1:180" ht="7.5" customHeight="1">
      <c r="A11" s="126"/>
      <c r="B11" s="202"/>
      <c r="C11" s="203"/>
      <c r="D11" s="203"/>
      <c r="E11" s="204"/>
      <c r="F11" s="205"/>
      <c r="G11" s="203"/>
      <c r="H11" s="203"/>
      <c r="I11" s="204"/>
      <c r="J11" s="205"/>
      <c r="K11" s="203"/>
      <c r="L11" s="203"/>
      <c r="M11" s="204"/>
      <c r="N11" s="203"/>
      <c r="O11" s="203"/>
      <c r="P11" s="203"/>
      <c r="Q11" s="204"/>
      <c r="R11" s="205"/>
      <c r="S11" s="203"/>
      <c r="T11" s="203"/>
      <c r="U11" s="204"/>
      <c r="V11" s="205"/>
      <c r="W11" s="203"/>
      <c r="X11" s="203"/>
      <c r="Y11" s="204"/>
      <c r="Z11" s="203"/>
      <c r="AA11" s="203"/>
      <c r="AB11" s="203"/>
      <c r="AC11" s="204"/>
      <c r="AD11" s="205"/>
      <c r="AE11" s="203"/>
      <c r="AF11" s="203"/>
      <c r="AG11" s="204"/>
      <c r="AH11" s="202"/>
      <c r="AI11" s="203"/>
      <c r="AJ11" s="203"/>
      <c r="AK11" s="204"/>
      <c r="AL11" s="205"/>
      <c r="AM11" s="203"/>
      <c r="AN11" s="203"/>
      <c r="AO11" s="204"/>
      <c r="AP11" s="205"/>
      <c r="AQ11" s="203"/>
      <c r="AR11" s="203"/>
      <c r="AS11" s="204"/>
      <c r="AT11" s="203"/>
      <c r="AU11" s="203"/>
      <c r="AV11" s="203"/>
      <c r="AW11" s="204"/>
      <c r="AX11" s="205"/>
      <c r="AY11" s="203"/>
      <c r="AZ11" s="203"/>
      <c r="BA11" s="204"/>
      <c r="BB11" s="205"/>
      <c r="BC11" s="203"/>
      <c r="BD11" s="203"/>
      <c r="BE11" s="204"/>
      <c r="BF11" s="203"/>
      <c r="BG11" s="203"/>
      <c r="BH11" s="203"/>
      <c r="BI11" s="204"/>
      <c r="BJ11" s="205"/>
      <c r="BK11" s="203"/>
      <c r="BL11" s="203"/>
      <c r="BM11" s="204"/>
      <c r="BN11" s="202"/>
      <c r="BO11" s="203"/>
      <c r="BP11" s="203"/>
      <c r="BQ11" s="204"/>
      <c r="BR11" s="205"/>
      <c r="BS11" s="203"/>
      <c r="BT11" s="203"/>
      <c r="BU11" s="204"/>
      <c r="BV11" s="205"/>
      <c r="BW11" s="203"/>
      <c r="BX11" s="203"/>
      <c r="BY11" s="204"/>
      <c r="BZ11" s="203"/>
      <c r="CA11" s="203"/>
      <c r="CB11" s="203"/>
      <c r="CC11" s="204"/>
      <c r="CD11" s="205"/>
      <c r="CE11" s="203"/>
      <c r="CF11" s="203"/>
      <c r="CG11" s="204"/>
      <c r="CH11" s="205"/>
      <c r="CI11" s="203"/>
      <c r="CJ11" s="203"/>
      <c r="CK11" s="204"/>
      <c r="CL11" s="203"/>
      <c r="CM11" s="203"/>
      <c r="CN11" s="203"/>
      <c r="CO11" s="204"/>
      <c r="CP11" s="205"/>
      <c r="CQ11" s="203"/>
      <c r="CR11" s="203"/>
      <c r="CS11" s="204"/>
      <c r="CT11" s="202"/>
      <c r="CU11" s="203"/>
      <c r="CV11" s="203"/>
      <c r="CW11" s="204"/>
      <c r="CX11" s="205"/>
      <c r="CY11" s="203"/>
      <c r="CZ11" s="203"/>
      <c r="DA11" s="204"/>
      <c r="DB11" s="205"/>
      <c r="DC11" s="203"/>
      <c r="DD11" s="203"/>
      <c r="DE11" s="204"/>
      <c r="DF11" s="203"/>
      <c r="DG11" s="203"/>
      <c r="DH11" s="203"/>
      <c r="DI11" s="204"/>
      <c r="DJ11" s="205"/>
      <c r="DK11" s="203"/>
      <c r="DL11" s="203"/>
      <c r="DM11" s="204"/>
      <c r="DN11" s="205"/>
      <c r="DO11" s="203"/>
      <c r="DP11" s="203"/>
      <c r="DQ11" s="204"/>
      <c r="DR11" s="203"/>
      <c r="DS11" s="203"/>
      <c r="DT11" s="203"/>
      <c r="DU11" s="204"/>
      <c r="DV11" s="205"/>
      <c r="DW11" s="203"/>
      <c r="DX11" s="203"/>
      <c r="DY11" s="204"/>
      <c r="DZ11" s="209"/>
      <c r="EA11" s="203"/>
      <c r="EB11" s="203"/>
      <c r="EC11" s="204"/>
      <c r="ED11" s="205"/>
      <c r="EE11" s="203"/>
      <c r="EF11" s="203"/>
      <c r="EG11" s="204"/>
      <c r="EH11" s="205"/>
      <c r="EI11" s="203"/>
      <c r="EJ11" s="203"/>
      <c r="EK11" s="204"/>
      <c r="EL11" s="203"/>
      <c r="EM11" s="203"/>
      <c r="EN11" s="203"/>
      <c r="EO11" s="204"/>
      <c r="EP11" s="205"/>
      <c r="EQ11" s="203"/>
      <c r="ER11" s="203"/>
      <c r="ES11" s="204"/>
      <c r="ET11" s="205"/>
      <c r="EU11" s="203"/>
      <c r="EV11" s="203"/>
      <c r="EW11" s="204"/>
      <c r="EX11" s="203"/>
      <c r="EY11" s="203"/>
      <c r="EZ11" s="203"/>
      <c r="FA11" s="204"/>
      <c r="FB11" s="205"/>
      <c r="FC11" s="203"/>
      <c r="FD11" s="203"/>
      <c r="FE11" s="210"/>
      <c r="FF11" s="14"/>
      <c r="FG11" s="155"/>
      <c r="FH11" s="156"/>
      <c r="FI11" s="80"/>
      <c r="FJ11" s="80"/>
      <c r="FK11" s="65" t="s">
        <v>93</v>
      </c>
      <c r="FL11" s="28">
        <f>SUM(COUNTIF($V$10:$Y$63,FI6),COUNTIF($BB$10:$BE$63,FI6),COUNTIF($CH$10:$CK$63,FI6),COUNTIF($DN$10:$DQ$72,FI6),COUNTIF($ET$10:$EW$63,FI6))+FS11</f>
        <v>1</v>
      </c>
      <c r="FM11" s="56">
        <f t="shared" ca="1" si="0"/>
        <v>8</v>
      </c>
      <c r="FN11" s="44"/>
      <c r="FO11" s="35"/>
      <c r="FP11" s="20" t="str">
        <f>FI6</f>
        <v>国語</v>
      </c>
      <c r="FQ11" s="20" t="s">
        <v>59</v>
      </c>
      <c r="FR11" s="20" t="str">
        <f>FI6&amp;"1/2"</f>
        <v>国語1/2</v>
      </c>
      <c r="FS11" s="20">
        <f>SUM(COUNTIF($V$10:$Y$63,FR11),COUNTIF($BB$10:$BE$63,FR11),COUNTIF($CH$10:$CK$63,FR11),COUNTIF($DN$10:$DQ$72,FR11),COUNTIF($ET$10:$EW$63,FR11))*0.5</f>
        <v>0</v>
      </c>
      <c r="FT11" s="20" t="s">
        <v>72</v>
      </c>
      <c r="FU11" s="20">
        <f ca="1">FIND(")",FU4,FU8)</f>
        <v>43</v>
      </c>
      <c r="FV11" s="20" t="str">
        <f t="shared" ca="1" si="1"/>
        <v>'(4)'!FM11</v>
      </c>
      <c r="FW11" s="20">
        <v>11</v>
      </c>
      <c r="FX11" s="20">
        <f t="shared" ca="1" si="2"/>
        <v>7</v>
      </c>
    </row>
    <row r="12" spans="1:180" ht="7.5" customHeight="1">
      <c r="A12" s="126"/>
      <c r="B12" s="202"/>
      <c r="C12" s="203"/>
      <c r="D12" s="203"/>
      <c r="E12" s="204"/>
      <c r="F12" s="205"/>
      <c r="G12" s="203"/>
      <c r="H12" s="203"/>
      <c r="I12" s="204"/>
      <c r="J12" s="205"/>
      <c r="K12" s="203"/>
      <c r="L12" s="203"/>
      <c r="M12" s="204"/>
      <c r="N12" s="203"/>
      <c r="O12" s="203"/>
      <c r="P12" s="203"/>
      <c r="Q12" s="204"/>
      <c r="R12" s="205"/>
      <c r="S12" s="203"/>
      <c r="T12" s="203"/>
      <c r="U12" s="204"/>
      <c r="V12" s="205"/>
      <c r="W12" s="203"/>
      <c r="X12" s="203"/>
      <c r="Y12" s="204"/>
      <c r="Z12" s="203"/>
      <c r="AA12" s="203"/>
      <c r="AB12" s="203"/>
      <c r="AC12" s="204"/>
      <c r="AD12" s="205"/>
      <c r="AE12" s="203"/>
      <c r="AF12" s="203"/>
      <c r="AG12" s="204"/>
      <c r="AH12" s="202"/>
      <c r="AI12" s="203"/>
      <c r="AJ12" s="203"/>
      <c r="AK12" s="204"/>
      <c r="AL12" s="205"/>
      <c r="AM12" s="203"/>
      <c r="AN12" s="203"/>
      <c r="AO12" s="204"/>
      <c r="AP12" s="205"/>
      <c r="AQ12" s="203"/>
      <c r="AR12" s="203"/>
      <c r="AS12" s="204"/>
      <c r="AT12" s="203"/>
      <c r="AU12" s="203"/>
      <c r="AV12" s="203"/>
      <c r="AW12" s="204"/>
      <c r="AX12" s="205"/>
      <c r="AY12" s="203"/>
      <c r="AZ12" s="203"/>
      <c r="BA12" s="204"/>
      <c r="BB12" s="205"/>
      <c r="BC12" s="203"/>
      <c r="BD12" s="203"/>
      <c r="BE12" s="204"/>
      <c r="BF12" s="203"/>
      <c r="BG12" s="203"/>
      <c r="BH12" s="203"/>
      <c r="BI12" s="204"/>
      <c r="BJ12" s="205"/>
      <c r="BK12" s="203"/>
      <c r="BL12" s="203"/>
      <c r="BM12" s="204"/>
      <c r="BN12" s="202"/>
      <c r="BO12" s="203"/>
      <c r="BP12" s="203"/>
      <c r="BQ12" s="204"/>
      <c r="BR12" s="205"/>
      <c r="BS12" s="203"/>
      <c r="BT12" s="203"/>
      <c r="BU12" s="204"/>
      <c r="BV12" s="205"/>
      <c r="BW12" s="203"/>
      <c r="BX12" s="203"/>
      <c r="BY12" s="204"/>
      <c r="BZ12" s="203"/>
      <c r="CA12" s="203"/>
      <c r="CB12" s="203"/>
      <c r="CC12" s="204"/>
      <c r="CD12" s="205"/>
      <c r="CE12" s="203"/>
      <c r="CF12" s="203"/>
      <c r="CG12" s="204"/>
      <c r="CH12" s="205"/>
      <c r="CI12" s="203"/>
      <c r="CJ12" s="203"/>
      <c r="CK12" s="204"/>
      <c r="CL12" s="203"/>
      <c r="CM12" s="203"/>
      <c r="CN12" s="203"/>
      <c r="CO12" s="204"/>
      <c r="CP12" s="205"/>
      <c r="CQ12" s="203"/>
      <c r="CR12" s="203"/>
      <c r="CS12" s="204"/>
      <c r="CT12" s="202"/>
      <c r="CU12" s="203"/>
      <c r="CV12" s="203"/>
      <c r="CW12" s="204"/>
      <c r="CX12" s="205"/>
      <c r="CY12" s="203"/>
      <c r="CZ12" s="203"/>
      <c r="DA12" s="204"/>
      <c r="DB12" s="205"/>
      <c r="DC12" s="203"/>
      <c r="DD12" s="203"/>
      <c r="DE12" s="204"/>
      <c r="DF12" s="203"/>
      <c r="DG12" s="203"/>
      <c r="DH12" s="203"/>
      <c r="DI12" s="204"/>
      <c r="DJ12" s="205"/>
      <c r="DK12" s="203"/>
      <c r="DL12" s="203"/>
      <c r="DM12" s="204"/>
      <c r="DN12" s="205"/>
      <c r="DO12" s="203"/>
      <c r="DP12" s="203"/>
      <c r="DQ12" s="204"/>
      <c r="DR12" s="203"/>
      <c r="DS12" s="203"/>
      <c r="DT12" s="203"/>
      <c r="DU12" s="204"/>
      <c r="DV12" s="205"/>
      <c r="DW12" s="203"/>
      <c r="DX12" s="203"/>
      <c r="DY12" s="204"/>
      <c r="DZ12" s="209"/>
      <c r="EA12" s="203"/>
      <c r="EB12" s="203"/>
      <c r="EC12" s="204"/>
      <c r="ED12" s="205"/>
      <c r="EE12" s="203"/>
      <c r="EF12" s="203"/>
      <c r="EG12" s="204"/>
      <c r="EH12" s="205"/>
      <c r="EI12" s="203"/>
      <c r="EJ12" s="203"/>
      <c r="EK12" s="204"/>
      <c r="EL12" s="203"/>
      <c r="EM12" s="203"/>
      <c r="EN12" s="203"/>
      <c r="EO12" s="204"/>
      <c r="EP12" s="205"/>
      <c r="EQ12" s="203"/>
      <c r="ER12" s="203"/>
      <c r="ES12" s="204"/>
      <c r="ET12" s="205"/>
      <c r="EU12" s="203"/>
      <c r="EV12" s="203"/>
      <c r="EW12" s="204"/>
      <c r="EX12" s="203"/>
      <c r="EY12" s="203"/>
      <c r="EZ12" s="203"/>
      <c r="FA12" s="204"/>
      <c r="FB12" s="205"/>
      <c r="FC12" s="203"/>
      <c r="FD12" s="203"/>
      <c r="FE12" s="210"/>
      <c r="FF12" s="14"/>
      <c r="FG12" s="155"/>
      <c r="FH12" s="156"/>
      <c r="FI12" s="80"/>
      <c r="FJ12" s="80"/>
      <c r="FK12" s="65" t="s">
        <v>94</v>
      </c>
      <c r="FL12" s="29">
        <f>SUM(COUNTIF($Z$10:$AC$63,FI6),COUNTIF($BF$10:$BI$63,FI6),COUNTIF($CL$10:$CO$63,FI6),COUNTIF($DR$10:$DU$72,FI6),COUNTIF($EX$10:$FA$63,FI6))+FS12</f>
        <v>2</v>
      </c>
      <c r="FM12" s="57">
        <f t="shared" ca="1" si="0"/>
        <v>9</v>
      </c>
      <c r="FN12" s="45"/>
      <c r="FO12" s="36"/>
      <c r="FP12" s="20" t="str">
        <f>FI6</f>
        <v>国語</v>
      </c>
      <c r="FQ12" s="20" t="s">
        <v>60</v>
      </c>
      <c r="FR12" s="20" t="str">
        <f>FI6&amp;"1/2"</f>
        <v>国語1/2</v>
      </c>
      <c r="FS12" s="20">
        <f>SUM(COUNTIF($Z$10:$AC$63,FR12),COUNTIF($BF$10:$BI$63,FR12),COUNTIF($CL$10:$CO$63,FR12),COUNTIF($DR$10:$DU$72,FR12),COUNTIF($EX$10:$FA$63,FR12))*0.5</f>
        <v>0</v>
      </c>
      <c r="FT12" s="14"/>
      <c r="FU12" s="14"/>
      <c r="FV12" s="20" t="str">
        <f t="shared" ca="1" si="1"/>
        <v>'(4)'!FM12</v>
      </c>
      <c r="FW12" s="20">
        <v>12</v>
      </c>
      <c r="FX12" s="20">
        <f t="shared" ca="1" si="2"/>
        <v>7</v>
      </c>
    </row>
    <row r="13" spans="1:180" ht="7.5" customHeight="1">
      <c r="A13" s="126"/>
      <c r="B13" s="134"/>
      <c r="C13" s="203"/>
      <c r="D13" s="203"/>
      <c r="E13" s="204"/>
      <c r="F13" s="118"/>
      <c r="G13" s="203"/>
      <c r="H13" s="203"/>
      <c r="I13" s="204"/>
      <c r="J13" s="118"/>
      <c r="K13" s="203"/>
      <c r="L13" s="203"/>
      <c r="M13" s="204"/>
      <c r="N13" s="116"/>
      <c r="O13" s="203"/>
      <c r="P13" s="203"/>
      <c r="Q13" s="204"/>
      <c r="R13" s="118"/>
      <c r="S13" s="203"/>
      <c r="T13" s="203"/>
      <c r="U13" s="204"/>
      <c r="V13" s="118"/>
      <c r="W13" s="203"/>
      <c r="X13" s="203"/>
      <c r="Y13" s="204"/>
      <c r="Z13" s="116"/>
      <c r="AA13" s="203"/>
      <c r="AB13" s="203"/>
      <c r="AC13" s="204"/>
      <c r="AD13" s="118"/>
      <c r="AE13" s="203"/>
      <c r="AF13" s="203"/>
      <c r="AG13" s="204"/>
      <c r="AH13" s="134"/>
      <c r="AI13" s="203"/>
      <c r="AJ13" s="203"/>
      <c r="AK13" s="204"/>
      <c r="AL13" s="118"/>
      <c r="AM13" s="203"/>
      <c r="AN13" s="203"/>
      <c r="AO13" s="204"/>
      <c r="AP13" s="118"/>
      <c r="AQ13" s="203"/>
      <c r="AR13" s="203"/>
      <c r="AS13" s="204"/>
      <c r="AT13" s="116"/>
      <c r="AU13" s="203"/>
      <c r="AV13" s="203"/>
      <c r="AW13" s="204"/>
      <c r="AX13" s="118"/>
      <c r="AY13" s="203"/>
      <c r="AZ13" s="203"/>
      <c r="BA13" s="204"/>
      <c r="BB13" s="118"/>
      <c r="BC13" s="203"/>
      <c r="BD13" s="203"/>
      <c r="BE13" s="204"/>
      <c r="BF13" s="116"/>
      <c r="BG13" s="203"/>
      <c r="BH13" s="203"/>
      <c r="BI13" s="204"/>
      <c r="BJ13" s="118"/>
      <c r="BK13" s="203"/>
      <c r="BL13" s="203"/>
      <c r="BM13" s="204"/>
      <c r="BN13" s="134"/>
      <c r="BO13" s="203"/>
      <c r="BP13" s="203"/>
      <c r="BQ13" s="204"/>
      <c r="BR13" s="118"/>
      <c r="BS13" s="203"/>
      <c r="BT13" s="203"/>
      <c r="BU13" s="204"/>
      <c r="BV13" s="118"/>
      <c r="BW13" s="203"/>
      <c r="BX13" s="203"/>
      <c r="BY13" s="204"/>
      <c r="BZ13" s="116"/>
      <c r="CA13" s="203"/>
      <c r="CB13" s="203"/>
      <c r="CC13" s="204"/>
      <c r="CD13" s="118"/>
      <c r="CE13" s="203"/>
      <c r="CF13" s="203"/>
      <c r="CG13" s="204"/>
      <c r="CH13" s="118"/>
      <c r="CI13" s="203"/>
      <c r="CJ13" s="203"/>
      <c r="CK13" s="204"/>
      <c r="CL13" s="116"/>
      <c r="CM13" s="203"/>
      <c r="CN13" s="203"/>
      <c r="CO13" s="204"/>
      <c r="CP13" s="118"/>
      <c r="CQ13" s="203"/>
      <c r="CR13" s="203"/>
      <c r="CS13" s="204"/>
      <c r="CT13" s="134"/>
      <c r="CU13" s="203"/>
      <c r="CV13" s="203"/>
      <c r="CW13" s="204"/>
      <c r="CX13" s="118" t="s">
        <v>717</v>
      </c>
      <c r="CY13" s="203"/>
      <c r="CZ13" s="203"/>
      <c r="DA13" s="204"/>
      <c r="DB13" s="118" t="s">
        <v>717</v>
      </c>
      <c r="DC13" s="203"/>
      <c r="DD13" s="203"/>
      <c r="DE13" s="204"/>
      <c r="DF13" s="116" t="s">
        <v>713</v>
      </c>
      <c r="DG13" s="203"/>
      <c r="DH13" s="203"/>
      <c r="DI13" s="204"/>
      <c r="DJ13" s="118" t="s">
        <v>713</v>
      </c>
      <c r="DK13" s="203"/>
      <c r="DL13" s="203"/>
      <c r="DM13" s="204"/>
      <c r="DN13" s="118" t="s">
        <v>512</v>
      </c>
      <c r="DO13" s="203"/>
      <c r="DP13" s="203"/>
      <c r="DQ13" s="204"/>
      <c r="DR13" s="116" t="s">
        <v>510</v>
      </c>
      <c r="DS13" s="203"/>
      <c r="DT13" s="203"/>
      <c r="DU13" s="204"/>
      <c r="DV13" s="118" t="s">
        <v>510</v>
      </c>
      <c r="DW13" s="203"/>
      <c r="DX13" s="203"/>
      <c r="DY13" s="204"/>
      <c r="DZ13" s="133" t="s">
        <v>3178</v>
      </c>
      <c r="EA13" s="203"/>
      <c r="EB13" s="203"/>
      <c r="EC13" s="204"/>
      <c r="ED13" s="118"/>
      <c r="EE13" s="203"/>
      <c r="EF13" s="203"/>
      <c r="EG13" s="204"/>
      <c r="EH13" s="117"/>
      <c r="EI13" s="203"/>
      <c r="EJ13" s="203"/>
      <c r="EK13" s="204"/>
      <c r="EL13" s="116" t="s">
        <v>2557</v>
      </c>
      <c r="EM13" s="203"/>
      <c r="EN13" s="203"/>
      <c r="EO13" s="204"/>
      <c r="EP13" s="118" t="s">
        <v>2557</v>
      </c>
      <c r="EQ13" s="203"/>
      <c r="ER13" s="203"/>
      <c r="ES13" s="204"/>
      <c r="ET13" s="117"/>
      <c r="EU13" s="203"/>
      <c r="EV13" s="203"/>
      <c r="EW13" s="204"/>
      <c r="EX13" s="116"/>
      <c r="EY13" s="203"/>
      <c r="EZ13" s="203"/>
      <c r="FA13" s="204"/>
      <c r="FB13" s="118"/>
      <c r="FC13" s="203"/>
      <c r="FD13" s="203"/>
      <c r="FE13" s="210"/>
      <c r="FF13" s="14"/>
      <c r="FG13" s="155"/>
      <c r="FH13" s="156"/>
      <c r="FI13" s="80"/>
      <c r="FJ13" s="80"/>
      <c r="FK13" s="66" t="s">
        <v>95</v>
      </c>
      <c r="FL13" s="30">
        <f>SUM(COUNTIF($AD$10:$AG$63,FI6),COUNTIF($BJ$10:$BM$63,FI6),COUNTIF($CP$10:$CS$63,FI6),COUNTIF($DV$10:$DY$72,FI6),COUNTIF($FB$10:$FE$63,FI6))+FS13</f>
        <v>2</v>
      </c>
      <c r="FM13" s="58">
        <f t="shared" ca="1" si="0"/>
        <v>9</v>
      </c>
      <c r="FN13" s="46"/>
      <c r="FO13" s="26"/>
      <c r="FP13" s="20" t="str">
        <f>FI6</f>
        <v>国語</v>
      </c>
      <c r="FQ13" s="25" t="s">
        <v>61</v>
      </c>
      <c r="FR13" s="20" t="str">
        <f>FI6&amp;"1/2"</f>
        <v>国語1/2</v>
      </c>
      <c r="FS13" s="20">
        <f>SUM(COUNTIF($AD$10:$AG$63,FR13),COUNTIF($BJ$10:$BM$63,FR13),COUNTIF($CP$10:$CS$63,FR13),COUNTIF($DV$10:$DY$72,FR13),COUNTIF($FB$10:$FE$63,FR13))*0.5</f>
        <v>0</v>
      </c>
      <c r="FT13" s="20" t="s">
        <v>73</v>
      </c>
      <c r="FU13" s="20">
        <f ca="1">FU11-FU10-1</f>
        <v>1</v>
      </c>
      <c r="FV13" s="20" t="str">
        <f t="shared" ca="1" si="1"/>
        <v>'(4)'!FM13</v>
      </c>
      <c r="FW13" s="20">
        <v>13</v>
      </c>
      <c r="FX13" s="20">
        <f t="shared" ca="1" si="2"/>
        <v>7</v>
      </c>
    </row>
    <row r="14" spans="1:180" ht="7.5" customHeight="1">
      <c r="A14" s="126"/>
      <c r="B14" s="202"/>
      <c r="C14" s="203"/>
      <c r="D14" s="203"/>
      <c r="E14" s="204"/>
      <c r="F14" s="205"/>
      <c r="G14" s="203"/>
      <c r="H14" s="203"/>
      <c r="I14" s="204"/>
      <c r="J14" s="205"/>
      <c r="K14" s="203"/>
      <c r="L14" s="203"/>
      <c r="M14" s="204"/>
      <c r="N14" s="203"/>
      <c r="O14" s="203"/>
      <c r="P14" s="203"/>
      <c r="Q14" s="204"/>
      <c r="R14" s="205"/>
      <c r="S14" s="203"/>
      <c r="T14" s="203"/>
      <c r="U14" s="204"/>
      <c r="V14" s="205"/>
      <c r="W14" s="203"/>
      <c r="X14" s="203"/>
      <c r="Y14" s="204"/>
      <c r="Z14" s="203"/>
      <c r="AA14" s="203"/>
      <c r="AB14" s="203"/>
      <c r="AC14" s="204"/>
      <c r="AD14" s="205"/>
      <c r="AE14" s="203"/>
      <c r="AF14" s="203"/>
      <c r="AG14" s="204"/>
      <c r="AH14" s="202"/>
      <c r="AI14" s="203"/>
      <c r="AJ14" s="203"/>
      <c r="AK14" s="204"/>
      <c r="AL14" s="205"/>
      <c r="AM14" s="203"/>
      <c r="AN14" s="203"/>
      <c r="AO14" s="204"/>
      <c r="AP14" s="205"/>
      <c r="AQ14" s="203"/>
      <c r="AR14" s="203"/>
      <c r="AS14" s="204"/>
      <c r="AT14" s="203"/>
      <c r="AU14" s="203"/>
      <c r="AV14" s="203"/>
      <c r="AW14" s="204"/>
      <c r="AX14" s="205"/>
      <c r="AY14" s="203"/>
      <c r="AZ14" s="203"/>
      <c r="BA14" s="204"/>
      <c r="BB14" s="205"/>
      <c r="BC14" s="203"/>
      <c r="BD14" s="203"/>
      <c r="BE14" s="204"/>
      <c r="BF14" s="203"/>
      <c r="BG14" s="203"/>
      <c r="BH14" s="203"/>
      <c r="BI14" s="204"/>
      <c r="BJ14" s="205"/>
      <c r="BK14" s="203"/>
      <c r="BL14" s="203"/>
      <c r="BM14" s="204"/>
      <c r="BN14" s="202"/>
      <c r="BO14" s="203"/>
      <c r="BP14" s="203"/>
      <c r="BQ14" s="204"/>
      <c r="BR14" s="205"/>
      <c r="BS14" s="203"/>
      <c r="BT14" s="203"/>
      <c r="BU14" s="204"/>
      <c r="BV14" s="205"/>
      <c r="BW14" s="203"/>
      <c r="BX14" s="203"/>
      <c r="BY14" s="204"/>
      <c r="BZ14" s="203"/>
      <c r="CA14" s="203"/>
      <c r="CB14" s="203"/>
      <c r="CC14" s="204"/>
      <c r="CD14" s="205"/>
      <c r="CE14" s="203"/>
      <c r="CF14" s="203"/>
      <c r="CG14" s="204"/>
      <c r="CH14" s="205"/>
      <c r="CI14" s="203"/>
      <c r="CJ14" s="203"/>
      <c r="CK14" s="204"/>
      <c r="CL14" s="203"/>
      <c r="CM14" s="203"/>
      <c r="CN14" s="203"/>
      <c r="CO14" s="204"/>
      <c r="CP14" s="205"/>
      <c r="CQ14" s="203"/>
      <c r="CR14" s="203"/>
      <c r="CS14" s="204"/>
      <c r="CT14" s="202"/>
      <c r="CU14" s="203"/>
      <c r="CV14" s="203"/>
      <c r="CW14" s="204"/>
      <c r="CX14" s="205"/>
      <c r="CY14" s="203"/>
      <c r="CZ14" s="203"/>
      <c r="DA14" s="204"/>
      <c r="DB14" s="205"/>
      <c r="DC14" s="203"/>
      <c r="DD14" s="203"/>
      <c r="DE14" s="204"/>
      <c r="DF14" s="203"/>
      <c r="DG14" s="203"/>
      <c r="DH14" s="203"/>
      <c r="DI14" s="204"/>
      <c r="DJ14" s="205"/>
      <c r="DK14" s="203"/>
      <c r="DL14" s="203"/>
      <c r="DM14" s="204"/>
      <c r="DN14" s="205"/>
      <c r="DO14" s="203"/>
      <c r="DP14" s="203"/>
      <c r="DQ14" s="204"/>
      <c r="DR14" s="203"/>
      <c r="DS14" s="203"/>
      <c r="DT14" s="203"/>
      <c r="DU14" s="204"/>
      <c r="DV14" s="205"/>
      <c r="DW14" s="203"/>
      <c r="DX14" s="203"/>
      <c r="DY14" s="204"/>
      <c r="DZ14" s="209"/>
      <c r="EA14" s="203"/>
      <c r="EB14" s="203"/>
      <c r="EC14" s="204"/>
      <c r="ED14" s="205"/>
      <c r="EE14" s="203"/>
      <c r="EF14" s="203"/>
      <c r="EG14" s="204"/>
      <c r="EH14" s="205"/>
      <c r="EI14" s="203"/>
      <c r="EJ14" s="203"/>
      <c r="EK14" s="204"/>
      <c r="EL14" s="203"/>
      <c r="EM14" s="203"/>
      <c r="EN14" s="203"/>
      <c r="EO14" s="204"/>
      <c r="EP14" s="205"/>
      <c r="EQ14" s="203"/>
      <c r="ER14" s="203"/>
      <c r="ES14" s="204"/>
      <c r="ET14" s="205"/>
      <c r="EU14" s="203"/>
      <c r="EV14" s="203"/>
      <c r="EW14" s="204"/>
      <c r="EX14" s="203"/>
      <c r="EY14" s="203"/>
      <c r="EZ14" s="203"/>
      <c r="FA14" s="204"/>
      <c r="FB14" s="205"/>
      <c r="FC14" s="203"/>
      <c r="FD14" s="203"/>
      <c r="FE14" s="210"/>
      <c r="FF14" s="14"/>
      <c r="FG14" s="155"/>
      <c r="FH14" s="156"/>
      <c r="FI14" s="84" t="s">
        <v>74</v>
      </c>
      <c r="FJ14" s="79" t="s">
        <v>6</v>
      </c>
      <c r="FK14" s="64" t="s">
        <v>88</v>
      </c>
      <c r="FL14" s="31">
        <f>SUM(COUNTIF($B$10:$E$63,FJ14),COUNTIF($AH$10:$AK$63,FJ14),COUNTIF($BN$10:$BQ$63,FJ14),COUNTIF($CT$10:$CW$72,FJ14),COUNTIF($DZ$10:$EC$63,FJ14))+FS14</f>
        <v>0</v>
      </c>
      <c r="FM14" s="59">
        <f t="shared" ca="1" si="0"/>
        <v>0</v>
      </c>
      <c r="FN14" s="47"/>
      <c r="FO14" s="37"/>
      <c r="FP14" s="20" t="str">
        <f>FJ14</f>
        <v>書写</v>
      </c>
      <c r="FQ14" s="20" t="s">
        <v>54</v>
      </c>
      <c r="FR14" s="20" t="str">
        <f>FJ14&amp;"1/2"</f>
        <v>書写1/2</v>
      </c>
      <c r="FS14" s="20">
        <f>SUM(COUNTIF($B$10:$E$63,FR14),COUNTIF($AH$10:$AK$63,FR14),COUNTIF($BN$10:$BQ$63,FR14),COUNTIF($CT$10:$CW$72,FR14),COUNTIF($DZ$10:$EC$63,FR14))*0.5</f>
        <v>0</v>
      </c>
      <c r="FT14" s="20" t="s">
        <v>75</v>
      </c>
      <c r="FU14" s="20">
        <f ca="1">IFERROR(VALUE(MID(FU4,FU10+1,FU13)),1)</f>
        <v>5</v>
      </c>
      <c r="FV14" s="20" t="str">
        <f t="shared" ca="1" si="1"/>
        <v>'(4)'!FM14</v>
      </c>
      <c r="FW14" s="20">
        <v>14</v>
      </c>
      <c r="FX14" s="20">
        <f t="shared" ca="1" si="2"/>
        <v>0</v>
      </c>
    </row>
    <row r="15" spans="1:180" ht="7.5" customHeight="1">
      <c r="A15" s="126"/>
      <c r="B15" s="202"/>
      <c r="C15" s="203"/>
      <c r="D15" s="203"/>
      <c r="E15" s="204"/>
      <c r="F15" s="205"/>
      <c r="G15" s="203"/>
      <c r="H15" s="203"/>
      <c r="I15" s="204"/>
      <c r="J15" s="205"/>
      <c r="K15" s="203"/>
      <c r="L15" s="203"/>
      <c r="M15" s="204"/>
      <c r="N15" s="203"/>
      <c r="O15" s="203"/>
      <c r="P15" s="203"/>
      <c r="Q15" s="204"/>
      <c r="R15" s="205"/>
      <c r="S15" s="203"/>
      <c r="T15" s="203"/>
      <c r="U15" s="204"/>
      <c r="V15" s="205"/>
      <c r="W15" s="203"/>
      <c r="X15" s="203"/>
      <c r="Y15" s="204"/>
      <c r="Z15" s="203"/>
      <c r="AA15" s="203"/>
      <c r="AB15" s="203"/>
      <c r="AC15" s="204"/>
      <c r="AD15" s="205"/>
      <c r="AE15" s="203"/>
      <c r="AF15" s="203"/>
      <c r="AG15" s="204"/>
      <c r="AH15" s="202"/>
      <c r="AI15" s="203"/>
      <c r="AJ15" s="203"/>
      <c r="AK15" s="204"/>
      <c r="AL15" s="205"/>
      <c r="AM15" s="203"/>
      <c r="AN15" s="203"/>
      <c r="AO15" s="204"/>
      <c r="AP15" s="205"/>
      <c r="AQ15" s="203"/>
      <c r="AR15" s="203"/>
      <c r="AS15" s="204"/>
      <c r="AT15" s="203"/>
      <c r="AU15" s="203"/>
      <c r="AV15" s="203"/>
      <c r="AW15" s="204"/>
      <c r="AX15" s="205"/>
      <c r="AY15" s="203"/>
      <c r="AZ15" s="203"/>
      <c r="BA15" s="204"/>
      <c r="BB15" s="205"/>
      <c r="BC15" s="203"/>
      <c r="BD15" s="203"/>
      <c r="BE15" s="204"/>
      <c r="BF15" s="203"/>
      <c r="BG15" s="203"/>
      <c r="BH15" s="203"/>
      <c r="BI15" s="204"/>
      <c r="BJ15" s="205"/>
      <c r="BK15" s="203"/>
      <c r="BL15" s="203"/>
      <c r="BM15" s="204"/>
      <c r="BN15" s="202"/>
      <c r="BO15" s="203"/>
      <c r="BP15" s="203"/>
      <c r="BQ15" s="204"/>
      <c r="BR15" s="205"/>
      <c r="BS15" s="203"/>
      <c r="BT15" s="203"/>
      <c r="BU15" s="204"/>
      <c r="BV15" s="205"/>
      <c r="BW15" s="203"/>
      <c r="BX15" s="203"/>
      <c r="BY15" s="204"/>
      <c r="BZ15" s="203"/>
      <c r="CA15" s="203"/>
      <c r="CB15" s="203"/>
      <c r="CC15" s="204"/>
      <c r="CD15" s="205"/>
      <c r="CE15" s="203"/>
      <c r="CF15" s="203"/>
      <c r="CG15" s="204"/>
      <c r="CH15" s="205"/>
      <c r="CI15" s="203"/>
      <c r="CJ15" s="203"/>
      <c r="CK15" s="204"/>
      <c r="CL15" s="203"/>
      <c r="CM15" s="203"/>
      <c r="CN15" s="203"/>
      <c r="CO15" s="204"/>
      <c r="CP15" s="205"/>
      <c r="CQ15" s="203"/>
      <c r="CR15" s="203"/>
      <c r="CS15" s="204"/>
      <c r="CT15" s="202"/>
      <c r="CU15" s="203"/>
      <c r="CV15" s="203"/>
      <c r="CW15" s="204"/>
      <c r="CX15" s="205"/>
      <c r="CY15" s="203"/>
      <c r="CZ15" s="203"/>
      <c r="DA15" s="204"/>
      <c r="DB15" s="205"/>
      <c r="DC15" s="203"/>
      <c r="DD15" s="203"/>
      <c r="DE15" s="204"/>
      <c r="DF15" s="203"/>
      <c r="DG15" s="203"/>
      <c r="DH15" s="203"/>
      <c r="DI15" s="204"/>
      <c r="DJ15" s="205"/>
      <c r="DK15" s="203"/>
      <c r="DL15" s="203"/>
      <c r="DM15" s="204"/>
      <c r="DN15" s="205"/>
      <c r="DO15" s="203"/>
      <c r="DP15" s="203"/>
      <c r="DQ15" s="204"/>
      <c r="DR15" s="203"/>
      <c r="DS15" s="203"/>
      <c r="DT15" s="203"/>
      <c r="DU15" s="204"/>
      <c r="DV15" s="205"/>
      <c r="DW15" s="203"/>
      <c r="DX15" s="203"/>
      <c r="DY15" s="204"/>
      <c r="DZ15" s="209"/>
      <c r="EA15" s="203"/>
      <c r="EB15" s="203"/>
      <c r="EC15" s="204"/>
      <c r="ED15" s="205"/>
      <c r="EE15" s="203"/>
      <c r="EF15" s="203"/>
      <c r="EG15" s="204"/>
      <c r="EH15" s="205"/>
      <c r="EI15" s="203"/>
      <c r="EJ15" s="203"/>
      <c r="EK15" s="204"/>
      <c r="EL15" s="203"/>
      <c r="EM15" s="203"/>
      <c r="EN15" s="203"/>
      <c r="EO15" s="204"/>
      <c r="EP15" s="205"/>
      <c r="EQ15" s="203"/>
      <c r="ER15" s="203"/>
      <c r="ES15" s="204"/>
      <c r="ET15" s="205"/>
      <c r="EU15" s="203"/>
      <c r="EV15" s="203"/>
      <c r="EW15" s="204"/>
      <c r="EX15" s="203"/>
      <c r="EY15" s="203"/>
      <c r="EZ15" s="203"/>
      <c r="FA15" s="204"/>
      <c r="FB15" s="205"/>
      <c r="FC15" s="203"/>
      <c r="FD15" s="203"/>
      <c r="FE15" s="210"/>
      <c r="FF15" s="14"/>
      <c r="FG15" s="155"/>
      <c r="FH15" s="156"/>
      <c r="FI15" s="84"/>
      <c r="FJ15" s="79"/>
      <c r="FK15" s="65" t="s">
        <v>89</v>
      </c>
      <c r="FL15" s="29">
        <f>SUM(COUNTIF($F$10:$I$63,FJ14),COUNTIF($AL$10:$AO$63,FJ14),COUNTIF($BR$10:$BU$63,FJ14),COUNTIF($CX$10:$DA$72,FJ14),COUNTIF($ED$10:$EG$63,FJ14))+FS15</f>
        <v>0</v>
      </c>
      <c r="FM15" s="57">
        <f t="shared" ca="1" si="0"/>
        <v>0</v>
      </c>
      <c r="FN15" s="45"/>
      <c r="FO15" s="36"/>
      <c r="FP15" s="20" t="str">
        <f>FJ14</f>
        <v>書写</v>
      </c>
      <c r="FQ15" s="20" t="s">
        <v>55</v>
      </c>
      <c r="FR15" s="20" t="str">
        <f>FJ14&amp;"1/2"</f>
        <v>書写1/2</v>
      </c>
      <c r="FS15" s="20">
        <f>SUM(COUNTIF($F$10:$I$63,FR15),COUNTIF($AL$10:$AO$63,FR15),COUNTIF($BR$10:$BU$63,FR15),COUNTIF($CX$10:$DA$72,FR15),COUNTIF($ED$10:$EG$63,FR15))*0.5</f>
        <v>0</v>
      </c>
      <c r="FT15" s="14"/>
      <c r="FU15" s="14"/>
      <c r="FV15" s="20" t="str">
        <f t="shared" ca="1" si="1"/>
        <v>'(4)'!FM15</v>
      </c>
      <c r="FW15" s="20">
        <v>15</v>
      </c>
      <c r="FX15" s="20">
        <f t="shared" ca="1" si="2"/>
        <v>0</v>
      </c>
    </row>
    <row r="16" spans="1:180" ht="7.5" customHeight="1">
      <c r="A16" s="126"/>
      <c r="B16" s="131"/>
      <c r="C16" s="203"/>
      <c r="D16" s="204"/>
      <c r="E16" s="211"/>
      <c r="F16" s="106"/>
      <c r="G16" s="203"/>
      <c r="H16" s="204"/>
      <c r="I16" s="212"/>
      <c r="J16" s="106"/>
      <c r="K16" s="203"/>
      <c r="L16" s="204"/>
      <c r="M16" s="211"/>
      <c r="N16" s="108"/>
      <c r="O16" s="203"/>
      <c r="P16" s="204"/>
      <c r="Q16" s="211"/>
      <c r="R16" s="106"/>
      <c r="S16" s="203"/>
      <c r="T16" s="204"/>
      <c r="U16" s="212"/>
      <c r="V16" s="106"/>
      <c r="W16" s="203"/>
      <c r="X16" s="204"/>
      <c r="Y16" s="211"/>
      <c r="Z16" s="108"/>
      <c r="AA16" s="203"/>
      <c r="AB16" s="204"/>
      <c r="AC16" s="211"/>
      <c r="AD16" s="106"/>
      <c r="AE16" s="203"/>
      <c r="AF16" s="204"/>
      <c r="AG16" s="212"/>
      <c r="AH16" s="131"/>
      <c r="AI16" s="203"/>
      <c r="AJ16" s="204"/>
      <c r="AK16" s="211"/>
      <c r="AL16" s="106"/>
      <c r="AM16" s="203"/>
      <c r="AN16" s="204"/>
      <c r="AO16" s="212"/>
      <c r="AP16" s="106"/>
      <c r="AQ16" s="203"/>
      <c r="AR16" s="204"/>
      <c r="AS16" s="211"/>
      <c r="AT16" s="108"/>
      <c r="AU16" s="203"/>
      <c r="AV16" s="204"/>
      <c r="AW16" s="211"/>
      <c r="AX16" s="106"/>
      <c r="AY16" s="203"/>
      <c r="AZ16" s="204"/>
      <c r="BA16" s="212"/>
      <c r="BB16" s="106"/>
      <c r="BC16" s="203"/>
      <c r="BD16" s="204"/>
      <c r="BE16" s="211"/>
      <c r="BF16" s="108"/>
      <c r="BG16" s="203"/>
      <c r="BH16" s="204"/>
      <c r="BI16" s="211"/>
      <c r="BJ16" s="106"/>
      <c r="BK16" s="203"/>
      <c r="BL16" s="204"/>
      <c r="BM16" s="212"/>
      <c r="BN16" s="131"/>
      <c r="BO16" s="203"/>
      <c r="BP16" s="204"/>
      <c r="BQ16" s="211"/>
      <c r="BR16" s="106"/>
      <c r="BS16" s="203"/>
      <c r="BT16" s="204"/>
      <c r="BU16" s="212"/>
      <c r="BV16" s="106"/>
      <c r="BW16" s="203"/>
      <c r="BX16" s="204"/>
      <c r="BY16" s="211"/>
      <c r="BZ16" s="108"/>
      <c r="CA16" s="203"/>
      <c r="CB16" s="204"/>
      <c r="CC16" s="211"/>
      <c r="CD16" s="106"/>
      <c r="CE16" s="203"/>
      <c r="CF16" s="204"/>
      <c r="CG16" s="212"/>
      <c r="CH16" s="106"/>
      <c r="CI16" s="203"/>
      <c r="CJ16" s="204"/>
      <c r="CK16" s="211"/>
      <c r="CL16" s="108"/>
      <c r="CM16" s="203"/>
      <c r="CN16" s="204"/>
      <c r="CO16" s="211"/>
      <c r="CP16" s="106"/>
      <c r="CQ16" s="203"/>
      <c r="CR16" s="204"/>
      <c r="CS16" s="212"/>
      <c r="CT16" s="131"/>
      <c r="CU16" s="203"/>
      <c r="CV16" s="204"/>
      <c r="CW16" s="211"/>
      <c r="CX16" s="106" t="s">
        <v>718</v>
      </c>
      <c r="CY16" s="203"/>
      <c r="CZ16" s="204"/>
      <c r="DA16" s="212"/>
      <c r="DB16" s="106" t="s">
        <v>718</v>
      </c>
      <c r="DC16" s="203"/>
      <c r="DD16" s="204"/>
      <c r="DE16" s="211"/>
      <c r="DF16" s="108" t="s">
        <v>714</v>
      </c>
      <c r="DG16" s="203"/>
      <c r="DH16" s="204"/>
      <c r="DI16" s="211"/>
      <c r="DJ16" s="106" t="s">
        <v>714</v>
      </c>
      <c r="DK16" s="203"/>
      <c r="DL16" s="204"/>
      <c r="DM16" s="212"/>
      <c r="DN16" s="106" t="s">
        <v>513</v>
      </c>
      <c r="DO16" s="203"/>
      <c r="DP16" s="204"/>
      <c r="DQ16" s="211"/>
      <c r="DR16" s="108" t="s">
        <v>511</v>
      </c>
      <c r="DS16" s="203"/>
      <c r="DT16" s="204"/>
      <c r="DU16" s="211"/>
      <c r="DV16" s="106" t="s">
        <v>511</v>
      </c>
      <c r="DW16" s="203"/>
      <c r="DX16" s="204"/>
      <c r="DY16" s="212"/>
      <c r="DZ16" s="128" t="s">
        <v>3179</v>
      </c>
      <c r="EA16" s="203"/>
      <c r="EB16" s="204"/>
      <c r="EC16" s="211"/>
      <c r="ED16" s="106"/>
      <c r="EE16" s="203"/>
      <c r="EF16" s="204"/>
      <c r="EG16" s="212"/>
      <c r="EH16" s="106"/>
      <c r="EI16" s="203"/>
      <c r="EJ16" s="204"/>
      <c r="EK16" s="211"/>
      <c r="EL16" s="108" t="s">
        <v>2558</v>
      </c>
      <c r="EM16" s="203"/>
      <c r="EN16" s="204"/>
      <c r="EO16" s="211"/>
      <c r="EP16" s="106" t="s">
        <v>2558</v>
      </c>
      <c r="EQ16" s="203"/>
      <c r="ER16" s="204"/>
      <c r="ES16" s="212"/>
      <c r="ET16" s="106"/>
      <c r="EU16" s="203"/>
      <c r="EV16" s="204"/>
      <c r="EW16" s="211"/>
      <c r="EX16" s="108"/>
      <c r="EY16" s="203"/>
      <c r="EZ16" s="204"/>
      <c r="FA16" s="211"/>
      <c r="FB16" s="106"/>
      <c r="FC16" s="203"/>
      <c r="FD16" s="204"/>
      <c r="FE16" s="213"/>
      <c r="FF16" s="14"/>
      <c r="FG16" s="155"/>
      <c r="FH16" s="156"/>
      <c r="FI16" s="84"/>
      <c r="FJ16" s="79"/>
      <c r="FK16" s="65" t="s">
        <v>90</v>
      </c>
      <c r="FL16" s="28">
        <f>SUM(COUNTIF($J$10:$M$63,FJ14),COUNTIF($AP$10:$AS$63,FJ14),COUNTIF($BV$10:$BY$63,FJ14),COUNTIF($DB$10:$DE$72,FJ14),COUNTIF($EH$10:$EK$63,FJ14))+FS16</f>
        <v>0</v>
      </c>
      <c r="FM16" s="56">
        <f t="shared" ca="1" si="0"/>
        <v>0</v>
      </c>
      <c r="FN16" s="43"/>
      <c r="FO16" s="9"/>
      <c r="FP16" s="20" t="str">
        <f>FJ14</f>
        <v>書写</v>
      </c>
      <c r="FQ16" s="25" t="s">
        <v>56</v>
      </c>
      <c r="FR16" s="20" t="str">
        <f>FJ14&amp;"1/2"</f>
        <v>書写1/2</v>
      </c>
      <c r="FS16" s="20">
        <f>SUM(COUNTIF($J$10:$M$63,FR16),COUNTIF($AP$10:$AS$63,FR16),COUNTIF($BV$10:$BY$63,FR16),COUNTIF($DB$10:$DE$72,FR16),COUNTIF($EH$10:$EK$63,FR16))*0.5</f>
        <v>0</v>
      </c>
      <c r="FT16" s="20" t="s">
        <v>76</v>
      </c>
      <c r="FU16" s="20">
        <f ca="1">FU14-1</f>
        <v>4</v>
      </c>
      <c r="FV16" s="20" t="str">
        <f t="shared" ca="1" si="1"/>
        <v>'(4)'!FM16</v>
      </c>
      <c r="FW16" s="20">
        <v>16</v>
      </c>
      <c r="FX16" s="20">
        <f t="shared" ca="1" si="2"/>
        <v>0</v>
      </c>
    </row>
    <row r="17" spans="1:180" ht="7.5" customHeight="1">
      <c r="A17" s="126"/>
      <c r="B17" s="202"/>
      <c r="C17" s="203"/>
      <c r="D17" s="204"/>
      <c r="E17" s="204"/>
      <c r="F17" s="205"/>
      <c r="G17" s="203"/>
      <c r="H17" s="204"/>
      <c r="I17" s="214"/>
      <c r="J17" s="205"/>
      <c r="K17" s="203"/>
      <c r="L17" s="204"/>
      <c r="M17" s="204"/>
      <c r="N17" s="203"/>
      <c r="O17" s="203"/>
      <c r="P17" s="204"/>
      <c r="Q17" s="204"/>
      <c r="R17" s="205"/>
      <c r="S17" s="203"/>
      <c r="T17" s="204"/>
      <c r="U17" s="214"/>
      <c r="V17" s="205"/>
      <c r="W17" s="203"/>
      <c r="X17" s="204"/>
      <c r="Y17" s="204"/>
      <c r="Z17" s="203"/>
      <c r="AA17" s="203"/>
      <c r="AB17" s="204"/>
      <c r="AC17" s="204"/>
      <c r="AD17" s="205"/>
      <c r="AE17" s="203"/>
      <c r="AF17" s="204"/>
      <c r="AG17" s="214"/>
      <c r="AH17" s="202"/>
      <c r="AI17" s="203"/>
      <c r="AJ17" s="204"/>
      <c r="AK17" s="204"/>
      <c r="AL17" s="205"/>
      <c r="AM17" s="203"/>
      <c r="AN17" s="204"/>
      <c r="AO17" s="214"/>
      <c r="AP17" s="205"/>
      <c r="AQ17" s="203"/>
      <c r="AR17" s="204"/>
      <c r="AS17" s="204"/>
      <c r="AT17" s="203"/>
      <c r="AU17" s="203"/>
      <c r="AV17" s="204"/>
      <c r="AW17" s="204"/>
      <c r="AX17" s="205"/>
      <c r="AY17" s="203"/>
      <c r="AZ17" s="204"/>
      <c r="BA17" s="214"/>
      <c r="BB17" s="205"/>
      <c r="BC17" s="203"/>
      <c r="BD17" s="204"/>
      <c r="BE17" s="204"/>
      <c r="BF17" s="203"/>
      <c r="BG17" s="203"/>
      <c r="BH17" s="204"/>
      <c r="BI17" s="204"/>
      <c r="BJ17" s="205"/>
      <c r="BK17" s="203"/>
      <c r="BL17" s="204"/>
      <c r="BM17" s="214"/>
      <c r="BN17" s="202"/>
      <c r="BO17" s="203"/>
      <c r="BP17" s="204"/>
      <c r="BQ17" s="204"/>
      <c r="BR17" s="205"/>
      <c r="BS17" s="203"/>
      <c r="BT17" s="204"/>
      <c r="BU17" s="214"/>
      <c r="BV17" s="205"/>
      <c r="BW17" s="203"/>
      <c r="BX17" s="204"/>
      <c r="BY17" s="204"/>
      <c r="BZ17" s="203"/>
      <c r="CA17" s="203"/>
      <c r="CB17" s="204"/>
      <c r="CC17" s="204"/>
      <c r="CD17" s="205"/>
      <c r="CE17" s="203"/>
      <c r="CF17" s="204"/>
      <c r="CG17" s="214"/>
      <c r="CH17" s="205"/>
      <c r="CI17" s="203"/>
      <c r="CJ17" s="204"/>
      <c r="CK17" s="204"/>
      <c r="CL17" s="203"/>
      <c r="CM17" s="203"/>
      <c r="CN17" s="204"/>
      <c r="CO17" s="204"/>
      <c r="CP17" s="205"/>
      <c r="CQ17" s="203"/>
      <c r="CR17" s="204"/>
      <c r="CS17" s="214"/>
      <c r="CT17" s="202"/>
      <c r="CU17" s="203"/>
      <c r="CV17" s="204"/>
      <c r="CW17" s="204"/>
      <c r="CX17" s="205"/>
      <c r="CY17" s="203"/>
      <c r="CZ17" s="204"/>
      <c r="DA17" s="214"/>
      <c r="DB17" s="205"/>
      <c r="DC17" s="203"/>
      <c r="DD17" s="204"/>
      <c r="DE17" s="204"/>
      <c r="DF17" s="203"/>
      <c r="DG17" s="203"/>
      <c r="DH17" s="204"/>
      <c r="DI17" s="204"/>
      <c r="DJ17" s="205"/>
      <c r="DK17" s="203"/>
      <c r="DL17" s="204"/>
      <c r="DM17" s="214"/>
      <c r="DN17" s="205"/>
      <c r="DO17" s="203"/>
      <c r="DP17" s="204"/>
      <c r="DQ17" s="204"/>
      <c r="DR17" s="203"/>
      <c r="DS17" s="203"/>
      <c r="DT17" s="204"/>
      <c r="DU17" s="204"/>
      <c r="DV17" s="205"/>
      <c r="DW17" s="203"/>
      <c r="DX17" s="204"/>
      <c r="DY17" s="214"/>
      <c r="DZ17" s="209"/>
      <c r="EA17" s="203"/>
      <c r="EB17" s="204"/>
      <c r="EC17" s="204"/>
      <c r="ED17" s="205"/>
      <c r="EE17" s="203"/>
      <c r="EF17" s="204"/>
      <c r="EG17" s="214"/>
      <c r="EH17" s="205"/>
      <c r="EI17" s="203"/>
      <c r="EJ17" s="204"/>
      <c r="EK17" s="204"/>
      <c r="EL17" s="203"/>
      <c r="EM17" s="203"/>
      <c r="EN17" s="204"/>
      <c r="EO17" s="204"/>
      <c r="EP17" s="205"/>
      <c r="EQ17" s="203"/>
      <c r="ER17" s="204"/>
      <c r="ES17" s="214"/>
      <c r="ET17" s="205"/>
      <c r="EU17" s="203"/>
      <c r="EV17" s="204"/>
      <c r="EW17" s="204"/>
      <c r="EX17" s="203"/>
      <c r="EY17" s="203"/>
      <c r="EZ17" s="204"/>
      <c r="FA17" s="204"/>
      <c r="FB17" s="205"/>
      <c r="FC17" s="203"/>
      <c r="FD17" s="204"/>
      <c r="FE17" s="215"/>
      <c r="FF17" s="14"/>
      <c r="FG17" s="155"/>
      <c r="FH17" s="156"/>
      <c r="FI17" s="84"/>
      <c r="FJ17" s="79"/>
      <c r="FK17" s="65" t="s">
        <v>91</v>
      </c>
      <c r="FL17" s="28">
        <f>SUM(COUNTIF($N$10:$Q$63,FJ14),COUNTIF($AT$10:$AW$63,FJ14),COUNTIF($BZ$10:$CC$63,FJ14),COUNTIF($DF$10:$DI$72,FJ14),COUNTIF($EL$10:$EO$63,FJ14))+FS17</f>
        <v>0</v>
      </c>
      <c r="FM17" s="56">
        <f t="shared" ca="1" si="0"/>
        <v>0</v>
      </c>
      <c r="FN17" s="44"/>
      <c r="FO17" s="35"/>
      <c r="FP17" s="20" t="str">
        <f>FJ14</f>
        <v>書写</v>
      </c>
      <c r="FQ17" s="20" t="s">
        <v>57</v>
      </c>
      <c r="FR17" s="20" t="str">
        <f>FJ14&amp;"1/2"</f>
        <v>書写1/2</v>
      </c>
      <c r="FS17" s="20">
        <f>SUM(COUNTIF($N$10:$Q$63,FR17),COUNTIF($AT$10:$AW$63,FR17),COUNTIF($BZ$10:$CC$63,FR17),COUNTIF($DF$10:$DI$72,FR17),COUNTIF($EL$10:$EO$63,FR17))*0.5</f>
        <v>0</v>
      </c>
      <c r="FT17" s="20"/>
      <c r="FU17" s="20"/>
      <c r="FV17" s="20" t="str">
        <f t="shared" ca="1" si="1"/>
        <v>'(4)'!FM17</v>
      </c>
      <c r="FW17" s="20">
        <v>17</v>
      </c>
      <c r="FX17" s="20">
        <f t="shared" ca="1" si="2"/>
        <v>0</v>
      </c>
    </row>
    <row r="18" spans="1:180" ht="7.5" customHeight="1">
      <c r="A18" s="127"/>
      <c r="B18" s="216"/>
      <c r="C18" s="217"/>
      <c r="D18" s="218"/>
      <c r="E18" s="218"/>
      <c r="F18" s="219"/>
      <c r="G18" s="217"/>
      <c r="H18" s="218"/>
      <c r="I18" s="220"/>
      <c r="J18" s="219"/>
      <c r="K18" s="217"/>
      <c r="L18" s="218"/>
      <c r="M18" s="218"/>
      <c r="N18" s="217"/>
      <c r="O18" s="217"/>
      <c r="P18" s="218"/>
      <c r="Q18" s="218"/>
      <c r="R18" s="219"/>
      <c r="S18" s="217"/>
      <c r="T18" s="218"/>
      <c r="U18" s="220"/>
      <c r="V18" s="219"/>
      <c r="W18" s="217"/>
      <c r="X18" s="218"/>
      <c r="Y18" s="218"/>
      <c r="Z18" s="217"/>
      <c r="AA18" s="217"/>
      <c r="AB18" s="218"/>
      <c r="AC18" s="218"/>
      <c r="AD18" s="219"/>
      <c r="AE18" s="217"/>
      <c r="AF18" s="218"/>
      <c r="AG18" s="220"/>
      <c r="AH18" s="216"/>
      <c r="AI18" s="217"/>
      <c r="AJ18" s="218"/>
      <c r="AK18" s="218"/>
      <c r="AL18" s="219"/>
      <c r="AM18" s="217"/>
      <c r="AN18" s="218"/>
      <c r="AO18" s="220"/>
      <c r="AP18" s="219"/>
      <c r="AQ18" s="217"/>
      <c r="AR18" s="218"/>
      <c r="AS18" s="218"/>
      <c r="AT18" s="217"/>
      <c r="AU18" s="217"/>
      <c r="AV18" s="218"/>
      <c r="AW18" s="218"/>
      <c r="AX18" s="219"/>
      <c r="AY18" s="217"/>
      <c r="AZ18" s="218"/>
      <c r="BA18" s="220"/>
      <c r="BB18" s="219"/>
      <c r="BC18" s="217"/>
      <c r="BD18" s="218"/>
      <c r="BE18" s="218"/>
      <c r="BF18" s="217"/>
      <c r="BG18" s="217"/>
      <c r="BH18" s="218"/>
      <c r="BI18" s="218"/>
      <c r="BJ18" s="219"/>
      <c r="BK18" s="217"/>
      <c r="BL18" s="218"/>
      <c r="BM18" s="220"/>
      <c r="BN18" s="216"/>
      <c r="BO18" s="217"/>
      <c r="BP18" s="218"/>
      <c r="BQ18" s="218"/>
      <c r="BR18" s="219"/>
      <c r="BS18" s="217"/>
      <c r="BT18" s="218"/>
      <c r="BU18" s="220"/>
      <c r="BV18" s="219"/>
      <c r="BW18" s="217"/>
      <c r="BX18" s="218"/>
      <c r="BY18" s="218"/>
      <c r="BZ18" s="217"/>
      <c r="CA18" s="217"/>
      <c r="CB18" s="218"/>
      <c r="CC18" s="218"/>
      <c r="CD18" s="219"/>
      <c r="CE18" s="217"/>
      <c r="CF18" s="218"/>
      <c r="CG18" s="220"/>
      <c r="CH18" s="219"/>
      <c r="CI18" s="217"/>
      <c r="CJ18" s="218"/>
      <c r="CK18" s="218"/>
      <c r="CL18" s="217"/>
      <c r="CM18" s="217"/>
      <c r="CN18" s="218"/>
      <c r="CO18" s="218"/>
      <c r="CP18" s="219"/>
      <c r="CQ18" s="217"/>
      <c r="CR18" s="218"/>
      <c r="CS18" s="220"/>
      <c r="CT18" s="216"/>
      <c r="CU18" s="217"/>
      <c r="CV18" s="218"/>
      <c r="CW18" s="218"/>
      <c r="CX18" s="219"/>
      <c r="CY18" s="217"/>
      <c r="CZ18" s="218"/>
      <c r="DA18" s="220"/>
      <c r="DB18" s="219"/>
      <c r="DC18" s="217"/>
      <c r="DD18" s="218"/>
      <c r="DE18" s="218"/>
      <c r="DF18" s="217"/>
      <c r="DG18" s="217"/>
      <c r="DH18" s="218"/>
      <c r="DI18" s="218"/>
      <c r="DJ18" s="219"/>
      <c r="DK18" s="217"/>
      <c r="DL18" s="218"/>
      <c r="DM18" s="220"/>
      <c r="DN18" s="219"/>
      <c r="DO18" s="217"/>
      <c r="DP18" s="218"/>
      <c r="DQ18" s="218"/>
      <c r="DR18" s="217"/>
      <c r="DS18" s="217"/>
      <c r="DT18" s="218"/>
      <c r="DU18" s="218"/>
      <c r="DV18" s="219"/>
      <c r="DW18" s="217"/>
      <c r="DX18" s="218"/>
      <c r="DY18" s="220"/>
      <c r="DZ18" s="216"/>
      <c r="EA18" s="217"/>
      <c r="EB18" s="218"/>
      <c r="EC18" s="218"/>
      <c r="ED18" s="219"/>
      <c r="EE18" s="217"/>
      <c r="EF18" s="218"/>
      <c r="EG18" s="220"/>
      <c r="EH18" s="219"/>
      <c r="EI18" s="217"/>
      <c r="EJ18" s="218"/>
      <c r="EK18" s="218"/>
      <c r="EL18" s="217"/>
      <c r="EM18" s="217"/>
      <c r="EN18" s="218"/>
      <c r="EO18" s="218"/>
      <c r="EP18" s="219"/>
      <c r="EQ18" s="217"/>
      <c r="ER18" s="218"/>
      <c r="ES18" s="220"/>
      <c r="ET18" s="219"/>
      <c r="EU18" s="217"/>
      <c r="EV18" s="218"/>
      <c r="EW18" s="218"/>
      <c r="EX18" s="217"/>
      <c r="EY18" s="217"/>
      <c r="EZ18" s="218"/>
      <c r="FA18" s="218"/>
      <c r="FB18" s="219"/>
      <c r="FC18" s="217"/>
      <c r="FD18" s="218"/>
      <c r="FE18" s="221"/>
      <c r="FF18" s="14"/>
      <c r="FG18" s="155"/>
      <c r="FH18" s="156"/>
      <c r="FI18" s="84"/>
      <c r="FJ18" s="79"/>
      <c r="FK18" s="65" t="s">
        <v>92</v>
      </c>
      <c r="FL18" s="29">
        <f>SUM(COUNTIF($R$10:$U$63,FJ14),COUNTIF($AX$10:$BA$63,FJ14),COUNTIF($CD$10:$CG$63,FJ14),COUNTIF($DJ$10:$DM$72,FJ14),COUNTIF($EP$10:$ES$63,FJ14))+FS18</f>
        <v>0</v>
      </c>
      <c r="FM18" s="57">
        <f t="shared" ca="1" si="0"/>
        <v>0</v>
      </c>
      <c r="FN18" s="45"/>
      <c r="FO18" s="36"/>
      <c r="FP18" s="20" t="str">
        <f>FJ14</f>
        <v>書写</v>
      </c>
      <c r="FQ18" s="20" t="s">
        <v>58</v>
      </c>
      <c r="FR18" s="20" t="str">
        <f>FJ14&amp;"1/2"</f>
        <v>書写1/2</v>
      </c>
      <c r="FS18" s="20">
        <f>SUM(COUNTIF($R$10:$U$63,FR18),COUNTIF($AX$10:$BA$63,FR18),COUNTIF($CD$10:$CG$63,FR18),COUNTIF($DJ$10:$DM$72,FR18),COUNTIF($EP$10:$ES$63,FR18))*0.5</f>
        <v>0</v>
      </c>
      <c r="FT18" s="14"/>
      <c r="FU18" s="14"/>
      <c r="FV18" s="20" t="str">
        <f t="shared" ca="1" si="1"/>
        <v>'(4)'!FM18</v>
      </c>
      <c r="FW18" s="20">
        <v>18</v>
      </c>
      <c r="FX18" s="20">
        <f t="shared" ca="1" si="2"/>
        <v>0</v>
      </c>
    </row>
    <row r="19" spans="1:180" ht="7.5" customHeight="1">
      <c r="A19" s="93" t="s">
        <v>77</v>
      </c>
      <c r="B19" s="192"/>
      <c r="C19" s="193"/>
      <c r="D19" s="194"/>
      <c r="E19" s="195"/>
      <c r="F19" s="196"/>
      <c r="G19" s="193"/>
      <c r="H19" s="194"/>
      <c r="I19" s="195"/>
      <c r="J19" s="196"/>
      <c r="K19" s="197"/>
      <c r="L19" s="198"/>
      <c r="M19" s="199"/>
      <c r="N19" s="200"/>
      <c r="O19" s="193"/>
      <c r="P19" s="194"/>
      <c r="Q19" s="195"/>
      <c r="R19" s="196"/>
      <c r="S19" s="193"/>
      <c r="T19" s="194"/>
      <c r="U19" s="195"/>
      <c r="V19" s="196"/>
      <c r="W19" s="197"/>
      <c r="X19" s="198"/>
      <c r="Y19" s="199"/>
      <c r="Z19" s="200"/>
      <c r="AA19" s="193"/>
      <c r="AB19" s="194"/>
      <c r="AC19" s="195"/>
      <c r="AD19" s="196"/>
      <c r="AE19" s="193"/>
      <c r="AF19" s="194"/>
      <c r="AG19" s="195"/>
      <c r="AH19" s="192"/>
      <c r="AI19" s="193"/>
      <c r="AJ19" s="194"/>
      <c r="AK19" s="195"/>
      <c r="AL19" s="196"/>
      <c r="AM19" s="193"/>
      <c r="AN19" s="194"/>
      <c r="AO19" s="195"/>
      <c r="AP19" s="196"/>
      <c r="AQ19" s="197"/>
      <c r="AR19" s="198"/>
      <c r="AS19" s="199"/>
      <c r="AT19" s="200"/>
      <c r="AU19" s="193"/>
      <c r="AV19" s="194"/>
      <c r="AW19" s="195"/>
      <c r="AX19" s="196"/>
      <c r="AY19" s="193"/>
      <c r="AZ19" s="194"/>
      <c r="BA19" s="195"/>
      <c r="BB19" s="196"/>
      <c r="BC19" s="197"/>
      <c r="BD19" s="198"/>
      <c r="BE19" s="199"/>
      <c r="BF19" s="200"/>
      <c r="BG19" s="193"/>
      <c r="BH19" s="194"/>
      <c r="BI19" s="195"/>
      <c r="BJ19" s="196"/>
      <c r="BK19" s="193"/>
      <c r="BL19" s="194"/>
      <c r="BM19" s="195"/>
      <c r="BN19" s="192"/>
      <c r="BO19" s="193"/>
      <c r="BP19" s="194"/>
      <c r="BQ19" s="195"/>
      <c r="BR19" s="196"/>
      <c r="BS19" s="193"/>
      <c r="BT19" s="194"/>
      <c r="BU19" s="195"/>
      <c r="BV19" s="196"/>
      <c r="BW19" s="197"/>
      <c r="BX19" s="198"/>
      <c r="BY19" s="199"/>
      <c r="BZ19" s="200"/>
      <c r="CA19" s="193"/>
      <c r="CB19" s="194"/>
      <c r="CC19" s="195"/>
      <c r="CD19" s="196"/>
      <c r="CE19" s="193"/>
      <c r="CF19" s="194"/>
      <c r="CG19" s="195"/>
      <c r="CH19" s="196"/>
      <c r="CI19" s="197"/>
      <c r="CJ19" s="198"/>
      <c r="CK19" s="199"/>
      <c r="CL19" s="200"/>
      <c r="CM19" s="193"/>
      <c r="CN19" s="194"/>
      <c r="CO19" s="195"/>
      <c r="CP19" s="196"/>
      <c r="CQ19" s="193"/>
      <c r="CR19" s="194"/>
      <c r="CS19" s="195"/>
      <c r="CT19" s="192" t="s">
        <v>24</v>
      </c>
      <c r="CU19" s="193"/>
      <c r="CV19" s="194"/>
      <c r="CW19" s="195"/>
      <c r="CX19" s="196" t="s">
        <v>24</v>
      </c>
      <c r="CY19" s="193"/>
      <c r="CZ19" s="194"/>
      <c r="DA19" s="195"/>
      <c r="DB19" s="196" t="s">
        <v>24</v>
      </c>
      <c r="DC19" s="197"/>
      <c r="DD19" s="198"/>
      <c r="DE19" s="199"/>
      <c r="DF19" s="200" t="s">
        <v>24</v>
      </c>
      <c r="DG19" s="193"/>
      <c r="DH19" s="194"/>
      <c r="DI19" s="195"/>
      <c r="DJ19" s="196" t="s">
        <v>24</v>
      </c>
      <c r="DK19" s="193"/>
      <c r="DL19" s="194"/>
      <c r="DM19" s="195"/>
      <c r="DN19" s="196" t="s">
        <v>24</v>
      </c>
      <c r="DO19" s="197"/>
      <c r="DP19" s="198"/>
      <c r="DQ19" s="199"/>
      <c r="DR19" s="200" t="s">
        <v>139</v>
      </c>
      <c r="DS19" s="193"/>
      <c r="DT19" s="206" t="s">
        <v>136</v>
      </c>
      <c r="DU19" s="195"/>
      <c r="DV19" s="196" t="s">
        <v>139</v>
      </c>
      <c r="DW19" s="193"/>
      <c r="DX19" s="206" t="s">
        <v>136</v>
      </c>
      <c r="DY19" s="195"/>
      <c r="DZ19" s="192" t="s">
        <v>21</v>
      </c>
      <c r="EA19" s="197"/>
      <c r="EB19" s="198"/>
      <c r="EC19" s="199"/>
      <c r="ED19" s="196" t="s">
        <v>123</v>
      </c>
      <c r="EE19" s="197"/>
      <c r="EF19" s="201" t="s">
        <v>136</v>
      </c>
      <c r="EG19" s="199"/>
      <c r="EH19" s="196" t="s">
        <v>123</v>
      </c>
      <c r="EI19" s="197"/>
      <c r="EJ19" s="238" t="s">
        <v>136</v>
      </c>
      <c r="EK19" s="199"/>
      <c r="EL19" s="200" t="s">
        <v>21</v>
      </c>
      <c r="EM19" s="197"/>
      <c r="EN19" s="198"/>
      <c r="EO19" s="199"/>
      <c r="EP19" s="196" t="s">
        <v>21</v>
      </c>
      <c r="EQ19" s="197"/>
      <c r="ER19" s="198"/>
      <c r="ES19" s="199"/>
      <c r="ET19" s="196" t="s">
        <v>127</v>
      </c>
      <c r="EU19" s="197"/>
      <c r="EV19" s="238" t="s">
        <v>136</v>
      </c>
      <c r="EW19" s="199"/>
      <c r="EX19" s="200" t="s">
        <v>13</v>
      </c>
      <c r="EY19" s="197"/>
      <c r="EZ19" s="198"/>
      <c r="FA19" s="199"/>
      <c r="FB19" s="196" t="s">
        <v>13</v>
      </c>
      <c r="FC19" s="197"/>
      <c r="FD19" s="198"/>
      <c r="FE19" s="208"/>
      <c r="FF19" s="14"/>
      <c r="FG19" s="155"/>
      <c r="FH19" s="156"/>
      <c r="FI19" s="84"/>
      <c r="FJ19" s="79"/>
      <c r="FK19" s="65" t="s">
        <v>93</v>
      </c>
      <c r="FL19" s="28">
        <f>SUM(COUNTIF($V$10:$Y$63,FJ14),COUNTIF($BB$10:$BE$63,FJ14),COUNTIF($CH$10:$CK$63,FJ14),COUNTIF($DN$10:$DQ$72,FJ14),COUNTIF($ET$10:$EW$63,FJ14))+FS19</f>
        <v>0</v>
      </c>
      <c r="FM19" s="56">
        <f t="shared" ca="1" si="0"/>
        <v>0</v>
      </c>
      <c r="FN19" s="43"/>
      <c r="FO19" s="9"/>
      <c r="FP19" s="20" t="str">
        <f>FJ14</f>
        <v>書写</v>
      </c>
      <c r="FQ19" s="25" t="s">
        <v>59</v>
      </c>
      <c r="FR19" s="20" t="str">
        <f>FJ14&amp;"1/2"</f>
        <v>書写1/2</v>
      </c>
      <c r="FS19" s="20">
        <f>SUM(COUNTIF($V$10:$Y$63,FR19),COUNTIF($BB$10:$BE$63,FR19),COUNTIF($CH$10:$CK$63,FR19),COUNTIF($DN$10:$DQ$72,FR19),COUNTIF($ET$10:$EW$63,FR19))*0.5</f>
        <v>0</v>
      </c>
      <c r="FT19" s="20"/>
      <c r="FU19" s="20"/>
      <c r="FV19" s="20" t="str">
        <f t="shared" ca="1" si="1"/>
        <v>'(4)'!FM19</v>
      </c>
      <c r="FW19" s="20">
        <v>19</v>
      </c>
      <c r="FX19" s="20">
        <f t="shared" ca="1" si="2"/>
        <v>0</v>
      </c>
    </row>
    <row r="20" spans="1:180" ht="7.5" customHeight="1">
      <c r="A20" s="126"/>
      <c r="B20" s="202"/>
      <c r="C20" s="203"/>
      <c r="D20" s="203"/>
      <c r="E20" s="204"/>
      <c r="F20" s="205"/>
      <c r="G20" s="203"/>
      <c r="H20" s="203"/>
      <c r="I20" s="204"/>
      <c r="J20" s="205"/>
      <c r="K20" s="203"/>
      <c r="L20" s="203"/>
      <c r="M20" s="204"/>
      <c r="N20" s="203"/>
      <c r="O20" s="203"/>
      <c r="P20" s="203"/>
      <c r="Q20" s="204"/>
      <c r="R20" s="205"/>
      <c r="S20" s="203"/>
      <c r="T20" s="203"/>
      <c r="U20" s="204"/>
      <c r="V20" s="205"/>
      <c r="W20" s="203"/>
      <c r="X20" s="203"/>
      <c r="Y20" s="204"/>
      <c r="Z20" s="203"/>
      <c r="AA20" s="203"/>
      <c r="AB20" s="203"/>
      <c r="AC20" s="204"/>
      <c r="AD20" s="205"/>
      <c r="AE20" s="203"/>
      <c r="AF20" s="203"/>
      <c r="AG20" s="204"/>
      <c r="AH20" s="202"/>
      <c r="AI20" s="203"/>
      <c r="AJ20" s="203"/>
      <c r="AK20" s="204"/>
      <c r="AL20" s="205"/>
      <c r="AM20" s="203"/>
      <c r="AN20" s="203"/>
      <c r="AO20" s="204"/>
      <c r="AP20" s="205"/>
      <c r="AQ20" s="203"/>
      <c r="AR20" s="203"/>
      <c r="AS20" s="204"/>
      <c r="AT20" s="203"/>
      <c r="AU20" s="203"/>
      <c r="AV20" s="203"/>
      <c r="AW20" s="204"/>
      <c r="AX20" s="205"/>
      <c r="AY20" s="203"/>
      <c r="AZ20" s="203"/>
      <c r="BA20" s="204"/>
      <c r="BB20" s="205"/>
      <c r="BC20" s="203"/>
      <c r="BD20" s="203"/>
      <c r="BE20" s="204"/>
      <c r="BF20" s="203"/>
      <c r="BG20" s="203"/>
      <c r="BH20" s="203"/>
      <c r="BI20" s="204"/>
      <c r="BJ20" s="205"/>
      <c r="BK20" s="203"/>
      <c r="BL20" s="203"/>
      <c r="BM20" s="204"/>
      <c r="BN20" s="202"/>
      <c r="BO20" s="203"/>
      <c r="BP20" s="203"/>
      <c r="BQ20" s="204"/>
      <c r="BR20" s="205"/>
      <c r="BS20" s="203"/>
      <c r="BT20" s="203"/>
      <c r="BU20" s="204"/>
      <c r="BV20" s="205"/>
      <c r="BW20" s="203"/>
      <c r="BX20" s="203"/>
      <c r="BY20" s="204"/>
      <c r="BZ20" s="203"/>
      <c r="CA20" s="203"/>
      <c r="CB20" s="203"/>
      <c r="CC20" s="204"/>
      <c r="CD20" s="205"/>
      <c r="CE20" s="203"/>
      <c r="CF20" s="203"/>
      <c r="CG20" s="204"/>
      <c r="CH20" s="205"/>
      <c r="CI20" s="203"/>
      <c r="CJ20" s="203"/>
      <c r="CK20" s="204"/>
      <c r="CL20" s="203"/>
      <c r="CM20" s="203"/>
      <c r="CN20" s="203"/>
      <c r="CO20" s="204"/>
      <c r="CP20" s="205"/>
      <c r="CQ20" s="203"/>
      <c r="CR20" s="203"/>
      <c r="CS20" s="204"/>
      <c r="CT20" s="202"/>
      <c r="CU20" s="203"/>
      <c r="CV20" s="203"/>
      <c r="CW20" s="204"/>
      <c r="CX20" s="205"/>
      <c r="CY20" s="203"/>
      <c r="CZ20" s="203"/>
      <c r="DA20" s="204"/>
      <c r="DB20" s="205"/>
      <c r="DC20" s="203"/>
      <c r="DD20" s="203"/>
      <c r="DE20" s="204"/>
      <c r="DF20" s="203"/>
      <c r="DG20" s="203"/>
      <c r="DH20" s="203"/>
      <c r="DI20" s="204"/>
      <c r="DJ20" s="205"/>
      <c r="DK20" s="203"/>
      <c r="DL20" s="203"/>
      <c r="DM20" s="204"/>
      <c r="DN20" s="205"/>
      <c r="DO20" s="203"/>
      <c r="DP20" s="203"/>
      <c r="DQ20" s="204"/>
      <c r="DR20" s="203"/>
      <c r="DS20" s="203"/>
      <c r="DT20" s="203"/>
      <c r="DU20" s="204"/>
      <c r="DV20" s="205"/>
      <c r="DW20" s="203"/>
      <c r="DX20" s="203"/>
      <c r="DY20" s="204"/>
      <c r="DZ20" s="209"/>
      <c r="EA20" s="203"/>
      <c r="EB20" s="203"/>
      <c r="EC20" s="204"/>
      <c r="ED20" s="205"/>
      <c r="EE20" s="203"/>
      <c r="EF20" s="203"/>
      <c r="EG20" s="204"/>
      <c r="EH20" s="205"/>
      <c r="EI20" s="203"/>
      <c r="EJ20" s="203"/>
      <c r="EK20" s="204"/>
      <c r="EL20" s="203"/>
      <c r="EM20" s="203"/>
      <c r="EN20" s="203"/>
      <c r="EO20" s="204"/>
      <c r="EP20" s="205"/>
      <c r="EQ20" s="203"/>
      <c r="ER20" s="203"/>
      <c r="ES20" s="204"/>
      <c r="ET20" s="205"/>
      <c r="EU20" s="203"/>
      <c r="EV20" s="203"/>
      <c r="EW20" s="204"/>
      <c r="EX20" s="203"/>
      <c r="EY20" s="203"/>
      <c r="EZ20" s="203"/>
      <c r="FA20" s="204"/>
      <c r="FB20" s="205"/>
      <c r="FC20" s="203"/>
      <c r="FD20" s="203"/>
      <c r="FE20" s="210"/>
      <c r="FF20" s="14"/>
      <c r="FG20" s="155"/>
      <c r="FH20" s="156"/>
      <c r="FI20" s="84"/>
      <c r="FJ20" s="79"/>
      <c r="FK20" s="65" t="s">
        <v>94</v>
      </c>
      <c r="FL20" s="28">
        <f>SUM(COUNTIF($Z$10:$AC$63,FJ14),COUNTIF($BF$10:$BI$63,FJ14),COUNTIF($CL$10:$CO$63,FJ14),COUNTIF($DR$10:$DU$72,FJ14),COUNTIF($EX$10:$FA$63,FJ14))+FS20</f>
        <v>0</v>
      </c>
      <c r="FM20" s="56">
        <f t="shared" ca="1" si="0"/>
        <v>0</v>
      </c>
      <c r="FN20" s="44"/>
      <c r="FO20" s="35"/>
      <c r="FP20" s="20" t="str">
        <f>FJ14</f>
        <v>書写</v>
      </c>
      <c r="FQ20" s="20" t="s">
        <v>60</v>
      </c>
      <c r="FR20" s="20" t="str">
        <f>FJ14&amp;"1/2"</f>
        <v>書写1/2</v>
      </c>
      <c r="FS20" s="20">
        <f>SUM(COUNTIF($Z$10:$AC$63,FR20),COUNTIF($BF$10:$BI$63,FR20),COUNTIF($CL$10:$CO$63,FR20),COUNTIF($DR$10:$DU$72,FR20),COUNTIF($EX$10:$FA$63,FR20))*0.5</f>
        <v>0</v>
      </c>
      <c r="FT20" s="20"/>
      <c r="FU20" s="20"/>
      <c r="FV20" s="20" t="str">
        <f t="shared" ca="1" si="1"/>
        <v>'(4)'!FM20</v>
      </c>
      <c r="FW20" s="20">
        <v>20</v>
      </c>
      <c r="FX20" s="20">
        <f t="shared" ca="1" si="2"/>
        <v>0</v>
      </c>
    </row>
    <row r="21" spans="1:180" ht="7.5" customHeight="1">
      <c r="A21" s="126"/>
      <c r="B21" s="202"/>
      <c r="C21" s="203"/>
      <c r="D21" s="203"/>
      <c r="E21" s="204"/>
      <c r="F21" s="205"/>
      <c r="G21" s="203"/>
      <c r="H21" s="203"/>
      <c r="I21" s="204"/>
      <c r="J21" s="205"/>
      <c r="K21" s="203"/>
      <c r="L21" s="203"/>
      <c r="M21" s="204"/>
      <c r="N21" s="203"/>
      <c r="O21" s="203"/>
      <c r="P21" s="203"/>
      <c r="Q21" s="204"/>
      <c r="R21" s="205"/>
      <c r="S21" s="203"/>
      <c r="T21" s="203"/>
      <c r="U21" s="204"/>
      <c r="V21" s="205"/>
      <c r="W21" s="203"/>
      <c r="X21" s="203"/>
      <c r="Y21" s="204"/>
      <c r="Z21" s="203"/>
      <c r="AA21" s="203"/>
      <c r="AB21" s="203"/>
      <c r="AC21" s="204"/>
      <c r="AD21" s="205"/>
      <c r="AE21" s="203"/>
      <c r="AF21" s="203"/>
      <c r="AG21" s="204"/>
      <c r="AH21" s="202"/>
      <c r="AI21" s="203"/>
      <c r="AJ21" s="203"/>
      <c r="AK21" s="204"/>
      <c r="AL21" s="205"/>
      <c r="AM21" s="203"/>
      <c r="AN21" s="203"/>
      <c r="AO21" s="204"/>
      <c r="AP21" s="205"/>
      <c r="AQ21" s="203"/>
      <c r="AR21" s="203"/>
      <c r="AS21" s="204"/>
      <c r="AT21" s="203"/>
      <c r="AU21" s="203"/>
      <c r="AV21" s="203"/>
      <c r="AW21" s="204"/>
      <c r="AX21" s="205"/>
      <c r="AY21" s="203"/>
      <c r="AZ21" s="203"/>
      <c r="BA21" s="204"/>
      <c r="BB21" s="205"/>
      <c r="BC21" s="203"/>
      <c r="BD21" s="203"/>
      <c r="BE21" s="204"/>
      <c r="BF21" s="203"/>
      <c r="BG21" s="203"/>
      <c r="BH21" s="203"/>
      <c r="BI21" s="204"/>
      <c r="BJ21" s="205"/>
      <c r="BK21" s="203"/>
      <c r="BL21" s="203"/>
      <c r="BM21" s="204"/>
      <c r="BN21" s="202"/>
      <c r="BO21" s="203"/>
      <c r="BP21" s="203"/>
      <c r="BQ21" s="204"/>
      <c r="BR21" s="205"/>
      <c r="BS21" s="203"/>
      <c r="BT21" s="203"/>
      <c r="BU21" s="204"/>
      <c r="BV21" s="205"/>
      <c r="BW21" s="203"/>
      <c r="BX21" s="203"/>
      <c r="BY21" s="204"/>
      <c r="BZ21" s="203"/>
      <c r="CA21" s="203"/>
      <c r="CB21" s="203"/>
      <c r="CC21" s="204"/>
      <c r="CD21" s="205"/>
      <c r="CE21" s="203"/>
      <c r="CF21" s="203"/>
      <c r="CG21" s="204"/>
      <c r="CH21" s="205"/>
      <c r="CI21" s="203"/>
      <c r="CJ21" s="203"/>
      <c r="CK21" s="204"/>
      <c r="CL21" s="203"/>
      <c r="CM21" s="203"/>
      <c r="CN21" s="203"/>
      <c r="CO21" s="204"/>
      <c r="CP21" s="205"/>
      <c r="CQ21" s="203"/>
      <c r="CR21" s="203"/>
      <c r="CS21" s="204"/>
      <c r="CT21" s="202"/>
      <c r="CU21" s="203"/>
      <c r="CV21" s="203"/>
      <c r="CW21" s="204"/>
      <c r="CX21" s="205"/>
      <c r="CY21" s="203"/>
      <c r="CZ21" s="203"/>
      <c r="DA21" s="204"/>
      <c r="DB21" s="205"/>
      <c r="DC21" s="203"/>
      <c r="DD21" s="203"/>
      <c r="DE21" s="204"/>
      <c r="DF21" s="203"/>
      <c r="DG21" s="203"/>
      <c r="DH21" s="203"/>
      <c r="DI21" s="204"/>
      <c r="DJ21" s="205"/>
      <c r="DK21" s="203"/>
      <c r="DL21" s="203"/>
      <c r="DM21" s="204"/>
      <c r="DN21" s="205"/>
      <c r="DO21" s="203"/>
      <c r="DP21" s="203"/>
      <c r="DQ21" s="204"/>
      <c r="DR21" s="203"/>
      <c r="DS21" s="203"/>
      <c r="DT21" s="203"/>
      <c r="DU21" s="204"/>
      <c r="DV21" s="205"/>
      <c r="DW21" s="203"/>
      <c r="DX21" s="203"/>
      <c r="DY21" s="204"/>
      <c r="DZ21" s="209"/>
      <c r="EA21" s="203"/>
      <c r="EB21" s="203"/>
      <c r="EC21" s="204"/>
      <c r="ED21" s="205"/>
      <c r="EE21" s="203"/>
      <c r="EF21" s="203"/>
      <c r="EG21" s="204"/>
      <c r="EH21" s="205"/>
      <c r="EI21" s="203"/>
      <c r="EJ21" s="203"/>
      <c r="EK21" s="204"/>
      <c r="EL21" s="203"/>
      <c r="EM21" s="203"/>
      <c r="EN21" s="203"/>
      <c r="EO21" s="204"/>
      <c r="EP21" s="205"/>
      <c r="EQ21" s="203"/>
      <c r="ER21" s="203"/>
      <c r="ES21" s="204"/>
      <c r="ET21" s="205"/>
      <c r="EU21" s="203"/>
      <c r="EV21" s="203"/>
      <c r="EW21" s="204"/>
      <c r="EX21" s="203"/>
      <c r="EY21" s="203"/>
      <c r="EZ21" s="203"/>
      <c r="FA21" s="204"/>
      <c r="FB21" s="205"/>
      <c r="FC21" s="203"/>
      <c r="FD21" s="203"/>
      <c r="FE21" s="210"/>
      <c r="FF21" s="14"/>
      <c r="FG21" s="155"/>
      <c r="FH21" s="156"/>
      <c r="FI21" s="84"/>
      <c r="FJ21" s="82"/>
      <c r="FK21" s="66" t="s">
        <v>95</v>
      </c>
      <c r="FL21" s="32">
        <f>SUM(COUNTIF($AD$10:$AG$63,FJ14),COUNTIF($BJ$10:$BM$63,FJ14),COUNTIF($CP$10:$CS$63,FJ14),COUNTIF($DV$10:$DY$72,FJ14),COUNTIF($FB$10:$FE$63,FJ14))+FS21</f>
        <v>0</v>
      </c>
      <c r="FM21" s="60">
        <f t="shared" ca="1" si="0"/>
        <v>0</v>
      </c>
      <c r="FN21" s="48"/>
      <c r="FO21" s="38"/>
      <c r="FP21" s="20" t="str">
        <f>FJ14</f>
        <v>書写</v>
      </c>
      <c r="FQ21" s="20" t="s">
        <v>61</v>
      </c>
      <c r="FR21" s="20" t="str">
        <f>FJ14&amp;"1/2"</f>
        <v>書写1/2</v>
      </c>
      <c r="FS21" s="20">
        <f>SUM(COUNTIF($AD$10:$AG$63,FR21),COUNTIF($BJ$10:$BM$63,FR21),COUNTIF($CP$10:$CS$63,FR21),COUNTIF($DV$10:$DY$72,FR21),COUNTIF($FB$10:$FE$63,FR21))*0.5</f>
        <v>0</v>
      </c>
      <c r="FT21" s="14"/>
      <c r="FU21" s="14"/>
      <c r="FV21" s="20" t="str">
        <f t="shared" ca="1" si="1"/>
        <v>'(4)'!FM21</v>
      </c>
      <c r="FW21" s="20">
        <v>21</v>
      </c>
      <c r="FX21" s="20">
        <f t="shared" ca="1" si="2"/>
        <v>0</v>
      </c>
    </row>
    <row r="22" spans="1:180" ht="7.5" customHeight="1">
      <c r="A22" s="126"/>
      <c r="B22" s="147"/>
      <c r="C22" s="203"/>
      <c r="D22" s="203"/>
      <c r="E22" s="204"/>
      <c r="F22" s="143"/>
      <c r="G22" s="203"/>
      <c r="H22" s="203"/>
      <c r="I22" s="204"/>
      <c r="J22" s="143"/>
      <c r="K22" s="203"/>
      <c r="L22" s="203"/>
      <c r="M22" s="204"/>
      <c r="N22" s="145"/>
      <c r="O22" s="203"/>
      <c r="P22" s="203"/>
      <c r="Q22" s="204"/>
      <c r="R22" s="143"/>
      <c r="S22" s="203"/>
      <c r="T22" s="203"/>
      <c r="U22" s="204"/>
      <c r="V22" s="143"/>
      <c r="W22" s="203"/>
      <c r="X22" s="203"/>
      <c r="Y22" s="204"/>
      <c r="Z22" s="145"/>
      <c r="AA22" s="203"/>
      <c r="AB22" s="203"/>
      <c r="AC22" s="204"/>
      <c r="AD22" s="143"/>
      <c r="AE22" s="203"/>
      <c r="AF22" s="203"/>
      <c r="AG22" s="204"/>
      <c r="AH22" s="147"/>
      <c r="AI22" s="203"/>
      <c r="AJ22" s="203"/>
      <c r="AK22" s="204"/>
      <c r="AL22" s="143"/>
      <c r="AM22" s="203"/>
      <c r="AN22" s="203"/>
      <c r="AO22" s="204"/>
      <c r="AP22" s="143"/>
      <c r="AQ22" s="203"/>
      <c r="AR22" s="203"/>
      <c r="AS22" s="204"/>
      <c r="AT22" s="145"/>
      <c r="AU22" s="203"/>
      <c r="AV22" s="203"/>
      <c r="AW22" s="204"/>
      <c r="AX22" s="143"/>
      <c r="AY22" s="203"/>
      <c r="AZ22" s="203"/>
      <c r="BA22" s="204"/>
      <c r="BB22" s="143"/>
      <c r="BC22" s="203"/>
      <c r="BD22" s="203"/>
      <c r="BE22" s="204"/>
      <c r="BF22" s="145"/>
      <c r="BG22" s="203"/>
      <c r="BH22" s="203"/>
      <c r="BI22" s="204"/>
      <c r="BJ22" s="143"/>
      <c r="BK22" s="203"/>
      <c r="BL22" s="203"/>
      <c r="BM22" s="204"/>
      <c r="BN22" s="147"/>
      <c r="BO22" s="203"/>
      <c r="BP22" s="203"/>
      <c r="BQ22" s="204"/>
      <c r="BR22" s="143"/>
      <c r="BS22" s="203"/>
      <c r="BT22" s="203"/>
      <c r="BU22" s="204"/>
      <c r="BV22" s="143"/>
      <c r="BW22" s="203"/>
      <c r="BX22" s="203"/>
      <c r="BY22" s="204"/>
      <c r="BZ22" s="145"/>
      <c r="CA22" s="203"/>
      <c r="CB22" s="203"/>
      <c r="CC22" s="204"/>
      <c r="CD22" s="143"/>
      <c r="CE22" s="203"/>
      <c r="CF22" s="203"/>
      <c r="CG22" s="204"/>
      <c r="CH22" s="143"/>
      <c r="CI22" s="203"/>
      <c r="CJ22" s="203"/>
      <c r="CK22" s="204"/>
      <c r="CL22" s="145"/>
      <c r="CM22" s="203"/>
      <c r="CN22" s="203"/>
      <c r="CO22" s="204"/>
      <c r="CP22" s="143"/>
      <c r="CQ22" s="203"/>
      <c r="CR22" s="203"/>
      <c r="CS22" s="204"/>
      <c r="CT22" s="147" t="s">
        <v>1269</v>
      </c>
      <c r="CU22" s="203"/>
      <c r="CV22" s="203"/>
      <c r="CW22" s="204"/>
      <c r="CX22" s="143" t="s">
        <v>1203</v>
      </c>
      <c r="CY22" s="203"/>
      <c r="CZ22" s="203"/>
      <c r="DA22" s="204"/>
      <c r="DB22" s="143" t="s">
        <v>1203</v>
      </c>
      <c r="DC22" s="203"/>
      <c r="DD22" s="203"/>
      <c r="DE22" s="204"/>
      <c r="DF22" s="145" t="s">
        <v>1203</v>
      </c>
      <c r="DG22" s="203"/>
      <c r="DH22" s="203"/>
      <c r="DI22" s="204"/>
      <c r="DJ22" s="143" t="s">
        <v>1203</v>
      </c>
      <c r="DK22" s="203"/>
      <c r="DL22" s="203"/>
      <c r="DM22" s="204"/>
      <c r="DN22" s="143" t="s">
        <v>1131</v>
      </c>
      <c r="DO22" s="203"/>
      <c r="DP22" s="203"/>
      <c r="DQ22" s="204"/>
      <c r="DR22" s="145"/>
      <c r="DS22" s="203"/>
      <c r="DT22" s="203"/>
      <c r="DU22" s="204"/>
      <c r="DV22" s="143"/>
      <c r="DW22" s="203"/>
      <c r="DX22" s="203"/>
      <c r="DY22" s="204"/>
      <c r="DZ22" s="146"/>
      <c r="EA22" s="203"/>
      <c r="EB22" s="203"/>
      <c r="EC22" s="204"/>
      <c r="ED22" s="143"/>
      <c r="EE22" s="203"/>
      <c r="EF22" s="203"/>
      <c r="EG22" s="204"/>
      <c r="EH22" s="144"/>
      <c r="EI22" s="203"/>
      <c r="EJ22" s="203"/>
      <c r="EK22" s="204"/>
      <c r="EL22" s="145" t="s">
        <v>2945</v>
      </c>
      <c r="EM22" s="203"/>
      <c r="EN22" s="203"/>
      <c r="EO22" s="204"/>
      <c r="EP22" s="143" t="s">
        <v>2945</v>
      </c>
      <c r="EQ22" s="203"/>
      <c r="ER22" s="203"/>
      <c r="ES22" s="204"/>
      <c r="ET22" s="144"/>
      <c r="EU22" s="203"/>
      <c r="EV22" s="203"/>
      <c r="EW22" s="204"/>
      <c r="EX22" s="145"/>
      <c r="EY22" s="203"/>
      <c r="EZ22" s="203"/>
      <c r="FA22" s="204"/>
      <c r="FB22" s="143"/>
      <c r="FC22" s="203"/>
      <c r="FD22" s="203"/>
      <c r="FE22" s="210"/>
      <c r="FF22" s="14"/>
      <c r="FG22" s="155"/>
      <c r="FH22" s="156"/>
      <c r="FI22" s="84" t="s">
        <v>74</v>
      </c>
      <c r="FJ22" s="79" t="s">
        <v>4</v>
      </c>
      <c r="FK22" s="64" t="s">
        <v>88</v>
      </c>
      <c r="FL22" s="33">
        <f>SUM(COUNTIF($B$10:$E$63,FJ22),COUNTIF($AH$10:$AK$63,FJ22),COUNTIF($BN$10:$BQ$63,FJ22),COUNTIF($CT$10:$CW$72,FJ22),COUNTIF($DZ$10:$EC$63,FJ22))+FS22</f>
        <v>0</v>
      </c>
      <c r="FM22" s="61">
        <f t="shared" ca="1" si="0"/>
        <v>0</v>
      </c>
      <c r="FN22" s="49"/>
      <c r="FO22" s="10"/>
      <c r="FP22" s="20" t="str">
        <f>FJ22</f>
        <v>毛筆</v>
      </c>
      <c r="FQ22" s="25" t="s">
        <v>54</v>
      </c>
      <c r="FR22" s="20" t="str">
        <f>FJ22&amp;"1/2"</f>
        <v>毛筆1/2</v>
      </c>
      <c r="FS22" s="20">
        <f>SUM(COUNTIF($B$10:$E$63,FR22),COUNTIF($AH$10:$AK$63,FR22),COUNTIF($BN$10:$BQ$63,FR22),COUNTIF($CT$10:$CW$72,FR22),COUNTIF($DZ$10:$EC$63,FR22))*0.5</f>
        <v>0</v>
      </c>
      <c r="FT22" s="20"/>
      <c r="FU22" s="20"/>
      <c r="FV22" s="20" t="str">
        <f t="shared" ca="1" si="1"/>
        <v>'(4)'!FM22</v>
      </c>
      <c r="FW22" s="20">
        <v>22</v>
      </c>
      <c r="FX22" s="20">
        <f t="shared" ca="1" si="2"/>
        <v>0</v>
      </c>
    </row>
    <row r="23" spans="1:180" ht="7.5" customHeight="1">
      <c r="A23" s="126"/>
      <c r="B23" s="202"/>
      <c r="C23" s="203"/>
      <c r="D23" s="203"/>
      <c r="E23" s="204"/>
      <c r="F23" s="205"/>
      <c r="G23" s="203"/>
      <c r="H23" s="203"/>
      <c r="I23" s="204"/>
      <c r="J23" s="205"/>
      <c r="K23" s="203"/>
      <c r="L23" s="203"/>
      <c r="M23" s="204"/>
      <c r="N23" s="203"/>
      <c r="O23" s="203"/>
      <c r="P23" s="203"/>
      <c r="Q23" s="204"/>
      <c r="R23" s="205"/>
      <c r="S23" s="203"/>
      <c r="T23" s="203"/>
      <c r="U23" s="204"/>
      <c r="V23" s="205"/>
      <c r="W23" s="203"/>
      <c r="X23" s="203"/>
      <c r="Y23" s="204"/>
      <c r="Z23" s="203"/>
      <c r="AA23" s="203"/>
      <c r="AB23" s="203"/>
      <c r="AC23" s="204"/>
      <c r="AD23" s="205"/>
      <c r="AE23" s="203"/>
      <c r="AF23" s="203"/>
      <c r="AG23" s="204"/>
      <c r="AH23" s="202"/>
      <c r="AI23" s="203"/>
      <c r="AJ23" s="203"/>
      <c r="AK23" s="204"/>
      <c r="AL23" s="205"/>
      <c r="AM23" s="203"/>
      <c r="AN23" s="203"/>
      <c r="AO23" s="204"/>
      <c r="AP23" s="205"/>
      <c r="AQ23" s="203"/>
      <c r="AR23" s="203"/>
      <c r="AS23" s="204"/>
      <c r="AT23" s="203"/>
      <c r="AU23" s="203"/>
      <c r="AV23" s="203"/>
      <c r="AW23" s="204"/>
      <c r="AX23" s="205"/>
      <c r="AY23" s="203"/>
      <c r="AZ23" s="203"/>
      <c r="BA23" s="204"/>
      <c r="BB23" s="205"/>
      <c r="BC23" s="203"/>
      <c r="BD23" s="203"/>
      <c r="BE23" s="204"/>
      <c r="BF23" s="203"/>
      <c r="BG23" s="203"/>
      <c r="BH23" s="203"/>
      <c r="BI23" s="204"/>
      <c r="BJ23" s="205"/>
      <c r="BK23" s="203"/>
      <c r="BL23" s="203"/>
      <c r="BM23" s="204"/>
      <c r="BN23" s="202"/>
      <c r="BO23" s="203"/>
      <c r="BP23" s="203"/>
      <c r="BQ23" s="204"/>
      <c r="BR23" s="205"/>
      <c r="BS23" s="203"/>
      <c r="BT23" s="203"/>
      <c r="BU23" s="204"/>
      <c r="BV23" s="205"/>
      <c r="BW23" s="203"/>
      <c r="BX23" s="203"/>
      <c r="BY23" s="204"/>
      <c r="BZ23" s="203"/>
      <c r="CA23" s="203"/>
      <c r="CB23" s="203"/>
      <c r="CC23" s="204"/>
      <c r="CD23" s="205"/>
      <c r="CE23" s="203"/>
      <c r="CF23" s="203"/>
      <c r="CG23" s="204"/>
      <c r="CH23" s="205"/>
      <c r="CI23" s="203"/>
      <c r="CJ23" s="203"/>
      <c r="CK23" s="204"/>
      <c r="CL23" s="203"/>
      <c r="CM23" s="203"/>
      <c r="CN23" s="203"/>
      <c r="CO23" s="204"/>
      <c r="CP23" s="205"/>
      <c r="CQ23" s="203"/>
      <c r="CR23" s="203"/>
      <c r="CS23" s="204"/>
      <c r="CT23" s="202"/>
      <c r="CU23" s="203"/>
      <c r="CV23" s="203"/>
      <c r="CW23" s="204"/>
      <c r="CX23" s="205"/>
      <c r="CY23" s="203"/>
      <c r="CZ23" s="203"/>
      <c r="DA23" s="204"/>
      <c r="DB23" s="205"/>
      <c r="DC23" s="203"/>
      <c r="DD23" s="203"/>
      <c r="DE23" s="204"/>
      <c r="DF23" s="203"/>
      <c r="DG23" s="203"/>
      <c r="DH23" s="203"/>
      <c r="DI23" s="204"/>
      <c r="DJ23" s="205"/>
      <c r="DK23" s="203"/>
      <c r="DL23" s="203"/>
      <c r="DM23" s="204"/>
      <c r="DN23" s="205"/>
      <c r="DO23" s="203"/>
      <c r="DP23" s="203"/>
      <c r="DQ23" s="204"/>
      <c r="DR23" s="203"/>
      <c r="DS23" s="203"/>
      <c r="DT23" s="203"/>
      <c r="DU23" s="204"/>
      <c r="DV23" s="205"/>
      <c r="DW23" s="203"/>
      <c r="DX23" s="203"/>
      <c r="DY23" s="204"/>
      <c r="DZ23" s="209"/>
      <c r="EA23" s="203"/>
      <c r="EB23" s="203"/>
      <c r="EC23" s="204"/>
      <c r="ED23" s="205"/>
      <c r="EE23" s="203"/>
      <c r="EF23" s="203"/>
      <c r="EG23" s="204"/>
      <c r="EH23" s="205"/>
      <c r="EI23" s="203"/>
      <c r="EJ23" s="203"/>
      <c r="EK23" s="204"/>
      <c r="EL23" s="203"/>
      <c r="EM23" s="203"/>
      <c r="EN23" s="203"/>
      <c r="EO23" s="204"/>
      <c r="EP23" s="205"/>
      <c r="EQ23" s="203"/>
      <c r="ER23" s="203"/>
      <c r="ES23" s="204"/>
      <c r="ET23" s="205"/>
      <c r="EU23" s="203"/>
      <c r="EV23" s="203"/>
      <c r="EW23" s="204"/>
      <c r="EX23" s="203"/>
      <c r="EY23" s="203"/>
      <c r="EZ23" s="203"/>
      <c r="FA23" s="204"/>
      <c r="FB23" s="205"/>
      <c r="FC23" s="203"/>
      <c r="FD23" s="203"/>
      <c r="FE23" s="210"/>
      <c r="FF23" s="14"/>
      <c r="FG23" s="155"/>
      <c r="FH23" s="156"/>
      <c r="FI23" s="84"/>
      <c r="FJ23" s="79"/>
      <c r="FK23" s="65" t="s">
        <v>89</v>
      </c>
      <c r="FL23" s="28">
        <f>SUM(COUNTIF($F$10:$I$63,FJ22),COUNTIF($AL$10:$AO$63,FJ22),COUNTIF($BR$10:$BU$63,FJ22),COUNTIF($CX$10:$DA$72,FJ22),COUNTIF($ED$10:$EG$63,FJ22))+FS23</f>
        <v>0</v>
      </c>
      <c r="FM23" s="56">
        <f t="shared" ca="1" si="0"/>
        <v>0</v>
      </c>
      <c r="FN23" s="44"/>
      <c r="FO23" s="35"/>
      <c r="FP23" s="20" t="str">
        <f>FJ22</f>
        <v>毛筆</v>
      </c>
      <c r="FQ23" s="20" t="s">
        <v>55</v>
      </c>
      <c r="FR23" s="20" t="str">
        <f>FJ22&amp;"1/2"</f>
        <v>毛筆1/2</v>
      </c>
      <c r="FS23" s="20">
        <f>SUM(COUNTIF($F$10:$I$63,FR23),COUNTIF($AL$10:$AO$63,FR23),COUNTIF($BR$10:$BU$63,FR23),COUNTIF($CX$10:$DA$72,FR23),COUNTIF($ED$10:$EG$63,FR23))*0.5</f>
        <v>0</v>
      </c>
      <c r="FT23" s="20"/>
      <c r="FU23" s="20"/>
      <c r="FV23" s="20" t="str">
        <f t="shared" ca="1" si="1"/>
        <v>'(4)'!FM23</v>
      </c>
      <c r="FW23" s="20">
        <v>23</v>
      </c>
      <c r="FX23" s="20">
        <f t="shared" ca="1" si="2"/>
        <v>0</v>
      </c>
    </row>
    <row r="24" spans="1:180" ht="7.5" customHeight="1">
      <c r="A24" s="126"/>
      <c r="B24" s="202"/>
      <c r="C24" s="203"/>
      <c r="D24" s="203"/>
      <c r="E24" s="204"/>
      <c r="F24" s="205"/>
      <c r="G24" s="203"/>
      <c r="H24" s="203"/>
      <c r="I24" s="204"/>
      <c r="J24" s="205"/>
      <c r="K24" s="203"/>
      <c r="L24" s="203"/>
      <c r="M24" s="204"/>
      <c r="N24" s="203"/>
      <c r="O24" s="203"/>
      <c r="P24" s="203"/>
      <c r="Q24" s="204"/>
      <c r="R24" s="205"/>
      <c r="S24" s="203"/>
      <c r="T24" s="203"/>
      <c r="U24" s="204"/>
      <c r="V24" s="205"/>
      <c r="W24" s="203"/>
      <c r="X24" s="203"/>
      <c r="Y24" s="204"/>
      <c r="Z24" s="203"/>
      <c r="AA24" s="203"/>
      <c r="AB24" s="203"/>
      <c r="AC24" s="204"/>
      <c r="AD24" s="205"/>
      <c r="AE24" s="203"/>
      <c r="AF24" s="203"/>
      <c r="AG24" s="204"/>
      <c r="AH24" s="202"/>
      <c r="AI24" s="203"/>
      <c r="AJ24" s="203"/>
      <c r="AK24" s="204"/>
      <c r="AL24" s="205"/>
      <c r="AM24" s="203"/>
      <c r="AN24" s="203"/>
      <c r="AO24" s="204"/>
      <c r="AP24" s="205"/>
      <c r="AQ24" s="203"/>
      <c r="AR24" s="203"/>
      <c r="AS24" s="204"/>
      <c r="AT24" s="203"/>
      <c r="AU24" s="203"/>
      <c r="AV24" s="203"/>
      <c r="AW24" s="204"/>
      <c r="AX24" s="205"/>
      <c r="AY24" s="203"/>
      <c r="AZ24" s="203"/>
      <c r="BA24" s="204"/>
      <c r="BB24" s="205"/>
      <c r="BC24" s="203"/>
      <c r="BD24" s="203"/>
      <c r="BE24" s="204"/>
      <c r="BF24" s="203"/>
      <c r="BG24" s="203"/>
      <c r="BH24" s="203"/>
      <c r="BI24" s="204"/>
      <c r="BJ24" s="205"/>
      <c r="BK24" s="203"/>
      <c r="BL24" s="203"/>
      <c r="BM24" s="204"/>
      <c r="BN24" s="202"/>
      <c r="BO24" s="203"/>
      <c r="BP24" s="203"/>
      <c r="BQ24" s="204"/>
      <c r="BR24" s="205"/>
      <c r="BS24" s="203"/>
      <c r="BT24" s="203"/>
      <c r="BU24" s="204"/>
      <c r="BV24" s="205"/>
      <c r="BW24" s="203"/>
      <c r="BX24" s="203"/>
      <c r="BY24" s="204"/>
      <c r="BZ24" s="203"/>
      <c r="CA24" s="203"/>
      <c r="CB24" s="203"/>
      <c r="CC24" s="204"/>
      <c r="CD24" s="205"/>
      <c r="CE24" s="203"/>
      <c r="CF24" s="203"/>
      <c r="CG24" s="204"/>
      <c r="CH24" s="205"/>
      <c r="CI24" s="203"/>
      <c r="CJ24" s="203"/>
      <c r="CK24" s="204"/>
      <c r="CL24" s="203"/>
      <c r="CM24" s="203"/>
      <c r="CN24" s="203"/>
      <c r="CO24" s="204"/>
      <c r="CP24" s="205"/>
      <c r="CQ24" s="203"/>
      <c r="CR24" s="203"/>
      <c r="CS24" s="204"/>
      <c r="CT24" s="202"/>
      <c r="CU24" s="203"/>
      <c r="CV24" s="203"/>
      <c r="CW24" s="204"/>
      <c r="CX24" s="205"/>
      <c r="CY24" s="203"/>
      <c r="CZ24" s="203"/>
      <c r="DA24" s="204"/>
      <c r="DB24" s="205"/>
      <c r="DC24" s="203"/>
      <c r="DD24" s="203"/>
      <c r="DE24" s="204"/>
      <c r="DF24" s="203"/>
      <c r="DG24" s="203"/>
      <c r="DH24" s="203"/>
      <c r="DI24" s="204"/>
      <c r="DJ24" s="205"/>
      <c r="DK24" s="203"/>
      <c r="DL24" s="203"/>
      <c r="DM24" s="204"/>
      <c r="DN24" s="205"/>
      <c r="DO24" s="203"/>
      <c r="DP24" s="203"/>
      <c r="DQ24" s="204"/>
      <c r="DR24" s="203"/>
      <c r="DS24" s="203"/>
      <c r="DT24" s="203"/>
      <c r="DU24" s="204"/>
      <c r="DV24" s="205"/>
      <c r="DW24" s="203"/>
      <c r="DX24" s="203"/>
      <c r="DY24" s="204"/>
      <c r="DZ24" s="209"/>
      <c r="EA24" s="203"/>
      <c r="EB24" s="203"/>
      <c r="EC24" s="204"/>
      <c r="ED24" s="205"/>
      <c r="EE24" s="203"/>
      <c r="EF24" s="203"/>
      <c r="EG24" s="204"/>
      <c r="EH24" s="205"/>
      <c r="EI24" s="203"/>
      <c r="EJ24" s="203"/>
      <c r="EK24" s="204"/>
      <c r="EL24" s="203"/>
      <c r="EM24" s="203"/>
      <c r="EN24" s="203"/>
      <c r="EO24" s="204"/>
      <c r="EP24" s="205"/>
      <c r="EQ24" s="203"/>
      <c r="ER24" s="203"/>
      <c r="ES24" s="204"/>
      <c r="ET24" s="205"/>
      <c r="EU24" s="203"/>
      <c r="EV24" s="203"/>
      <c r="EW24" s="204"/>
      <c r="EX24" s="203"/>
      <c r="EY24" s="203"/>
      <c r="EZ24" s="203"/>
      <c r="FA24" s="204"/>
      <c r="FB24" s="205"/>
      <c r="FC24" s="203"/>
      <c r="FD24" s="203"/>
      <c r="FE24" s="210"/>
      <c r="FF24" s="14"/>
      <c r="FG24" s="155"/>
      <c r="FH24" s="156"/>
      <c r="FI24" s="84"/>
      <c r="FJ24" s="79"/>
      <c r="FK24" s="65" t="s">
        <v>90</v>
      </c>
      <c r="FL24" s="29">
        <f>SUM(COUNTIF($J$10:$M$63,FJ22),COUNTIF($AP$10:$AS$63,FJ22),COUNTIF($BV$10:$BY$63,FJ22),COUNTIF($DB$10:$DE$72,FJ22),COUNTIF($EH$10:$EK$63,FJ22))+FS24</f>
        <v>0</v>
      </c>
      <c r="FM24" s="57">
        <f t="shared" ca="1" si="0"/>
        <v>0</v>
      </c>
      <c r="FN24" s="45"/>
      <c r="FO24" s="36"/>
      <c r="FP24" s="20" t="str">
        <f>FJ22</f>
        <v>毛筆</v>
      </c>
      <c r="FQ24" s="20" t="s">
        <v>56</v>
      </c>
      <c r="FR24" s="20" t="str">
        <f>FJ22&amp;"1/2"</f>
        <v>毛筆1/2</v>
      </c>
      <c r="FS24" s="20">
        <f>SUM(COUNTIF($J$10:$M$63,FR24),COUNTIF($AP$10:$AS$63,FR24),COUNTIF($BV$10:$BY$63,FR24),COUNTIF($DB$10:$DE$72,FR24),COUNTIF($EH$10:$EK$63,FR24))*0.5</f>
        <v>0</v>
      </c>
      <c r="FT24" s="14"/>
      <c r="FU24" s="14"/>
      <c r="FV24" s="20" t="str">
        <f t="shared" ca="1" si="1"/>
        <v>'(4)'!FM24</v>
      </c>
      <c r="FW24" s="20">
        <v>24</v>
      </c>
      <c r="FX24" s="20">
        <f t="shared" ca="1" si="2"/>
        <v>0</v>
      </c>
    </row>
    <row r="25" spans="1:180" ht="7.5" customHeight="1">
      <c r="A25" s="126"/>
      <c r="B25" s="142"/>
      <c r="C25" s="203"/>
      <c r="D25" s="204"/>
      <c r="E25" s="222"/>
      <c r="F25" s="138"/>
      <c r="G25" s="203"/>
      <c r="H25" s="204"/>
      <c r="I25" s="223"/>
      <c r="J25" s="138"/>
      <c r="K25" s="203"/>
      <c r="L25" s="204"/>
      <c r="M25" s="222"/>
      <c r="N25" s="136"/>
      <c r="O25" s="203"/>
      <c r="P25" s="204"/>
      <c r="Q25" s="222"/>
      <c r="R25" s="138"/>
      <c r="S25" s="203"/>
      <c r="T25" s="204"/>
      <c r="U25" s="223"/>
      <c r="V25" s="138"/>
      <c r="W25" s="203"/>
      <c r="X25" s="204"/>
      <c r="Y25" s="222"/>
      <c r="Z25" s="136"/>
      <c r="AA25" s="203"/>
      <c r="AB25" s="204"/>
      <c r="AC25" s="222"/>
      <c r="AD25" s="138"/>
      <c r="AE25" s="203"/>
      <c r="AF25" s="204"/>
      <c r="AG25" s="223"/>
      <c r="AH25" s="142"/>
      <c r="AI25" s="203"/>
      <c r="AJ25" s="204"/>
      <c r="AK25" s="222"/>
      <c r="AL25" s="138"/>
      <c r="AM25" s="203"/>
      <c r="AN25" s="204"/>
      <c r="AO25" s="223"/>
      <c r="AP25" s="138"/>
      <c r="AQ25" s="203"/>
      <c r="AR25" s="204"/>
      <c r="AS25" s="222"/>
      <c r="AT25" s="136"/>
      <c r="AU25" s="203"/>
      <c r="AV25" s="204"/>
      <c r="AW25" s="222"/>
      <c r="AX25" s="138"/>
      <c r="AY25" s="203"/>
      <c r="AZ25" s="204"/>
      <c r="BA25" s="223"/>
      <c r="BB25" s="138"/>
      <c r="BC25" s="203"/>
      <c r="BD25" s="204"/>
      <c r="BE25" s="222"/>
      <c r="BF25" s="136"/>
      <c r="BG25" s="203"/>
      <c r="BH25" s="204"/>
      <c r="BI25" s="222"/>
      <c r="BJ25" s="138"/>
      <c r="BK25" s="203"/>
      <c r="BL25" s="204"/>
      <c r="BM25" s="223"/>
      <c r="BN25" s="142"/>
      <c r="BO25" s="203"/>
      <c r="BP25" s="204"/>
      <c r="BQ25" s="222"/>
      <c r="BR25" s="138"/>
      <c r="BS25" s="203"/>
      <c r="BT25" s="204"/>
      <c r="BU25" s="223"/>
      <c r="BV25" s="138"/>
      <c r="BW25" s="203"/>
      <c r="BX25" s="204"/>
      <c r="BY25" s="222"/>
      <c r="BZ25" s="136"/>
      <c r="CA25" s="203"/>
      <c r="CB25" s="204"/>
      <c r="CC25" s="222"/>
      <c r="CD25" s="138"/>
      <c r="CE25" s="203"/>
      <c r="CF25" s="204"/>
      <c r="CG25" s="223"/>
      <c r="CH25" s="138"/>
      <c r="CI25" s="203"/>
      <c r="CJ25" s="204"/>
      <c r="CK25" s="222"/>
      <c r="CL25" s="136"/>
      <c r="CM25" s="203"/>
      <c r="CN25" s="204"/>
      <c r="CO25" s="222"/>
      <c r="CP25" s="138"/>
      <c r="CQ25" s="203"/>
      <c r="CR25" s="204"/>
      <c r="CS25" s="223"/>
      <c r="CT25" s="142" t="s">
        <v>1270</v>
      </c>
      <c r="CU25" s="203"/>
      <c r="CV25" s="204"/>
      <c r="CW25" s="222"/>
      <c r="CX25" s="138" t="s">
        <v>1204</v>
      </c>
      <c r="CY25" s="203"/>
      <c r="CZ25" s="204"/>
      <c r="DA25" s="223"/>
      <c r="DB25" s="138" t="s">
        <v>1204</v>
      </c>
      <c r="DC25" s="203"/>
      <c r="DD25" s="204"/>
      <c r="DE25" s="222"/>
      <c r="DF25" s="136" t="s">
        <v>1204</v>
      </c>
      <c r="DG25" s="203"/>
      <c r="DH25" s="204"/>
      <c r="DI25" s="222"/>
      <c r="DJ25" s="138" t="s">
        <v>1204</v>
      </c>
      <c r="DK25" s="203"/>
      <c r="DL25" s="204"/>
      <c r="DM25" s="223"/>
      <c r="DN25" s="138" t="s">
        <v>1132</v>
      </c>
      <c r="DO25" s="203"/>
      <c r="DP25" s="204"/>
      <c r="DQ25" s="222"/>
      <c r="DR25" s="136"/>
      <c r="DS25" s="203"/>
      <c r="DT25" s="204"/>
      <c r="DU25" s="222"/>
      <c r="DV25" s="138"/>
      <c r="DW25" s="203"/>
      <c r="DX25" s="204"/>
      <c r="DY25" s="223"/>
      <c r="DZ25" s="141"/>
      <c r="EA25" s="203"/>
      <c r="EB25" s="204"/>
      <c r="EC25" s="222"/>
      <c r="ED25" s="138"/>
      <c r="EE25" s="203"/>
      <c r="EF25" s="204"/>
      <c r="EG25" s="223"/>
      <c r="EH25" s="138"/>
      <c r="EI25" s="203"/>
      <c r="EJ25" s="204"/>
      <c r="EK25" s="222"/>
      <c r="EL25" s="136" t="s">
        <v>2946</v>
      </c>
      <c r="EM25" s="203"/>
      <c r="EN25" s="204"/>
      <c r="EO25" s="222"/>
      <c r="EP25" s="138" t="s">
        <v>2946</v>
      </c>
      <c r="EQ25" s="203"/>
      <c r="ER25" s="204"/>
      <c r="ES25" s="223"/>
      <c r="ET25" s="138"/>
      <c r="EU25" s="203"/>
      <c r="EV25" s="204"/>
      <c r="EW25" s="222"/>
      <c r="EX25" s="136"/>
      <c r="EY25" s="203"/>
      <c r="EZ25" s="204"/>
      <c r="FA25" s="222"/>
      <c r="FB25" s="138"/>
      <c r="FC25" s="203"/>
      <c r="FD25" s="204"/>
      <c r="FE25" s="224"/>
      <c r="FF25" s="14"/>
      <c r="FG25" s="155"/>
      <c r="FH25" s="156"/>
      <c r="FI25" s="84"/>
      <c r="FJ25" s="79"/>
      <c r="FK25" s="65" t="s">
        <v>91</v>
      </c>
      <c r="FL25" s="28">
        <f>SUM(COUNTIF($N$10:$Q$63,FJ22),COUNTIF($AT$10:$AW$63,FJ22),COUNTIF($BZ$10:$CC$63,FJ22),COUNTIF($DF$10:$DI$72,FJ22),COUNTIF($EL$10:$EO$63,FJ22))+FS25</f>
        <v>0</v>
      </c>
      <c r="FM25" s="56">
        <f t="shared" ca="1" si="0"/>
        <v>0</v>
      </c>
      <c r="FN25" s="43"/>
      <c r="FO25" s="9"/>
      <c r="FP25" s="20" t="str">
        <f>FJ22</f>
        <v>毛筆</v>
      </c>
      <c r="FQ25" s="25" t="s">
        <v>57</v>
      </c>
      <c r="FR25" s="20" t="str">
        <f>FJ22&amp;"1/2"</f>
        <v>毛筆1/2</v>
      </c>
      <c r="FS25" s="20">
        <f>SUM(COUNTIF($N$10:$Q$63,FR25),COUNTIF($AT$10:$AW$63,FR25),COUNTIF($BZ$10:$CC$63,FR25),COUNTIF($DF$10:$DI$72,FR25),COUNTIF($EL$10:$EO$63,FR25))*0.5</f>
        <v>0</v>
      </c>
      <c r="FT25" s="20"/>
      <c r="FU25" s="20"/>
      <c r="FV25" s="20" t="str">
        <f t="shared" ca="1" si="1"/>
        <v>'(4)'!FM25</v>
      </c>
      <c r="FW25" s="20">
        <v>25</v>
      </c>
      <c r="FX25" s="20">
        <f t="shared" ca="1" si="2"/>
        <v>0</v>
      </c>
    </row>
    <row r="26" spans="1:180" ht="7.5" customHeight="1">
      <c r="A26" s="126"/>
      <c r="B26" s="202"/>
      <c r="C26" s="203"/>
      <c r="D26" s="204"/>
      <c r="E26" s="204"/>
      <c r="F26" s="205"/>
      <c r="G26" s="203"/>
      <c r="H26" s="204"/>
      <c r="I26" s="214"/>
      <c r="J26" s="205"/>
      <c r="K26" s="203"/>
      <c r="L26" s="204"/>
      <c r="M26" s="204"/>
      <c r="N26" s="203"/>
      <c r="O26" s="203"/>
      <c r="P26" s="204"/>
      <c r="Q26" s="204"/>
      <c r="R26" s="205"/>
      <c r="S26" s="203"/>
      <c r="T26" s="204"/>
      <c r="U26" s="214"/>
      <c r="V26" s="205"/>
      <c r="W26" s="203"/>
      <c r="X26" s="204"/>
      <c r="Y26" s="204"/>
      <c r="Z26" s="203"/>
      <c r="AA26" s="203"/>
      <c r="AB26" s="204"/>
      <c r="AC26" s="204"/>
      <c r="AD26" s="205"/>
      <c r="AE26" s="203"/>
      <c r="AF26" s="204"/>
      <c r="AG26" s="214"/>
      <c r="AH26" s="202"/>
      <c r="AI26" s="203"/>
      <c r="AJ26" s="204"/>
      <c r="AK26" s="204"/>
      <c r="AL26" s="205"/>
      <c r="AM26" s="203"/>
      <c r="AN26" s="204"/>
      <c r="AO26" s="214"/>
      <c r="AP26" s="205"/>
      <c r="AQ26" s="203"/>
      <c r="AR26" s="204"/>
      <c r="AS26" s="204"/>
      <c r="AT26" s="203"/>
      <c r="AU26" s="203"/>
      <c r="AV26" s="204"/>
      <c r="AW26" s="204"/>
      <c r="AX26" s="205"/>
      <c r="AY26" s="203"/>
      <c r="AZ26" s="204"/>
      <c r="BA26" s="214"/>
      <c r="BB26" s="205"/>
      <c r="BC26" s="203"/>
      <c r="BD26" s="204"/>
      <c r="BE26" s="204"/>
      <c r="BF26" s="203"/>
      <c r="BG26" s="203"/>
      <c r="BH26" s="204"/>
      <c r="BI26" s="204"/>
      <c r="BJ26" s="205"/>
      <c r="BK26" s="203"/>
      <c r="BL26" s="204"/>
      <c r="BM26" s="214"/>
      <c r="BN26" s="202"/>
      <c r="BO26" s="203"/>
      <c r="BP26" s="204"/>
      <c r="BQ26" s="204"/>
      <c r="BR26" s="205"/>
      <c r="BS26" s="203"/>
      <c r="BT26" s="204"/>
      <c r="BU26" s="214"/>
      <c r="BV26" s="205"/>
      <c r="BW26" s="203"/>
      <c r="BX26" s="204"/>
      <c r="BY26" s="204"/>
      <c r="BZ26" s="203"/>
      <c r="CA26" s="203"/>
      <c r="CB26" s="204"/>
      <c r="CC26" s="204"/>
      <c r="CD26" s="205"/>
      <c r="CE26" s="203"/>
      <c r="CF26" s="204"/>
      <c r="CG26" s="214"/>
      <c r="CH26" s="205"/>
      <c r="CI26" s="203"/>
      <c r="CJ26" s="204"/>
      <c r="CK26" s="204"/>
      <c r="CL26" s="203"/>
      <c r="CM26" s="203"/>
      <c r="CN26" s="204"/>
      <c r="CO26" s="204"/>
      <c r="CP26" s="205"/>
      <c r="CQ26" s="203"/>
      <c r="CR26" s="204"/>
      <c r="CS26" s="214"/>
      <c r="CT26" s="202"/>
      <c r="CU26" s="203"/>
      <c r="CV26" s="204"/>
      <c r="CW26" s="204"/>
      <c r="CX26" s="205"/>
      <c r="CY26" s="203"/>
      <c r="CZ26" s="204"/>
      <c r="DA26" s="214"/>
      <c r="DB26" s="205"/>
      <c r="DC26" s="203"/>
      <c r="DD26" s="204"/>
      <c r="DE26" s="204"/>
      <c r="DF26" s="203"/>
      <c r="DG26" s="203"/>
      <c r="DH26" s="204"/>
      <c r="DI26" s="204"/>
      <c r="DJ26" s="205"/>
      <c r="DK26" s="203"/>
      <c r="DL26" s="204"/>
      <c r="DM26" s="214"/>
      <c r="DN26" s="205"/>
      <c r="DO26" s="203"/>
      <c r="DP26" s="204"/>
      <c r="DQ26" s="204"/>
      <c r="DR26" s="203"/>
      <c r="DS26" s="203"/>
      <c r="DT26" s="204"/>
      <c r="DU26" s="204"/>
      <c r="DV26" s="205"/>
      <c r="DW26" s="203"/>
      <c r="DX26" s="204"/>
      <c r="DY26" s="214"/>
      <c r="DZ26" s="209"/>
      <c r="EA26" s="203"/>
      <c r="EB26" s="204"/>
      <c r="EC26" s="204"/>
      <c r="ED26" s="205"/>
      <c r="EE26" s="203"/>
      <c r="EF26" s="204"/>
      <c r="EG26" s="214"/>
      <c r="EH26" s="205"/>
      <c r="EI26" s="203"/>
      <c r="EJ26" s="204"/>
      <c r="EK26" s="204"/>
      <c r="EL26" s="203"/>
      <c r="EM26" s="203"/>
      <c r="EN26" s="204"/>
      <c r="EO26" s="204"/>
      <c r="EP26" s="205"/>
      <c r="EQ26" s="203"/>
      <c r="ER26" s="204"/>
      <c r="ES26" s="214"/>
      <c r="ET26" s="205"/>
      <c r="EU26" s="203"/>
      <c r="EV26" s="204"/>
      <c r="EW26" s="204"/>
      <c r="EX26" s="203"/>
      <c r="EY26" s="203"/>
      <c r="EZ26" s="204"/>
      <c r="FA26" s="204"/>
      <c r="FB26" s="205"/>
      <c r="FC26" s="203"/>
      <c r="FD26" s="204"/>
      <c r="FE26" s="215"/>
      <c r="FF26" s="14"/>
      <c r="FG26" s="155"/>
      <c r="FH26" s="156"/>
      <c r="FI26" s="84"/>
      <c r="FJ26" s="79"/>
      <c r="FK26" s="65" t="s">
        <v>92</v>
      </c>
      <c r="FL26" s="28">
        <f>SUM(COUNTIF($R$10:$U$63,FJ22),COUNTIF($AX$10:$BA$63,FJ22),COUNTIF($CD$10:$CG$63,FJ22),COUNTIF($DJ$10:$DM$72,FJ22),COUNTIF($EP$10:$ES$63,FJ22))+FS26</f>
        <v>0</v>
      </c>
      <c r="FM26" s="56">
        <f t="shared" ca="1" si="0"/>
        <v>0</v>
      </c>
      <c r="FN26" s="44"/>
      <c r="FO26" s="35"/>
      <c r="FP26" s="20" t="str">
        <f>FJ22</f>
        <v>毛筆</v>
      </c>
      <c r="FQ26" s="20" t="s">
        <v>58</v>
      </c>
      <c r="FR26" s="20" t="str">
        <f>FJ22&amp;"1/2"</f>
        <v>毛筆1/2</v>
      </c>
      <c r="FS26" s="20">
        <f>SUM(COUNTIF($R$10:$U$63,FR26),COUNTIF($AX$10:$BA$63,FR26),COUNTIF($CD$10:$CG$63,FR26),COUNTIF($DJ$10:$DM$72,FR26),COUNTIF($EP$10:$ES$63,FR26))*0.5</f>
        <v>0</v>
      </c>
      <c r="FT26" s="20"/>
      <c r="FU26" s="20"/>
      <c r="FV26" s="20" t="str">
        <f t="shared" ca="1" si="1"/>
        <v>'(4)'!FM26</v>
      </c>
      <c r="FW26" s="20">
        <v>26</v>
      </c>
      <c r="FX26" s="20">
        <f t="shared" ca="1" si="2"/>
        <v>0</v>
      </c>
    </row>
    <row r="27" spans="1:180" ht="7.5" customHeight="1">
      <c r="A27" s="127"/>
      <c r="B27" s="216"/>
      <c r="C27" s="217"/>
      <c r="D27" s="218"/>
      <c r="E27" s="218"/>
      <c r="F27" s="219"/>
      <c r="G27" s="217"/>
      <c r="H27" s="218"/>
      <c r="I27" s="220"/>
      <c r="J27" s="219"/>
      <c r="K27" s="217"/>
      <c r="L27" s="218"/>
      <c r="M27" s="218"/>
      <c r="N27" s="217"/>
      <c r="O27" s="217"/>
      <c r="P27" s="218"/>
      <c r="Q27" s="218"/>
      <c r="R27" s="219"/>
      <c r="S27" s="217"/>
      <c r="T27" s="218"/>
      <c r="U27" s="220"/>
      <c r="V27" s="219"/>
      <c r="W27" s="217"/>
      <c r="X27" s="218"/>
      <c r="Y27" s="218"/>
      <c r="Z27" s="217"/>
      <c r="AA27" s="217"/>
      <c r="AB27" s="218"/>
      <c r="AC27" s="218"/>
      <c r="AD27" s="219"/>
      <c r="AE27" s="217"/>
      <c r="AF27" s="218"/>
      <c r="AG27" s="220"/>
      <c r="AH27" s="216"/>
      <c r="AI27" s="217"/>
      <c r="AJ27" s="218"/>
      <c r="AK27" s="218"/>
      <c r="AL27" s="219"/>
      <c r="AM27" s="217"/>
      <c r="AN27" s="218"/>
      <c r="AO27" s="220"/>
      <c r="AP27" s="219"/>
      <c r="AQ27" s="217"/>
      <c r="AR27" s="218"/>
      <c r="AS27" s="218"/>
      <c r="AT27" s="217"/>
      <c r="AU27" s="217"/>
      <c r="AV27" s="218"/>
      <c r="AW27" s="218"/>
      <c r="AX27" s="219"/>
      <c r="AY27" s="217"/>
      <c r="AZ27" s="218"/>
      <c r="BA27" s="220"/>
      <c r="BB27" s="219"/>
      <c r="BC27" s="217"/>
      <c r="BD27" s="218"/>
      <c r="BE27" s="218"/>
      <c r="BF27" s="217"/>
      <c r="BG27" s="217"/>
      <c r="BH27" s="218"/>
      <c r="BI27" s="218"/>
      <c r="BJ27" s="219"/>
      <c r="BK27" s="217"/>
      <c r="BL27" s="218"/>
      <c r="BM27" s="220"/>
      <c r="BN27" s="216"/>
      <c r="BO27" s="217"/>
      <c r="BP27" s="218"/>
      <c r="BQ27" s="218"/>
      <c r="BR27" s="219"/>
      <c r="BS27" s="217"/>
      <c r="BT27" s="218"/>
      <c r="BU27" s="220"/>
      <c r="BV27" s="219"/>
      <c r="BW27" s="217"/>
      <c r="BX27" s="218"/>
      <c r="BY27" s="218"/>
      <c r="BZ27" s="217"/>
      <c r="CA27" s="217"/>
      <c r="CB27" s="218"/>
      <c r="CC27" s="218"/>
      <c r="CD27" s="219"/>
      <c r="CE27" s="217"/>
      <c r="CF27" s="218"/>
      <c r="CG27" s="220"/>
      <c r="CH27" s="219"/>
      <c r="CI27" s="217"/>
      <c r="CJ27" s="218"/>
      <c r="CK27" s="218"/>
      <c r="CL27" s="217"/>
      <c r="CM27" s="217"/>
      <c r="CN27" s="218"/>
      <c r="CO27" s="218"/>
      <c r="CP27" s="219"/>
      <c r="CQ27" s="217"/>
      <c r="CR27" s="218"/>
      <c r="CS27" s="220"/>
      <c r="CT27" s="216"/>
      <c r="CU27" s="217"/>
      <c r="CV27" s="218"/>
      <c r="CW27" s="218"/>
      <c r="CX27" s="219"/>
      <c r="CY27" s="217"/>
      <c r="CZ27" s="218"/>
      <c r="DA27" s="220"/>
      <c r="DB27" s="219"/>
      <c r="DC27" s="217"/>
      <c r="DD27" s="218"/>
      <c r="DE27" s="218"/>
      <c r="DF27" s="217"/>
      <c r="DG27" s="217"/>
      <c r="DH27" s="218"/>
      <c r="DI27" s="218"/>
      <c r="DJ27" s="219"/>
      <c r="DK27" s="217"/>
      <c r="DL27" s="218"/>
      <c r="DM27" s="220"/>
      <c r="DN27" s="219"/>
      <c r="DO27" s="217"/>
      <c r="DP27" s="218"/>
      <c r="DQ27" s="218"/>
      <c r="DR27" s="217"/>
      <c r="DS27" s="217"/>
      <c r="DT27" s="218"/>
      <c r="DU27" s="218"/>
      <c r="DV27" s="219"/>
      <c r="DW27" s="217"/>
      <c r="DX27" s="218"/>
      <c r="DY27" s="220"/>
      <c r="DZ27" s="216"/>
      <c r="EA27" s="217"/>
      <c r="EB27" s="218"/>
      <c r="EC27" s="218"/>
      <c r="ED27" s="219"/>
      <c r="EE27" s="217"/>
      <c r="EF27" s="218"/>
      <c r="EG27" s="220"/>
      <c r="EH27" s="219"/>
      <c r="EI27" s="217"/>
      <c r="EJ27" s="218"/>
      <c r="EK27" s="218"/>
      <c r="EL27" s="217"/>
      <c r="EM27" s="217"/>
      <c r="EN27" s="218"/>
      <c r="EO27" s="218"/>
      <c r="EP27" s="219"/>
      <c r="EQ27" s="217"/>
      <c r="ER27" s="218"/>
      <c r="ES27" s="220"/>
      <c r="ET27" s="219"/>
      <c r="EU27" s="217"/>
      <c r="EV27" s="218"/>
      <c r="EW27" s="218"/>
      <c r="EX27" s="217"/>
      <c r="EY27" s="217"/>
      <c r="EZ27" s="218"/>
      <c r="FA27" s="218"/>
      <c r="FB27" s="219"/>
      <c r="FC27" s="217"/>
      <c r="FD27" s="218"/>
      <c r="FE27" s="221"/>
      <c r="FF27" s="14"/>
      <c r="FG27" s="155"/>
      <c r="FH27" s="156"/>
      <c r="FI27" s="84"/>
      <c r="FJ27" s="79"/>
      <c r="FK27" s="65" t="s">
        <v>93</v>
      </c>
      <c r="FL27" s="29">
        <f>SUM(COUNTIF($V$10:$Y$63,FJ22),COUNTIF($BB$10:$BE$63,FJ22),COUNTIF($CH$10:$CK$63,FJ22),COUNTIF($DN$10:$DQ$72,FJ22),COUNTIF($ET$10:$EW$63,FJ22))+FS27</f>
        <v>0</v>
      </c>
      <c r="FM27" s="57">
        <f t="shared" ca="1" si="0"/>
        <v>0</v>
      </c>
      <c r="FN27" s="45"/>
      <c r="FO27" s="36"/>
      <c r="FP27" s="20" t="str">
        <f>FJ22</f>
        <v>毛筆</v>
      </c>
      <c r="FQ27" s="20" t="s">
        <v>59</v>
      </c>
      <c r="FR27" s="20" t="str">
        <f>FJ22&amp;"1/2"</f>
        <v>毛筆1/2</v>
      </c>
      <c r="FS27" s="20">
        <f>SUM(COUNTIF($V$10:$Y$63,FR27),COUNTIF($BB$10:$BE$63,FR27),COUNTIF($CH$10:$CK$63,FR27),COUNTIF($DN$10:$DQ$72,FR27),COUNTIF($ET$10:$EW$63,FR27))*0.5</f>
        <v>0</v>
      </c>
      <c r="FT27" s="14"/>
      <c r="FU27" s="14"/>
      <c r="FV27" s="20" t="str">
        <f t="shared" ca="1" si="1"/>
        <v>'(4)'!FM27</v>
      </c>
      <c r="FW27" s="20">
        <v>27</v>
      </c>
      <c r="FX27" s="20">
        <f t="shared" ca="1" si="2"/>
        <v>0</v>
      </c>
    </row>
    <row r="28" spans="1:180" ht="7.5" customHeight="1">
      <c r="A28" s="93" t="s">
        <v>78</v>
      </c>
      <c r="B28" s="192"/>
      <c r="C28" s="193"/>
      <c r="D28" s="194"/>
      <c r="E28" s="195"/>
      <c r="F28" s="196"/>
      <c r="G28" s="193"/>
      <c r="H28" s="194"/>
      <c r="I28" s="195"/>
      <c r="J28" s="196"/>
      <c r="K28" s="197"/>
      <c r="L28" s="198"/>
      <c r="M28" s="199"/>
      <c r="N28" s="200"/>
      <c r="O28" s="193"/>
      <c r="P28" s="194"/>
      <c r="Q28" s="195"/>
      <c r="R28" s="196"/>
      <c r="S28" s="193"/>
      <c r="T28" s="194"/>
      <c r="U28" s="195"/>
      <c r="V28" s="196"/>
      <c r="W28" s="197"/>
      <c r="X28" s="198"/>
      <c r="Y28" s="199"/>
      <c r="Z28" s="200"/>
      <c r="AA28" s="193"/>
      <c r="AB28" s="194"/>
      <c r="AC28" s="195"/>
      <c r="AD28" s="196"/>
      <c r="AE28" s="193"/>
      <c r="AF28" s="194"/>
      <c r="AG28" s="195"/>
      <c r="AH28" s="192"/>
      <c r="AI28" s="193"/>
      <c r="AJ28" s="194"/>
      <c r="AK28" s="195"/>
      <c r="AL28" s="196"/>
      <c r="AM28" s="193"/>
      <c r="AN28" s="194"/>
      <c r="AO28" s="195"/>
      <c r="AP28" s="196"/>
      <c r="AQ28" s="197"/>
      <c r="AR28" s="198"/>
      <c r="AS28" s="199"/>
      <c r="AT28" s="200"/>
      <c r="AU28" s="193"/>
      <c r="AV28" s="194"/>
      <c r="AW28" s="195"/>
      <c r="AX28" s="196"/>
      <c r="AY28" s="193"/>
      <c r="AZ28" s="194"/>
      <c r="BA28" s="195"/>
      <c r="BB28" s="196"/>
      <c r="BC28" s="197"/>
      <c r="BD28" s="198"/>
      <c r="BE28" s="199"/>
      <c r="BF28" s="200"/>
      <c r="BG28" s="193"/>
      <c r="BH28" s="194"/>
      <c r="BI28" s="195"/>
      <c r="BJ28" s="196"/>
      <c r="BK28" s="193"/>
      <c r="BL28" s="194"/>
      <c r="BM28" s="195"/>
      <c r="BN28" s="192"/>
      <c r="BO28" s="193"/>
      <c r="BP28" s="194"/>
      <c r="BQ28" s="195"/>
      <c r="BR28" s="196"/>
      <c r="BS28" s="193"/>
      <c r="BT28" s="194"/>
      <c r="BU28" s="195"/>
      <c r="BV28" s="196"/>
      <c r="BW28" s="197"/>
      <c r="BX28" s="198"/>
      <c r="BY28" s="199"/>
      <c r="BZ28" s="200"/>
      <c r="CA28" s="193"/>
      <c r="CB28" s="194"/>
      <c r="CC28" s="195"/>
      <c r="CD28" s="196"/>
      <c r="CE28" s="193"/>
      <c r="CF28" s="194"/>
      <c r="CG28" s="195"/>
      <c r="CH28" s="196"/>
      <c r="CI28" s="197"/>
      <c r="CJ28" s="198"/>
      <c r="CK28" s="199"/>
      <c r="CL28" s="200"/>
      <c r="CM28" s="193"/>
      <c r="CN28" s="194"/>
      <c r="CO28" s="195"/>
      <c r="CP28" s="196"/>
      <c r="CQ28" s="193"/>
      <c r="CR28" s="194"/>
      <c r="CS28" s="195"/>
      <c r="CT28" s="192" t="s">
        <v>21</v>
      </c>
      <c r="CU28" s="193"/>
      <c r="CV28" s="194"/>
      <c r="CW28" s="195"/>
      <c r="CX28" s="196" t="s">
        <v>21</v>
      </c>
      <c r="CY28" s="193"/>
      <c r="CZ28" s="194"/>
      <c r="DA28" s="195"/>
      <c r="DB28" s="196" t="s">
        <v>21</v>
      </c>
      <c r="DC28" s="197"/>
      <c r="DD28" s="198"/>
      <c r="DE28" s="199"/>
      <c r="DF28" s="200" t="s">
        <v>21</v>
      </c>
      <c r="DG28" s="193"/>
      <c r="DH28" s="194"/>
      <c r="DI28" s="195"/>
      <c r="DJ28" s="196" t="s">
        <v>21</v>
      </c>
      <c r="DK28" s="193"/>
      <c r="DL28" s="194"/>
      <c r="DM28" s="195"/>
      <c r="DN28" s="196" t="s">
        <v>13</v>
      </c>
      <c r="DO28" s="197"/>
      <c r="DP28" s="198"/>
      <c r="DQ28" s="199"/>
      <c r="DR28" s="200" t="s">
        <v>123</v>
      </c>
      <c r="DS28" s="193"/>
      <c r="DT28" s="206" t="s">
        <v>136</v>
      </c>
      <c r="DU28" s="195"/>
      <c r="DV28" s="196" t="s">
        <v>123</v>
      </c>
      <c r="DW28" s="193"/>
      <c r="DX28" s="206" t="s">
        <v>136</v>
      </c>
      <c r="DY28" s="195"/>
      <c r="DZ28" s="192" t="s">
        <v>124</v>
      </c>
      <c r="EA28" s="197"/>
      <c r="EB28" s="201" t="s">
        <v>136</v>
      </c>
      <c r="EC28" s="199"/>
      <c r="ED28" s="196" t="s">
        <v>20</v>
      </c>
      <c r="EE28" s="197"/>
      <c r="EF28" s="198"/>
      <c r="EG28" s="199"/>
      <c r="EH28" s="196" t="s">
        <v>20</v>
      </c>
      <c r="EI28" s="197"/>
      <c r="EJ28" s="207"/>
      <c r="EK28" s="199"/>
      <c r="EL28" s="200" t="s">
        <v>20</v>
      </c>
      <c r="EM28" s="197"/>
      <c r="EN28" s="198"/>
      <c r="EO28" s="199"/>
      <c r="EP28" s="196" t="s">
        <v>20</v>
      </c>
      <c r="EQ28" s="197"/>
      <c r="ER28" s="198"/>
      <c r="ES28" s="199"/>
      <c r="ET28" s="196" t="s">
        <v>13</v>
      </c>
      <c r="EU28" s="197"/>
      <c r="EV28" s="207"/>
      <c r="EW28" s="199"/>
      <c r="EX28" s="200" t="s">
        <v>20</v>
      </c>
      <c r="EY28" s="197"/>
      <c r="EZ28" s="198"/>
      <c r="FA28" s="199"/>
      <c r="FB28" s="196" t="s">
        <v>127</v>
      </c>
      <c r="FC28" s="197"/>
      <c r="FD28" s="201" t="s">
        <v>136</v>
      </c>
      <c r="FE28" s="208"/>
      <c r="FF28" s="14"/>
      <c r="FG28" s="155"/>
      <c r="FH28" s="156"/>
      <c r="FI28" s="84"/>
      <c r="FJ28" s="79"/>
      <c r="FK28" s="65" t="s">
        <v>94</v>
      </c>
      <c r="FL28" s="28">
        <f>SUM(COUNTIF($Z$10:$AC$63,FJ22),COUNTIF($BF$10:$BI$63,FJ22),COUNTIF($CL$10:$CO$63,FJ22),COUNTIF($DR$10:$DU$72,FJ22),COUNTIF($EX$10:$FA$63,FJ22))+FS28</f>
        <v>0</v>
      </c>
      <c r="FM28" s="56">
        <f t="shared" ca="1" si="0"/>
        <v>0</v>
      </c>
      <c r="FN28" s="43"/>
      <c r="FO28" s="9"/>
      <c r="FP28" s="20" t="str">
        <f>FJ22</f>
        <v>毛筆</v>
      </c>
      <c r="FQ28" s="25" t="s">
        <v>60</v>
      </c>
      <c r="FR28" s="20" t="str">
        <f>FJ22&amp;"1/2"</f>
        <v>毛筆1/2</v>
      </c>
      <c r="FS28" s="20">
        <f>SUM(COUNTIF($Z$10:$AC$63,FR28),COUNTIF($BF$10:$BI$63,FR28),COUNTIF($CL$10:$CO$63,FR28),COUNTIF($DR$10:$DU$72,FR28),COUNTIF($EX$10:$FA$63,FR28))*0.5</f>
        <v>0</v>
      </c>
      <c r="FT28" s="20"/>
      <c r="FU28" s="20"/>
      <c r="FV28" s="20" t="str">
        <f t="shared" ca="1" si="1"/>
        <v>'(4)'!FM28</v>
      </c>
      <c r="FW28" s="20">
        <v>28</v>
      </c>
      <c r="FX28" s="20">
        <f t="shared" ca="1" si="2"/>
        <v>0</v>
      </c>
    </row>
    <row r="29" spans="1:180" ht="7.5" customHeight="1">
      <c r="A29" s="126"/>
      <c r="B29" s="202"/>
      <c r="C29" s="203"/>
      <c r="D29" s="203"/>
      <c r="E29" s="204"/>
      <c r="F29" s="205"/>
      <c r="G29" s="203"/>
      <c r="H29" s="203"/>
      <c r="I29" s="204"/>
      <c r="J29" s="205"/>
      <c r="K29" s="203"/>
      <c r="L29" s="203"/>
      <c r="M29" s="204"/>
      <c r="N29" s="203"/>
      <c r="O29" s="203"/>
      <c r="P29" s="203"/>
      <c r="Q29" s="204"/>
      <c r="R29" s="205"/>
      <c r="S29" s="203"/>
      <c r="T29" s="203"/>
      <c r="U29" s="204"/>
      <c r="V29" s="205"/>
      <c r="W29" s="203"/>
      <c r="X29" s="203"/>
      <c r="Y29" s="204"/>
      <c r="Z29" s="203"/>
      <c r="AA29" s="203"/>
      <c r="AB29" s="203"/>
      <c r="AC29" s="204"/>
      <c r="AD29" s="205"/>
      <c r="AE29" s="203"/>
      <c r="AF29" s="203"/>
      <c r="AG29" s="204"/>
      <c r="AH29" s="202"/>
      <c r="AI29" s="203"/>
      <c r="AJ29" s="203"/>
      <c r="AK29" s="204"/>
      <c r="AL29" s="205"/>
      <c r="AM29" s="203"/>
      <c r="AN29" s="203"/>
      <c r="AO29" s="204"/>
      <c r="AP29" s="205"/>
      <c r="AQ29" s="203"/>
      <c r="AR29" s="203"/>
      <c r="AS29" s="204"/>
      <c r="AT29" s="203"/>
      <c r="AU29" s="203"/>
      <c r="AV29" s="203"/>
      <c r="AW29" s="204"/>
      <c r="AX29" s="205"/>
      <c r="AY29" s="203"/>
      <c r="AZ29" s="203"/>
      <c r="BA29" s="204"/>
      <c r="BB29" s="205"/>
      <c r="BC29" s="203"/>
      <c r="BD29" s="203"/>
      <c r="BE29" s="204"/>
      <c r="BF29" s="203"/>
      <c r="BG29" s="203"/>
      <c r="BH29" s="203"/>
      <c r="BI29" s="204"/>
      <c r="BJ29" s="205"/>
      <c r="BK29" s="203"/>
      <c r="BL29" s="203"/>
      <c r="BM29" s="204"/>
      <c r="BN29" s="202"/>
      <c r="BO29" s="203"/>
      <c r="BP29" s="203"/>
      <c r="BQ29" s="204"/>
      <c r="BR29" s="205"/>
      <c r="BS29" s="203"/>
      <c r="BT29" s="203"/>
      <c r="BU29" s="204"/>
      <c r="BV29" s="205"/>
      <c r="BW29" s="203"/>
      <c r="BX29" s="203"/>
      <c r="BY29" s="204"/>
      <c r="BZ29" s="203"/>
      <c r="CA29" s="203"/>
      <c r="CB29" s="203"/>
      <c r="CC29" s="204"/>
      <c r="CD29" s="205"/>
      <c r="CE29" s="203"/>
      <c r="CF29" s="203"/>
      <c r="CG29" s="204"/>
      <c r="CH29" s="205"/>
      <c r="CI29" s="203"/>
      <c r="CJ29" s="203"/>
      <c r="CK29" s="204"/>
      <c r="CL29" s="203"/>
      <c r="CM29" s="203"/>
      <c r="CN29" s="203"/>
      <c r="CO29" s="204"/>
      <c r="CP29" s="205"/>
      <c r="CQ29" s="203"/>
      <c r="CR29" s="203"/>
      <c r="CS29" s="204"/>
      <c r="CT29" s="202"/>
      <c r="CU29" s="203"/>
      <c r="CV29" s="203"/>
      <c r="CW29" s="204"/>
      <c r="CX29" s="205"/>
      <c r="CY29" s="203"/>
      <c r="CZ29" s="203"/>
      <c r="DA29" s="204"/>
      <c r="DB29" s="205"/>
      <c r="DC29" s="203"/>
      <c r="DD29" s="203"/>
      <c r="DE29" s="204"/>
      <c r="DF29" s="203"/>
      <c r="DG29" s="203"/>
      <c r="DH29" s="203"/>
      <c r="DI29" s="204"/>
      <c r="DJ29" s="205"/>
      <c r="DK29" s="203"/>
      <c r="DL29" s="203"/>
      <c r="DM29" s="204"/>
      <c r="DN29" s="205"/>
      <c r="DO29" s="203"/>
      <c r="DP29" s="203"/>
      <c r="DQ29" s="204"/>
      <c r="DR29" s="203"/>
      <c r="DS29" s="203"/>
      <c r="DT29" s="203"/>
      <c r="DU29" s="204"/>
      <c r="DV29" s="205"/>
      <c r="DW29" s="203"/>
      <c r="DX29" s="203"/>
      <c r="DY29" s="204"/>
      <c r="DZ29" s="209"/>
      <c r="EA29" s="203"/>
      <c r="EB29" s="203"/>
      <c r="EC29" s="204"/>
      <c r="ED29" s="205"/>
      <c r="EE29" s="203"/>
      <c r="EF29" s="203"/>
      <c r="EG29" s="204"/>
      <c r="EH29" s="205"/>
      <c r="EI29" s="203"/>
      <c r="EJ29" s="203"/>
      <c r="EK29" s="204"/>
      <c r="EL29" s="203"/>
      <c r="EM29" s="203"/>
      <c r="EN29" s="203"/>
      <c r="EO29" s="204"/>
      <c r="EP29" s="205"/>
      <c r="EQ29" s="203"/>
      <c r="ER29" s="203"/>
      <c r="ES29" s="204"/>
      <c r="ET29" s="205"/>
      <c r="EU29" s="203"/>
      <c r="EV29" s="203"/>
      <c r="EW29" s="204"/>
      <c r="EX29" s="203"/>
      <c r="EY29" s="203"/>
      <c r="EZ29" s="203"/>
      <c r="FA29" s="204"/>
      <c r="FB29" s="205"/>
      <c r="FC29" s="203"/>
      <c r="FD29" s="203"/>
      <c r="FE29" s="210"/>
      <c r="FF29" s="14"/>
      <c r="FG29" s="155"/>
      <c r="FH29" s="156"/>
      <c r="FI29" s="85"/>
      <c r="FJ29" s="79"/>
      <c r="FK29" s="66" t="s">
        <v>95</v>
      </c>
      <c r="FL29" s="30">
        <f>SUM(COUNTIF($AD$10:$AG$63,FJ22),COUNTIF($BJ$10:$BM$63,FJ22),COUNTIF($CP$10:$CS$63,FJ22),COUNTIF($DV$10:$DY$72,FJ22),COUNTIF($FB$10:$FE$63,FJ22))+FS29</f>
        <v>0</v>
      </c>
      <c r="FM29" s="58">
        <f t="shared" ca="1" si="0"/>
        <v>0</v>
      </c>
      <c r="FN29" s="50"/>
      <c r="FO29" s="39"/>
      <c r="FP29" s="20" t="str">
        <f>FJ22</f>
        <v>毛筆</v>
      </c>
      <c r="FQ29" s="20" t="s">
        <v>61</v>
      </c>
      <c r="FR29" s="20" t="str">
        <f>FJ22&amp;"1/2"</f>
        <v>毛筆1/2</v>
      </c>
      <c r="FS29" s="20">
        <f>SUM(COUNTIF($AD$10:$AG$63,FR29),COUNTIF($BJ$10:$BM$63,FR29),COUNTIF($CP$10:$CS$63,FR29),COUNTIF($DV$10:$DY$72,FR29),COUNTIF($FB$10:$FE$63,FR29))*0.5</f>
        <v>0</v>
      </c>
      <c r="FT29" s="20"/>
      <c r="FU29" s="20"/>
      <c r="FV29" s="20" t="str">
        <f t="shared" ca="1" si="1"/>
        <v>'(4)'!FM29</v>
      </c>
      <c r="FW29" s="20">
        <v>29</v>
      </c>
      <c r="FX29" s="20">
        <f t="shared" ca="1" si="2"/>
        <v>0</v>
      </c>
    </row>
    <row r="30" spans="1:180" ht="7.5" customHeight="1">
      <c r="A30" s="126"/>
      <c r="B30" s="202"/>
      <c r="C30" s="203"/>
      <c r="D30" s="203"/>
      <c r="E30" s="204"/>
      <c r="F30" s="205"/>
      <c r="G30" s="203"/>
      <c r="H30" s="203"/>
      <c r="I30" s="204"/>
      <c r="J30" s="205"/>
      <c r="K30" s="203"/>
      <c r="L30" s="203"/>
      <c r="M30" s="204"/>
      <c r="N30" s="203"/>
      <c r="O30" s="203"/>
      <c r="P30" s="203"/>
      <c r="Q30" s="204"/>
      <c r="R30" s="205"/>
      <c r="S30" s="203"/>
      <c r="T30" s="203"/>
      <c r="U30" s="204"/>
      <c r="V30" s="205"/>
      <c r="W30" s="203"/>
      <c r="X30" s="203"/>
      <c r="Y30" s="204"/>
      <c r="Z30" s="203"/>
      <c r="AA30" s="203"/>
      <c r="AB30" s="203"/>
      <c r="AC30" s="204"/>
      <c r="AD30" s="205"/>
      <c r="AE30" s="203"/>
      <c r="AF30" s="203"/>
      <c r="AG30" s="204"/>
      <c r="AH30" s="202"/>
      <c r="AI30" s="203"/>
      <c r="AJ30" s="203"/>
      <c r="AK30" s="204"/>
      <c r="AL30" s="205"/>
      <c r="AM30" s="203"/>
      <c r="AN30" s="203"/>
      <c r="AO30" s="204"/>
      <c r="AP30" s="205"/>
      <c r="AQ30" s="203"/>
      <c r="AR30" s="203"/>
      <c r="AS30" s="204"/>
      <c r="AT30" s="203"/>
      <c r="AU30" s="203"/>
      <c r="AV30" s="203"/>
      <c r="AW30" s="204"/>
      <c r="AX30" s="205"/>
      <c r="AY30" s="203"/>
      <c r="AZ30" s="203"/>
      <c r="BA30" s="204"/>
      <c r="BB30" s="205"/>
      <c r="BC30" s="203"/>
      <c r="BD30" s="203"/>
      <c r="BE30" s="204"/>
      <c r="BF30" s="203"/>
      <c r="BG30" s="203"/>
      <c r="BH30" s="203"/>
      <c r="BI30" s="204"/>
      <c r="BJ30" s="205"/>
      <c r="BK30" s="203"/>
      <c r="BL30" s="203"/>
      <c r="BM30" s="204"/>
      <c r="BN30" s="202"/>
      <c r="BO30" s="203"/>
      <c r="BP30" s="203"/>
      <c r="BQ30" s="204"/>
      <c r="BR30" s="205"/>
      <c r="BS30" s="203"/>
      <c r="BT30" s="203"/>
      <c r="BU30" s="204"/>
      <c r="BV30" s="205"/>
      <c r="BW30" s="203"/>
      <c r="BX30" s="203"/>
      <c r="BY30" s="204"/>
      <c r="BZ30" s="203"/>
      <c r="CA30" s="203"/>
      <c r="CB30" s="203"/>
      <c r="CC30" s="204"/>
      <c r="CD30" s="205"/>
      <c r="CE30" s="203"/>
      <c r="CF30" s="203"/>
      <c r="CG30" s="204"/>
      <c r="CH30" s="205"/>
      <c r="CI30" s="203"/>
      <c r="CJ30" s="203"/>
      <c r="CK30" s="204"/>
      <c r="CL30" s="203"/>
      <c r="CM30" s="203"/>
      <c r="CN30" s="203"/>
      <c r="CO30" s="204"/>
      <c r="CP30" s="205"/>
      <c r="CQ30" s="203"/>
      <c r="CR30" s="203"/>
      <c r="CS30" s="204"/>
      <c r="CT30" s="202"/>
      <c r="CU30" s="203"/>
      <c r="CV30" s="203"/>
      <c r="CW30" s="204"/>
      <c r="CX30" s="205"/>
      <c r="CY30" s="203"/>
      <c r="CZ30" s="203"/>
      <c r="DA30" s="204"/>
      <c r="DB30" s="205"/>
      <c r="DC30" s="203"/>
      <c r="DD30" s="203"/>
      <c r="DE30" s="204"/>
      <c r="DF30" s="203"/>
      <c r="DG30" s="203"/>
      <c r="DH30" s="203"/>
      <c r="DI30" s="204"/>
      <c r="DJ30" s="205"/>
      <c r="DK30" s="203"/>
      <c r="DL30" s="203"/>
      <c r="DM30" s="204"/>
      <c r="DN30" s="205"/>
      <c r="DO30" s="203"/>
      <c r="DP30" s="203"/>
      <c r="DQ30" s="204"/>
      <c r="DR30" s="203"/>
      <c r="DS30" s="203"/>
      <c r="DT30" s="203"/>
      <c r="DU30" s="204"/>
      <c r="DV30" s="205"/>
      <c r="DW30" s="203"/>
      <c r="DX30" s="203"/>
      <c r="DY30" s="204"/>
      <c r="DZ30" s="209"/>
      <c r="EA30" s="203"/>
      <c r="EB30" s="203"/>
      <c r="EC30" s="204"/>
      <c r="ED30" s="205"/>
      <c r="EE30" s="203"/>
      <c r="EF30" s="203"/>
      <c r="EG30" s="204"/>
      <c r="EH30" s="205"/>
      <c r="EI30" s="203"/>
      <c r="EJ30" s="203"/>
      <c r="EK30" s="204"/>
      <c r="EL30" s="203"/>
      <c r="EM30" s="203"/>
      <c r="EN30" s="203"/>
      <c r="EO30" s="204"/>
      <c r="EP30" s="205"/>
      <c r="EQ30" s="203"/>
      <c r="ER30" s="203"/>
      <c r="ES30" s="204"/>
      <c r="ET30" s="205"/>
      <c r="EU30" s="203"/>
      <c r="EV30" s="203"/>
      <c r="EW30" s="204"/>
      <c r="EX30" s="203"/>
      <c r="EY30" s="203"/>
      <c r="EZ30" s="203"/>
      <c r="FA30" s="204"/>
      <c r="FB30" s="205"/>
      <c r="FC30" s="203"/>
      <c r="FD30" s="203"/>
      <c r="FE30" s="210"/>
      <c r="FF30" s="14"/>
      <c r="FG30" s="155"/>
      <c r="FH30" s="156"/>
      <c r="FI30" s="80" t="s">
        <v>9</v>
      </c>
      <c r="FJ30" s="80"/>
      <c r="FK30" s="64" t="s">
        <v>88</v>
      </c>
      <c r="FL30" s="27">
        <f>SUM(COUNTIF($B$10:$E$63,FI30),COUNTIF($AH$10:$AK$63,FI30),COUNTIF($BN$10:$BQ$63,FI30),COUNTIF($CT$10:$CW$72,FI30),COUNTIF($DZ$10:$EC$63,FI30))+FS30</f>
        <v>0</v>
      </c>
      <c r="FM30" s="55">
        <f t="shared" ca="1" si="0"/>
        <v>10</v>
      </c>
      <c r="FN30" s="42"/>
      <c r="FO30" s="8"/>
      <c r="FP30" s="20" t="str">
        <f>FI30</f>
        <v>社会</v>
      </c>
      <c r="FQ30" s="20" t="s">
        <v>54</v>
      </c>
      <c r="FR30" s="20" t="str">
        <f>FI30&amp;"1/2"</f>
        <v>社会1/2</v>
      </c>
      <c r="FS30" s="20">
        <f>SUM(COUNTIF($B$10:$E$63,FR30),COUNTIF($AH$10:$AK$63,FR30),COUNTIF($BN$10:$BQ$63,FR30),COUNTIF($CT$10:$CW$72,FR30),COUNTIF($DZ$10:$EC$63,FR30))*0.5</f>
        <v>0</v>
      </c>
      <c r="FT30" s="14"/>
      <c r="FU30" s="14"/>
      <c r="FV30" s="20" t="str">
        <f t="shared" ca="1" si="1"/>
        <v>'(4)'!FM30</v>
      </c>
      <c r="FW30" s="20">
        <v>30</v>
      </c>
      <c r="FX30" s="20">
        <f t="shared" ca="1" si="2"/>
        <v>10</v>
      </c>
    </row>
    <row r="31" spans="1:180" ht="7.5" customHeight="1">
      <c r="A31" s="126"/>
      <c r="B31" s="134"/>
      <c r="C31" s="203"/>
      <c r="D31" s="203"/>
      <c r="E31" s="204"/>
      <c r="F31" s="118"/>
      <c r="G31" s="203"/>
      <c r="H31" s="203"/>
      <c r="I31" s="204"/>
      <c r="J31" s="118"/>
      <c r="K31" s="203"/>
      <c r="L31" s="203"/>
      <c r="M31" s="204"/>
      <c r="N31" s="116"/>
      <c r="O31" s="203"/>
      <c r="P31" s="203"/>
      <c r="Q31" s="204"/>
      <c r="R31" s="118"/>
      <c r="S31" s="203"/>
      <c r="T31" s="203"/>
      <c r="U31" s="204"/>
      <c r="V31" s="118"/>
      <c r="W31" s="203"/>
      <c r="X31" s="203"/>
      <c r="Y31" s="204"/>
      <c r="Z31" s="116"/>
      <c r="AA31" s="203"/>
      <c r="AB31" s="203"/>
      <c r="AC31" s="204"/>
      <c r="AD31" s="118"/>
      <c r="AE31" s="203"/>
      <c r="AF31" s="203"/>
      <c r="AG31" s="204"/>
      <c r="AH31" s="134"/>
      <c r="AI31" s="203"/>
      <c r="AJ31" s="203"/>
      <c r="AK31" s="204"/>
      <c r="AL31" s="118"/>
      <c r="AM31" s="203"/>
      <c r="AN31" s="203"/>
      <c r="AO31" s="204"/>
      <c r="AP31" s="118"/>
      <c r="AQ31" s="203"/>
      <c r="AR31" s="203"/>
      <c r="AS31" s="204"/>
      <c r="AT31" s="116"/>
      <c r="AU31" s="203"/>
      <c r="AV31" s="203"/>
      <c r="AW31" s="204"/>
      <c r="AX31" s="118"/>
      <c r="AY31" s="203"/>
      <c r="AZ31" s="203"/>
      <c r="BA31" s="204"/>
      <c r="BB31" s="118"/>
      <c r="BC31" s="203"/>
      <c r="BD31" s="203"/>
      <c r="BE31" s="204"/>
      <c r="BF31" s="116"/>
      <c r="BG31" s="203"/>
      <c r="BH31" s="203"/>
      <c r="BI31" s="204"/>
      <c r="BJ31" s="118"/>
      <c r="BK31" s="203"/>
      <c r="BL31" s="203"/>
      <c r="BM31" s="204"/>
      <c r="BN31" s="134"/>
      <c r="BO31" s="203"/>
      <c r="BP31" s="203"/>
      <c r="BQ31" s="204"/>
      <c r="BR31" s="118"/>
      <c r="BS31" s="203"/>
      <c r="BT31" s="203"/>
      <c r="BU31" s="204"/>
      <c r="BV31" s="118"/>
      <c r="BW31" s="203"/>
      <c r="BX31" s="203"/>
      <c r="BY31" s="204"/>
      <c r="BZ31" s="116"/>
      <c r="CA31" s="203"/>
      <c r="CB31" s="203"/>
      <c r="CC31" s="204"/>
      <c r="CD31" s="118"/>
      <c r="CE31" s="203"/>
      <c r="CF31" s="203"/>
      <c r="CG31" s="204"/>
      <c r="CH31" s="118"/>
      <c r="CI31" s="203"/>
      <c r="CJ31" s="203"/>
      <c r="CK31" s="204"/>
      <c r="CL31" s="116"/>
      <c r="CM31" s="203"/>
      <c r="CN31" s="203"/>
      <c r="CO31" s="204"/>
      <c r="CP31" s="118"/>
      <c r="CQ31" s="203"/>
      <c r="CR31" s="203"/>
      <c r="CS31" s="204"/>
      <c r="CT31" s="134"/>
      <c r="CU31" s="203"/>
      <c r="CV31" s="203"/>
      <c r="CW31" s="204"/>
      <c r="CX31" s="118" t="s">
        <v>2939</v>
      </c>
      <c r="CY31" s="203"/>
      <c r="CZ31" s="203"/>
      <c r="DA31" s="204"/>
      <c r="DB31" s="118" t="s">
        <v>2939</v>
      </c>
      <c r="DC31" s="203"/>
      <c r="DD31" s="203"/>
      <c r="DE31" s="204"/>
      <c r="DF31" s="116" t="s">
        <v>2947</v>
      </c>
      <c r="DG31" s="203"/>
      <c r="DH31" s="203"/>
      <c r="DI31" s="204"/>
      <c r="DJ31" s="118" t="s">
        <v>2947</v>
      </c>
      <c r="DK31" s="203"/>
      <c r="DL31" s="203"/>
      <c r="DM31" s="204"/>
      <c r="DN31" s="118"/>
      <c r="DO31" s="203"/>
      <c r="DP31" s="203"/>
      <c r="DQ31" s="204"/>
      <c r="DR31" s="116"/>
      <c r="DS31" s="203"/>
      <c r="DT31" s="203"/>
      <c r="DU31" s="204"/>
      <c r="DV31" s="118"/>
      <c r="DW31" s="203"/>
      <c r="DX31" s="203"/>
      <c r="DY31" s="204"/>
      <c r="DZ31" s="133"/>
      <c r="EA31" s="203"/>
      <c r="EB31" s="203"/>
      <c r="EC31" s="204"/>
      <c r="ED31" s="118"/>
      <c r="EE31" s="203"/>
      <c r="EF31" s="203"/>
      <c r="EG31" s="204"/>
      <c r="EH31" s="117"/>
      <c r="EI31" s="203"/>
      <c r="EJ31" s="203"/>
      <c r="EK31" s="204"/>
      <c r="EL31" s="116"/>
      <c r="EM31" s="203"/>
      <c r="EN31" s="203"/>
      <c r="EO31" s="204"/>
      <c r="EP31" s="118"/>
      <c r="EQ31" s="203"/>
      <c r="ER31" s="203"/>
      <c r="ES31" s="204"/>
      <c r="ET31" s="117"/>
      <c r="EU31" s="203"/>
      <c r="EV31" s="203"/>
      <c r="EW31" s="204"/>
      <c r="EX31" s="116"/>
      <c r="EY31" s="203"/>
      <c r="EZ31" s="203"/>
      <c r="FA31" s="204"/>
      <c r="FB31" s="118"/>
      <c r="FC31" s="203"/>
      <c r="FD31" s="203"/>
      <c r="FE31" s="210"/>
      <c r="FF31" s="14"/>
      <c r="FG31" s="155"/>
      <c r="FH31" s="156"/>
      <c r="FI31" s="80"/>
      <c r="FJ31" s="80"/>
      <c r="FK31" s="65" t="s">
        <v>89</v>
      </c>
      <c r="FL31" s="28">
        <f>SUM(COUNTIF($F$10:$I$63,FI30),COUNTIF($AL$10:$AO$63,FI30),COUNTIF($BR$10:$BU$63,FI30),COUNTIF($CX$10:$DA$72,FI30),COUNTIF($ED$10:$EG$63,FI30))+FS31</f>
        <v>0</v>
      </c>
      <c r="FM31" s="56">
        <f t="shared" ca="1" si="0"/>
        <v>7</v>
      </c>
      <c r="FN31" s="43"/>
      <c r="FO31" s="9"/>
      <c r="FP31" s="20" t="str">
        <f>FI30</f>
        <v>社会</v>
      </c>
      <c r="FQ31" s="25" t="s">
        <v>55</v>
      </c>
      <c r="FR31" s="20" t="str">
        <f>FI30&amp;"1/2"</f>
        <v>社会1/2</v>
      </c>
      <c r="FS31" s="20">
        <f>SUM(COUNTIF($F$10:$I$63,FR31),COUNTIF($AL$10:$AO$63,FR31),COUNTIF($BR$10:$BU$63,FR31),COUNTIF($CX$10:$DA$72,FR31),COUNTIF($ED$10:$EG$63,FR31))*0.5</f>
        <v>0</v>
      </c>
      <c r="FT31" s="20"/>
      <c r="FU31" s="20"/>
      <c r="FV31" s="20" t="str">
        <f t="shared" ca="1" si="1"/>
        <v>'(4)'!FM31</v>
      </c>
      <c r="FW31" s="20">
        <v>31</v>
      </c>
      <c r="FX31" s="20">
        <f t="shared" ca="1" si="2"/>
        <v>7</v>
      </c>
    </row>
    <row r="32" spans="1:180" ht="7.5" customHeight="1">
      <c r="A32" s="126"/>
      <c r="B32" s="202"/>
      <c r="C32" s="203"/>
      <c r="D32" s="203"/>
      <c r="E32" s="204"/>
      <c r="F32" s="205"/>
      <c r="G32" s="203"/>
      <c r="H32" s="203"/>
      <c r="I32" s="204"/>
      <c r="J32" s="205"/>
      <c r="K32" s="203"/>
      <c r="L32" s="203"/>
      <c r="M32" s="204"/>
      <c r="N32" s="203"/>
      <c r="O32" s="203"/>
      <c r="P32" s="203"/>
      <c r="Q32" s="204"/>
      <c r="R32" s="205"/>
      <c r="S32" s="203"/>
      <c r="T32" s="203"/>
      <c r="U32" s="204"/>
      <c r="V32" s="205"/>
      <c r="W32" s="203"/>
      <c r="X32" s="203"/>
      <c r="Y32" s="204"/>
      <c r="Z32" s="203"/>
      <c r="AA32" s="203"/>
      <c r="AB32" s="203"/>
      <c r="AC32" s="204"/>
      <c r="AD32" s="205"/>
      <c r="AE32" s="203"/>
      <c r="AF32" s="203"/>
      <c r="AG32" s="204"/>
      <c r="AH32" s="202"/>
      <c r="AI32" s="203"/>
      <c r="AJ32" s="203"/>
      <c r="AK32" s="204"/>
      <c r="AL32" s="205"/>
      <c r="AM32" s="203"/>
      <c r="AN32" s="203"/>
      <c r="AO32" s="204"/>
      <c r="AP32" s="205"/>
      <c r="AQ32" s="203"/>
      <c r="AR32" s="203"/>
      <c r="AS32" s="204"/>
      <c r="AT32" s="203"/>
      <c r="AU32" s="203"/>
      <c r="AV32" s="203"/>
      <c r="AW32" s="204"/>
      <c r="AX32" s="205"/>
      <c r="AY32" s="203"/>
      <c r="AZ32" s="203"/>
      <c r="BA32" s="204"/>
      <c r="BB32" s="205"/>
      <c r="BC32" s="203"/>
      <c r="BD32" s="203"/>
      <c r="BE32" s="204"/>
      <c r="BF32" s="203"/>
      <c r="BG32" s="203"/>
      <c r="BH32" s="203"/>
      <c r="BI32" s="204"/>
      <c r="BJ32" s="205"/>
      <c r="BK32" s="203"/>
      <c r="BL32" s="203"/>
      <c r="BM32" s="204"/>
      <c r="BN32" s="202"/>
      <c r="BO32" s="203"/>
      <c r="BP32" s="203"/>
      <c r="BQ32" s="204"/>
      <c r="BR32" s="205"/>
      <c r="BS32" s="203"/>
      <c r="BT32" s="203"/>
      <c r="BU32" s="204"/>
      <c r="BV32" s="205"/>
      <c r="BW32" s="203"/>
      <c r="BX32" s="203"/>
      <c r="BY32" s="204"/>
      <c r="BZ32" s="203"/>
      <c r="CA32" s="203"/>
      <c r="CB32" s="203"/>
      <c r="CC32" s="204"/>
      <c r="CD32" s="205"/>
      <c r="CE32" s="203"/>
      <c r="CF32" s="203"/>
      <c r="CG32" s="204"/>
      <c r="CH32" s="205"/>
      <c r="CI32" s="203"/>
      <c r="CJ32" s="203"/>
      <c r="CK32" s="204"/>
      <c r="CL32" s="203"/>
      <c r="CM32" s="203"/>
      <c r="CN32" s="203"/>
      <c r="CO32" s="204"/>
      <c r="CP32" s="205"/>
      <c r="CQ32" s="203"/>
      <c r="CR32" s="203"/>
      <c r="CS32" s="204"/>
      <c r="CT32" s="202"/>
      <c r="CU32" s="203"/>
      <c r="CV32" s="203"/>
      <c r="CW32" s="204"/>
      <c r="CX32" s="205"/>
      <c r="CY32" s="203"/>
      <c r="CZ32" s="203"/>
      <c r="DA32" s="204"/>
      <c r="DB32" s="205"/>
      <c r="DC32" s="203"/>
      <c r="DD32" s="203"/>
      <c r="DE32" s="204"/>
      <c r="DF32" s="203"/>
      <c r="DG32" s="203"/>
      <c r="DH32" s="203"/>
      <c r="DI32" s="204"/>
      <c r="DJ32" s="205"/>
      <c r="DK32" s="203"/>
      <c r="DL32" s="203"/>
      <c r="DM32" s="204"/>
      <c r="DN32" s="205"/>
      <c r="DO32" s="203"/>
      <c r="DP32" s="203"/>
      <c r="DQ32" s="204"/>
      <c r="DR32" s="203"/>
      <c r="DS32" s="203"/>
      <c r="DT32" s="203"/>
      <c r="DU32" s="204"/>
      <c r="DV32" s="205"/>
      <c r="DW32" s="203"/>
      <c r="DX32" s="203"/>
      <c r="DY32" s="204"/>
      <c r="DZ32" s="209"/>
      <c r="EA32" s="203"/>
      <c r="EB32" s="203"/>
      <c r="EC32" s="204"/>
      <c r="ED32" s="205"/>
      <c r="EE32" s="203"/>
      <c r="EF32" s="203"/>
      <c r="EG32" s="204"/>
      <c r="EH32" s="205"/>
      <c r="EI32" s="203"/>
      <c r="EJ32" s="203"/>
      <c r="EK32" s="204"/>
      <c r="EL32" s="203"/>
      <c r="EM32" s="203"/>
      <c r="EN32" s="203"/>
      <c r="EO32" s="204"/>
      <c r="EP32" s="205"/>
      <c r="EQ32" s="203"/>
      <c r="ER32" s="203"/>
      <c r="ES32" s="204"/>
      <c r="ET32" s="205"/>
      <c r="EU32" s="203"/>
      <c r="EV32" s="203"/>
      <c r="EW32" s="204"/>
      <c r="EX32" s="203"/>
      <c r="EY32" s="203"/>
      <c r="EZ32" s="203"/>
      <c r="FA32" s="204"/>
      <c r="FB32" s="205"/>
      <c r="FC32" s="203"/>
      <c r="FD32" s="203"/>
      <c r="FE32" s="210"/>
      <c r="FF32" s="14"/>
      <c r="FG32" s="155"/>
      <c r="FH32" s="156"/>
      <c r="FI32" s="80"/>
      <c r="FJ32" s="80"/>
      <c r="FK32" s="65" t="s">
        <v>90</v>
      </c>
      <c r="FL32" s="28">
        <f>SUM(COUNTIF($J$10:$M$63,FI30),COUNTIF($AP$10:$AS$63,FI30),COUNTIF($BV$10:$BY$63,FI30),COUNTIF($DB$10:$DE$72,FI30),COUNTIF($EH$10:$EK$63,FI30))+FS32</f>
        <v>0</v>
      </c>
      <c r="FM32" s="56">
        <f t="shared" ca="1" si="0"/>
        <v>7</v>
      </c>
      <c r="FN32" s="44"/>
      <c r="FO32" s="35"/>
      <c r="FP32" s="20" t="str">
        <f>FI30</f>
        <v>社会</v>
      </c>
      <c r="FQ32" s="20" t="s">
        <v>56</v>
      </c>
      <c r="FR32" s="20" t="str">
        <f>FI30&amp;"1/2"</f>
        <v>社会1/2</v>
      </c>
      <c r="FS32" s="20">
        <f>SUM(COUNTIF($J$10:$M$63,FR32),COUNTIF($AP$10:$AS$63,FR32),COUNTIF($BV$10:$BY$63,FR32),COUNTIF($DB$10:$DE$72,FR32),COUNTIF($EH$10:$EK$63,FR32))*0.5</f>
        <v>0</v>
      </c>
      <c r="FT32" s="20"/>
      <c r="FU32" s="20"/>
      <c r="FV32" s="20" t="str">
        <f t="shared" ca="1" si="1"/>
        <v>'(4)'!FM32</v>
      </c>
      <c r="FW32" s="20">
        <v>32</v>
      </c>
      <c r="FX32" s="20">
        <f t="shared" ca="1" si="2"/>
        <v>7</v>
      </c>
    </row>
    <row r="33" spans="1:180" ht="7.5" customHeight="1">
      <c r="A33" s="126"/>
      <c r="B33" s="202"/>
      <c r="C33" s="203"/>
      <c r="D33" s="203"/>
      <c r="E33" s="204"/>
      <c r="F33" s="205"/>
      <c r="G33" s="203"/>
      <c r="H33" s="203"/>
      <c r="I33" s="204"/>
      <c r="J33" s="205"/>
      <c r="K33" s="203"/>
      <c r="L33" s="203"/>
      <c r="M33" s="204"/>
      <c r="N33" s="203"/>
      <c r="O33" s="203"/>
      <c r="P33" s="203"/>
      <c r="Q33" s="204"/>
      <c r="R33" s="205"/>
      <c r="S33" s="203"/>
      <c r="T33" s="203"/>
      <c r="U33" s="204"/>
      <c r="V33" s="205"/>
      <c r="W33" s="203"/>
      <c r="X33" s="203"/>
      <c r="Y33" s="204"/>
      <c r="Z33" s="203"/>
      <c r="AA33" s="203"/>
      <c r="AB33" s="203"/>
      <c r="AC33" s="204"/>
      <c r="AD33" s="205"/>
      <c r="AE33" s="203"/>
      <c r="AF33" s="203"/>
      <c r="AG33" s="204"/>
      <c r="AH33" s="202"/>
      <c r="AI33" s="203"/>
      <c r="AJ33" s="203"/>
      <c r="AK33" s="204"/>
      <c r="AL33" s="205"/>
      <c r="AM33" s="203"/>
      <c r="AN33" s="203"/>
      <c r="AO33" s="204"/>
      <c r="AP33" s="205"/>
      <c r="AQ33" s="203"/>
      <c r="AR33" s="203"/>
      <c r="AS33" s="204"/>
      <c r="AT33" s="203"/>
      <c r="AU33" s="203"/>
      <c r="AV33" s="203"/>
      <c r="AW33" s="204"/>
      <c r="AX33" s="205"/>
      <c r="AY33" s="203"/>
      <c r="AZ33" s="203"/>
      <c r="BA33" s="204"/>
      <c r="BB33" s="205"/>
      <c r="BC33" s="203"/>
      <c r="BD33" s="203"/>
      <c r="BE33" s="204"/>
      <c r="BF33" s="203"/>
      <c r="BG33" s="203"/>
      <c r="BH33" s="203"/>
      <c r="BI33" s="204"/>
      <c r="BJ33" s="205"/>
      <c r="BK33" s="203"/>
      <c r="BL33" s="203"/>
      <c r="BM33" s="204"/>
      <c r="BN33" s="202"/>
      <c r="BO33" s="203"/>
      <c r="BP33" s="203"/>
      <c r="BQ33" s="204"/>
      <c r="BR33" s="205"/>
      <c r="BS33" s="203"/>
      <c r="BT33" s="203"/>
      <c r="BU33" s="204"/>
      <c r="BV33" s="205"/>
      <c r="BW33" s="203"/>
      <c r="BX33" s="203"/>
      <c r="BY33" s="204"/>
      <c r="BZ33" s="203"/>
      <c r="CA33" s="203"/>
      <c r="CB33" s="203"/>
      <c r="CC33" s="204"/>
      <c r="CD33" s="205"/>
      <c r="CE33" s="203"/>
      <c r="CF33" s="203"/>
      <c r="CG33" s="204"/>
      <c r="CH33" s="205"/>
      <c r="CI33" s="203"/>
      <c r="CJ33" s="203"/>
      <c r="CK33" s="204"/>
      <c r="CL33" s="203"/>
      <c r="CM33" s="203"/>
      <c r="CN33" s="203"/>
      <c r="CO33" s="204"/>
      <c r="CP33" s="205"/>
      <c r="CQ33" s="203"/>
      <c r="CR33" s="203"/>
      <c r="CS33" s="204"/>
      <c r="CT33" s="202"/>
      <c r="CU33" s="203"/>
      <c r="CV33" s="203"/>
      <c r="CW33" s="204"/>
      <c r="CX33" s="205"/>
      <c r="CY33" s="203"/>
      <c r="CZ33" s="203"/>
      <c r="DA33" s="204"/>
      <c r="DB33" s="205"/>
      <c r="DC33" s="203"/>
      <c r="DD33" s="203"/>
      <c r="DE33" s="204"/>
      <c r="DF33" s="203"/>
      <c r="DG33" s="203"/>
      <c r="DH33" s="203"/>
      <c r="DI33" s="204"/>
      <c r="DJ33" s="205"/>
      <c r="DK33" s="203"/>
      <c r="DL33" s="203"/>
      <c r="DM33" s="204"/>
      <c r="DN33" s="205"/>
      <c r="DO33" s="203"/>
      <c r="DP33" s="203"/>
      <c r="DQ33" s="204"/>
      <c r="DR33" s="203"/>
      <c r="DS33" s="203"/>
      <c r="DT33" s="203"/>
      <c r="DU33" s="204"/>
      <c r="DV33" s="205"/>
      <c r="DW33" s="203"/>
      <c r="DX33" s="203"/>
      <c r="DY33" s="204"/>
      <c r="DZ33" s="209"/>
      <c r="EA33" s="203"/>
      <c r="EB33" s="203"/>
      <c r="EC33" s="204"/>
      <c r="ED33" s="205"/>
      <c r="EE33" s="203"/>
      <c r="EF33" s="203"/>
      <c r="EG33" s="204"/>
      <c r="EH33" s="205"/>
      <c r="EI33" s="203"/>
      <c r="EJ33" s="203"/>
      <c r="EK33" s="204"/>
      <c r="EL33" s="203"/>
      <c r="EM33" s="203"/>
      <c r="EN33" s="203"/>
      <c r="EO33" s="204"/>
      <c r="EP33" s="205"/>
      <c r="EQ33" s="203"/>
      <c r="ER33" s="203"/>
      <c r="ES33" s="204"/>
      <c r="ET33" s="205"/>
      <c r="EU33" s="203"/>
      <c r="EV33" s="203"/>
      <c r="EW33" s="204"/>
      <c r="EX33" s="203"/>
      <c r="EY33" s="203"/>
      <c r="EZ33" s="203"/>
      <c r="FA33" s="204"/>
      <c r="FB33" s="205"/>
      <c r="FC33" s="203"/>
      <c r="FD33" s="203"/>
      <c r="FE33" s="210"/>
      <c r="FF33" s="14"/>
      <c r="FG33" s="155"/>
      <c r="FH33" s="156"/>
      <c r="FI33" s="80"/>
      <c r="FJ33" s="80"/>
      <c r="FK33" s="65" t="s">
        <v>91</v>
      </c>
      <c r="FL33" s="29">
        <f>SUM(COUNTIF($N$10:$Q$63,FI30),COUNTIF($AT$10:$AW$63,FI30),COUNTIF($BZ$10:$CC$63,FI30),COUNTIF($DF$10:$DI$72,FI30),COUNTIF($EL$10:$EO$63,FI30))+FS33</f>
        <v>0</v>
      </c>
      <c r="FM33" s="57">
        <f t="shared" ca="1" si="0"/>
        <v>7</v>
      </c>
      <c r="FN33" s="45"/>
      <c r="FO33" s="36"/>
      <c r="FP33" s="20" t="str">
        <f>FI30</f>
        <v>社会</v>
      </c>
      <c r="FQ33" s="20" t="s">
        <v>57</v>
      </c>
      <c r="FR33" s="20" t="str">
        <f>FI30&amp;"1/2"</f>
        <v>社会1/2</v>
      </c>
      <c r="FS33" s="20">
        <f>SUM(COUNTIF($N$10:$Q$63,FR33),COUNTIF($AT$10:$AW$63,FR33),COUNTIF($BZ$10:$CC$63,FR33),COUNTIF($DF$10:$DI$72,FR33),COUNTIF($EL$10:$EO$63,FR33))*0.5</f>
        <v>0</v>
      </c>
      <c r="FT33" s="14"/>
      <c r="FU33" s="14"/>
      <c r="FV33" s="20" t="str">
        <f t="shared" ca="1" si="1"/>
        <v>'(4)'!FM33</v>
      </c>
      <c r="FW33" s="20">
        <v>33</v>
      </c>
      <c r="FX33" s="20">
        <f t="shared" ca="1" si="2"/>
        <v>7</v>
      </c>
    </row>
    <row r="34" spans="1:180" ht="7.5" customHeight="1">
      <c r="A34" s="126"/>
      <c r="B34" s="131"/>
      <c r="C34" s="203"/>
      <c r="D34" s="204"/>
      <c r="E34" s="211"/>
      <c r="F34" s="106"/>
      <c r="G34" s="203"/>
      <c r="H34" s="204"/>
      <c r="I34" s="212"/>
      <c r="J34" s="106"/>
      <c r="K34" s="203"/>
      <c r="L34" s="204"/>
      <c r="M34" s="211"/>
      <c r="N34" s="108"/>
      <c r="O34" s="203"/>
      <c r="P34" s="204"/>
      <c r="Q34" s="211"/>
      <c r="R34" s="106"/>
      <c r="S34" s="203"/>
      <c r="T34" s="204"/>
      <c r="U34" s="212"/>
      <c r="V34" s="106"/>
      <c r="W34" s="203"/>
      <c r="X34" s="204"/>
      <c r="Y34" s="211"/>
      <c r="Z34" s="108"/>
      <c r="AA34" s="203"/>
      <c r="AB34" s="204"/>
      <c r="AC34" s="211"/>
      <c r="AD34" s="106"/>
      <c r="AE34" s="203"/>
      <c r="AF34" s="204"/>
      <c r="AG34" s="212"/>
      <c r="AH34" s="131"/>
      <c r="AI34" s="203"/>
      <c r="AJ34" s="204"/>
      <c r="AK34" s="211"/>
      <c r="AL34" s="106"/>
      <c r="AM34" s="203"/>
      <c r="AN34" s="204"/>
      <c r="AO34" s="212"/>
      <c r="AP34" s="106"/>
      <c r="AQ34" s="203"/>
      <c r="AR34" s="204"/>
      <c r="AS34" s="211"/>
      <c r="AT34" s="108"/>
      <c r="AU34" s="203"/>
      <c r="AV34" s="204"/>
      <c r="AW34" s="211"/>
      <c r="AX34" s="106"/>
      <c r="AY34" s="203"/>
      <c r="AZ34" s="204"/>
      <c r="BA34" s="212"/>
      <c r="BB34" s="106"/>
      <c r="BC34" s="203"/>
      <c r="BD34" s="204"/>
      <c r="BE34" s="211"/>
      <c r="BF34" s="108"/>
      <c r="BG34" s="203"/>
      <c r="BH34" s="204"/>
      <c r="BI34" s="211"/>
      <c r="BJ34" s="106"/>
      <c r="BK34" s="203"/>
      <c r="BL34" s="204"/>
      <c r="BM34" s="212"/>
      <c r="BN34" s="131"/>
      <c r="BO34" s="203"/>
      <c r="BP34" s="204"/>
      <c r="BQ34" s="211"/>
      <c r="BR34" s="106"/>
      <c r="BS34" s="203"/>
      <c r="BT34" s="204"/>
      <c r="BU34" s="212"/>
      <c r="BV34" s="106"/>
      <c r="BW34" s="203"/>
      <c r="BX34" s="204"/>
      <c r="BY34" s="211"/>
      <c r="BZ34" s="108"/>
      <c r="CA34" s="203"/>
      <c r="CB34" s="204"/>
      <c r="CC34" s="211"/>
      <c r="CD34" s="106"/>
      <c r="CE34" s="203"/>
      <c r="CF34" s="204"/>
      <c r="CG34" s="212"/>
      <c r="CH34" s="106"/>
      <c r="CI34" s="203"/>
      <c r="CJ34" s="204"/>
      <c r="CK34" s="211"/>
      <c r="CL34" s="108"/>
      <c r="CM34" s="203"/>
      <c r="CN34" s="204"/>
      <c r="CO34" s="211"/>
      <c r="CP34" s="106"/>
      <c r="CQ34" s="203"/>
      <c r="CR34" s="204"/>
      <c r="CS34" s="212"/>
      <c r="CT34" s="131"/>
      <c r="CU34" s="203"/>
      <c r="CV34" s="204"/>
      <c r="CW34" s="211"/>
      <c r="CX34" s="106" t="s">
        <v>2940</v>
      </c>
      <c r="CY34" s="203"/>
      <c r="CZ34" s="204"/>
      <c r="DA34" s="212"/>
      <c r="DB34" s="106" t="s">
        <v>2940</v>
      </c>
      <c r="DC34" s="203"/>
      <c r="DD34" s="204"/>
      <c r="DE34" s="211"/>
      <c r="DF34" s="108" t="s">
        <v>2948</v>
      </c>
      <c r="DG34" s="203"/>
      <c r="DH34" s="204"/>
      <c r="DI34" s="211"/>
      <c r="DJ34" s="106" t="s">
        <v>2948</v>
      </c>
      <c r="DK34" s="203"/>
      <c r="DL34" s="204"/>
      <c r="DM34" s="212"/>
      <c r="DN34" s="106"/>
      <c r="DO34" s="203"/>
      <c r="DP34" s="204"/>
      <c r="DQ34" s="211"/>
      <c r="DR34" s="108"/>
      <c r="DS34" s="203"/>
      <c r="DT34" s="204"/>
      <c r="DU34" s="211"/>
      <c r="DV34" s="106"/>
      <c r="DW34" s="203"/>
      <c r="DX34" s="204"/>
      <c r="DY34" s="212"/>
      <c r="DZ34" s="128"/>
      <c r="EA34" s="203"/>
      <c r="EB34" s="204"/>
      <c r="EC34" s="211"/>
      <c r="ED34" s="106"/>
      <c r="EE34" s="203"/>
      <c r="EF34" s="204"/>
      <c r="EG34" s="212"/>
      <c r="EH34" s="106"/>
      <c r="EI34" s="203"/>
      <c r="EJ34" s="204"/>
      <c r="EK34" s="211"/>
      <c r="EL34" s="108"/>
      <c r="EM34" s="203"/>
      <c r="EN34" s="204"/>
      <c r="EO34" s="211"/>
      <c r="EP34" s="106"/>
      <c r="EQ34" s="203"/>
      <c r="ER34" s="204"/>
      <c r="ES34" s="212"/>
      <c r="ET34" s="106"/>
      <c r="EU34" s="203"/>
      <c r="EV34" s="204"/>
      <c r="EW34" s="211"/>
      <c r="EX34" s="108"/>
      <c r="EY34" s="203"/>
      <c r="EZ34" s="204"/>
      <c r="FA34" s="211"/>
      <c r="FB34" s="106"/>
      <c r="FC34" s="203"/>
      <c r="FD34" s="204"/>
      <c r="FE34" s="213"/>
      <c r="FF34" s="14"/>
      <c r="FG34" s="155"/>
      <c r="FH34" s="156"/>
      <c r="FI34" s="80"/>
      <c r="FJ34" s="80"/>
      <c r="FK34" s="65" t="s">
        <v>92</v>
      </c>
      <c r="FL34" s="28">
        <f>SUM(COUNTIF($R$10:$U$63,FI30),COUNTIF($AX$10:$BA$63,FI30),COUNTIF($CD$10:$CG$63,FI30),COUNTIF($DJ$10:$DM$72,FI30),COUNTIF($EP$10:$ES$63,FI30))+FS34</f>
        <v>0</v>
      </c>
      <c r="FM34" s="56">
        <f t="shared" ca="1" si="0"/>
        <v>7</v>
      </c>
      <c r="FN34" s="43"/>
      <c r="FO34" s="9"/>
      <c r="FP34" s="20" t="str">
        <f>FI30</f>
        <v>社会</v>
      </c>
      <c r="FQ34" s="25" t="s">
        <v>58</v>
      </c>
      <c r="FR34" s="20" t="str">
        <f>FI30&amp;"1/2"</f>
        <v>社会1/2</v>
      </c>
      <c r="FS34" s="20">
        <f>SUM(COUNTIF($R$10:$U$63,FR34),COUNTIF($AX$10:$BA$63,FR34),COUNTIF($CD$10:$CG$63,FR34),COUNTIF($DJ$10:$DM$72,FR34),COUNTIF($EP$10:$ES$63,FR34))*0.5</f>
        <v>0</v>
      </c>
      <c r="FT34" s="20"/>
      <c r="FU34" s="20"/>
      <c r="FV34" s="20" t="str">
        <f t="shared" ca="1" si="1"/>
        <v>'(4)'!FM34</v>
      </c>
      <c r="FW34" s="20">
        <v>34</v>
      </c>
      <c r="FX34" s="20">
        <f t="shared" ca="1" si="2"/>
        <v>7</v>
      </c>
    </row>
    <row r="35" spans="1:180" ht="7.5" customHeight="1">
      <c r="A35" s="126"/>
      <c r="B35" s="202"/>
      <c r="C35" s="203"/>
      <c r="D35" s="204"/>
      <c r="E35" s="204"/>
      <c r="F35" s="205"/>
      <c r="G35" s="203"/>
      <c r="H35" s="204"/>
      <c r="I35" s="214"/>
      <c r="J35" s="205"/>
      <c r="K35" s="203"/>
      <c r="L35" s="204"/>
      <c r="M35" s="204"/>
      <c r="N35" s="203"/>
      <c r="O35" s="203"/>
      <c r="P35" s="204"/>
      <c r="Q35" s="204"/>
      <c r="R35" s="205"/>
      <c r="S35" s="203"/>
      <c r="T35" s="204"/>
      <c r="U35" s="214"/>
      <c r="V35" s="205"/>
      <c r="W35" s="203"/>
      <c r="X35" s="204"/>
      <c r="Y35" s="204"/>
      <c r="Z35" s="203"/>
      <c r="AA35" s="203"/>
      <c r="AB35" s="204"/>
      <c r="AC35" s="204"/>
      <c r="AD35" s="205"/>
      <c r="AE35" s="203"/>
      <c r="AF35" s="204"/>
      <c r="AG35" s="214"/>
      <c r="AH35" s="202"/>
      <c r="AI35" s="203"/>
      <c r="AJ35" s="204"/>
      <c r="AK35" s="204"/>
      <c r="AL35" s="205"/>
      <c r="AM35" s="203"/>
      <c r="AN35" s="204"/>
      <c r="AO35" s="214"/>
      <c r="AP35" s="205"/>
      <c r="AQ35" s="203"/>
      <c r="AR35" s="204"/>
      <c r="AS35" s="204"/>
      <c r="AT35" s="203"/>
      <c r="AU35" s="203"/>
      <c r="AV35" s="204"/>
      <c r="AW35" s="204"/>
      <c r="AX35" s="205"/>
      <c r="AY35" s="203"/>
      <c r="AZ35" s="204"/>
      <c r="BA35" s="214"/>
      <c r="BB35" s="205"/>
      <c r="BC35" s="203"/>
      <c r="BD35" s="204"/>
      <c r="BE35" s="204"/>
      <c r="BF35" s="203"/>
      <c r="BG35" s="203"/>
      <c r="BH35" s="204"/>
      <c r="BI35" s="204"/>
      <c r="BJ35" s="205"/>
      <c r="BK35" s="203"/>
      <c r="BL35" s="204"/>
      <c r="BM35" s="214"/>
      <c r="BN35" s="202"/>
      <c r="BO35" s="203"/>
      <c r="BP35" s="204"/>
      <c r="BQ35" s="204"/>
      <c r="BR35" s="205"/>
      <c r="BS35" s="203"/>
      <c r="BT35" s="204"/>
      <c r="BU35" s="214"/>
      <c r="BV35" s="205"/>
      <c r="BW35" s="203"/>
      <c r="BX35" s="204"/>
      <c r="BY35" s="204"/>
      <c r="BZ35" s="203"/>
      <c r="CA35" s="203"/>
      <c r="CB35" s="204"/>
      <c r="CC35" s="204"/>
      <c r="CD35" s="205"/>
      <c r="CE35" s="203"/>
      <c r="CF35" s="204"/>
      <c r="CG35" s="214"/>
      <c r="CH35" s="205"/>
      <c r="CI35" s="203"/>
      <c r="CJ35" s="204"/>
      <c r="CK35" s="204"/>
      <c r="CL35" s="203"/>
      <c r="CM35" s="203"/>
      <c r="CN35" s="204"/>
      <c r="CO35" s="204"/>
      <c r="CP35" s="205"/>
      <c r="CQ35" s="203"/>
      <c r="CR35" s="204"/>
      <c r="CS35" s="214"/>
      <c r="CT35" s="202"/>
      <c r="CU35" s="203"/>
      <c r="CV35" s="204"/>
      <c r="CW35" s="204"/>
      <c r="CX35" s="205"/>
      <c r="CY35" s="203"/>
      <c r="CZ35" s="204"/>
      <c r="DA35" s="214"/>
      <c r="DB35" s="205"/>
      <c r="DC35" s="203"/>
      <c r="DD35" s="204"/>
      <c r="DE35" s="204"/>
      <c r="DF35" s="203"/>
      <c r="DG35" s="203"/>
      <c r="DH35" s="204"/>
      <c r="DI35" s="204"/>
      <c r="DJ35" s="205"/>
      <c r="DK35" s="203"/>
      <c r="DL35" s="204"/>
      <c r="DM35" s="214"/>
      <c r="DN35" s="205"/>
      <c r="DO35" s="203"/>
      <c r="DP35" s="204"/>
      <c r="DQ35" s="204"/>
      <c r="DR35" s="203"/>
      <c r="DS35" s="203"/>
      <c r="DT35" s="204"/>
      <c r="DU35" s="204"/>
      <c r="DV35" s="205"/>
      <c r="DW35" s="203"/>
      <c r="DX35" s="204"/>
      <c r="DY35" s="214"/>
      <c r="DZ35" s="209"/>
      <c r="EA35" s="203"/>
      <c r="EB35" s="204"/>
      <c r="EC35" s="204"/>
      <c r="ED35" s="205"/>
      <c r="EE35" s="203"/>
      <c r="EF35" s="204"/>
      <c r="EG35" s="214"/>
      <c r="EH35" s="205"/>
      <c r="EI35" s="203"/>
      <c r="EJ35" s="204"/>
      <c r="EK35" s="204"/>
      <c r="EL35" s="203"/>
      <c r="EM35" s="203"/>
      <c r="EN35" s="204"/>
      <c r="EO35" s="204"/>
      <c r="EP35" s="205"/>
      <c r="EQ35" s="203"/>
      <c r="ER35" s="204"/>
      <c r="ES35" s="214"/>
      <c r="ET35" s="205"/>
      <c r="EU35" s="203"/>
      <c r="EV35" s="204"/>
      <c r="EW35" s="204"/>
      <c r="EX35" s="203"/>
      <c r="EY35" s="203"/>
      <c r="EZ35" s="204"/>
      <c r="FA35" s="204"/>
      <c r="FB35" s="205"/>
      <c r="FC35" s="203"/>
      <c r="FD35" s="204"/>
      <c r="FE35" s="215"/>
      <c r="FF35" s="14"/>
      <c r="FG35" s="155"/>
      <c r="FH35" s="156"/>
      <c r="FI35" s="80"/>
      <c r="FJ35" s="80"/>
      <c r="FK35" s="65" t="s">
        <v>93</v>
      </c>
      <c r="FL35" s="28">
        <f>SUM(COUNTIF($V$10:$Y$63,FI30),COUNTIF($BB$10:$BE$63,FI30),COUNTIF($CH$10:$CK$63,FI30),COUNTIF($DN$10:$DQ$72,FI30),COUNTIF($ET$10:$EW$63,FI30))+FS35</f>
        <v>0</v>
      </c>
      <c r="FM35" s="56">
        <f t="shared" ca="1" si="0"/>
        <v>7</v>
      </c>
      <c r="FN35" s="44"/>
      <c r="FO35" s="35"/>
      <c r="FP35" s="20" t="str">
        <f>FI30</f>
        <v>社会</v>
      </c>
      <c r="FQ35" s="20" t="s">
        <v>59</v>
      </c>
      <c r="FR35" s="20" t="str">
        <f>FI30&amp;"1/2"</f>
        <v>社会1/2</v>
      </c>
      <c r="FS35" s="20">
        <f>SUM(COUNTIF($V$10:$Y$63,FR35),COUNTIF($BB$10:$BE$63,FR35),COUNTIF($CH$10:$CK$63,FR35),COUNTIF($DN$10:$DQ$72,FR35),COUNTIF($ET$10:$EW$63,FR35))*0.5</f>
        <v>0</v>
      </c>
      <c r="FT35" s="20"/>
      <c r="FU35" s="20"/>
      <c r="FV35" s="20" t="str">
        <f t="shared" ca="1" si="1"/>
        <v>'(4)'!FM35</v>
      </c>
      <c r="FW35" s="20">
        <v>35</v>
      </c>
      <c r="FX35" s="20">
        <f t="shared" ca="1" si="2"/>
        <v>7</v>
      </c>
    </row>
    <row r="36" spans="1:180" ht="7.5" customHeight="1">
      <c r="A36" s="127"/>
      <c r="B36" s="216"/>
      <c r="C36" s="217"/>
      <c r="D36" s="218"/>
      <c r="E36" s="218"/>
      <c r="F36" s="219"/>
      <c r="G36" s="217"/>
      <c r="H36" s="218"/>
      <c r="I36" s="220"/>
      <c r="J36" s="219"/>
      <c r="K36" s="217"/>
      <c r="L36" s="218"/>
      <c r="M36" s="218"/>
      <c r="N36" s="217"/>
      <c r="O36" s="217"/>
      <c r="P36" s="218"/>
      <c r="Q36" s="218"/>
      <c r="R36" s="219"/>
      <c r="S36" s="217"/>
      <c r="T36" s="218"/>
      <c r="U36" s="220"/>
      <c r="V36" s="219"/>
      <c r="W36" s="217"/>
      <c r="X36" s="218"/>
      <c r="Y36" s="218"/>
      <c r="Z36" s="217"/>
      <c r="AA36" s="217"/>
      <c r="AB36" s="218"/>
      <c r="AC36" s="218"/>
      <c r="AD36" s="219"/>
      <c r="AE36" s="217"/>
      <c r="AF36" s="218"/>
      <c r="AG36" s="220"/>
      <c r="AH36" s="216"/>
      <c r="AI36" s="217"/>
      <c r="AJ36" s="218"/>
      <c r="AK36" s="218"/>
      <c r="AL36" s="219"/>
      <c r="AM36" s="217"/>
      <c r="AN36" s="218"/>
      <c r="AO36" s="220"/>
      <c r="AP36" s="219"/>
      <c r="AQ36" s="217"/>
      <c r="AR36" s="218"/>
      <c r="AS36" s="218"/>
      <c r="AT36" s="217"/>
      <c r="AU36" s="217"/>
      <c r="AV36" s="218"/>
      <c r="AW36" s="218"/>
      <c r="AX36" s="219"/>
      <c r="AY36" s="217"/>
      <c r="AZ36" s="218"/>
      <c r="BA36" s="220"/>
      <c r="BB36" s="219"/>
      <c r="BC36" s="217"/>
      <c r="BD36" s="218"/>
      <c r="BE36" s="218"/>
      <c r="BF36" s="217"/>
      <c r="BG36" s="217"/>
      <c r="BH36" s="218"/>
      <c r="BI36" s="218"/>
      <c r="BJ36" s="219"/>
      <c r="BK36" s="217"/>
      <c r="BL36" s="218"/>
      <c r="BM36" s="220"/>
      <c r="BN36" s="216"/>
      <c r="BO36" s="217"/>
      <c r="BP36" s="218"/>
      <c r="BQ36" s="218"/>
      <c r="BR36" s="219"/>
      <c r="BS36" s="217"/>
      <c r="BT36" s="218"/>
      <c r="BU36" s="220"/>
      <c r="BV36" s="219"/>
      <c r="BW36" s="217"/>
      <c r="BX36" s="218"/>
      <c r="BY36" s="218"/>
      <c r="BZ36" s="217"/>
      <c r="CA36" s="217"/>
      <c r="CB36" s="218"/>
      <c r="CC36" s="218"/>
      <c r="CD36" s="219"/>
      <c r="CE36" s="217"/>
      <c r="CF36" s="218"/>
      <c r="CG36" s="220"/>
      <c r="CH36" s="219"/>
      <c r="CI36" s="217"/>
      <c r="CJ36" s="218"/>
      <c r="CK36" s="218"/>
      <c r="CL36" s="217"/>
      <c r="CM36" s="217"/>
      <c r="CN36" s="218"/>
      <c r="CO36" s="218"/>
      <c r="CP36" s="219"/>
      <c r="CQ36" s="217"/>
      <c r="CR36" s="218"/>
      <c r="CS36" s="220"/>
      <c r="CT36" s="216"/>
      <c r="CU36" s="217"/>
      <c r="CV36" s="218"/>
      <c r="CW36" s="218"/>
      <c r="CX36" s="219"/>
      <c r="CY36" s="217"/>
      <c r="CZ36" s="218"/>
      <c r="DA36" s="220"/>
      <c r="DB36" s="219"/>
      <c r="DC36" s="217"/>
      <c r="DD36" s="218"/>
      <c r="DE36" s="218"/>
      <c r="DF36" s="217"/>
      <c r="DG36" s="217"/>
      <c r="DH36" s="218"/>
      <c r="DI36" s="218"/>
      <c r="DJ36" s="219"/>
      <c r="DK36" s="217"/>
      <c r="DL36" s="218"/>
      <c r="DM36" s="220"/>
      <c r="DN36" s="219"/>
      <c r="DO36" s="217"/>
      <c r="DP36" s="218"/>
      <c r="DQ36" s="218"/>
      <c r="DR36" s="217"/>
      <c r="DS36" s="217"/>
      <c r="DT36" s="218"/>
      <c r="DU36" s="218"/>
      <c r="DV36" s="219"/>
      <c r="DW36" s="217"/>
      <c r="DX36" s="218"/>
      <c r="DY36" s="220"/>
      <c r="DZ36" s="216"/>
      <c r="EA36" s="217"/>
      <c r="EB36" s="218"/>
      <c r="EC36" s="218"/>
      <c r="ED36" s="219"/>
      <c r="EE36" s="217"/>
      <c r="EF36" s="218"/>
      <c r="EG36" s="220"/>
      <c r="EH36" s="219"/>
      <c r="EI36" s="217"/>
      <c r="EJ36" s="218"/>
      <c r="EK36" s="218"/>
      <c r="EL36" s="217"/>
      <c r="EM36" s="217"/>
      <c r="EN36" s="218"/>
      <c r="EO36" s="218"/>
      <c r="EP36" s="219"/>
      <c r="EQ36" s="217"/>
      <c r="ER36" s="218"/>
      <c r="ES36" s="220"/>
      <c r="ET36" s="219"/>
      <c r="EU36" s="217"/>
      <c r="EV36" s="218"/>
      <c r="EW36" s="218"/>
      <c r="EX36" s="217"/>
      <c r="EY36" s="217"/>
      <c r="EZ36" s="218"/>
      <c r="FA36" s="218"/>
      <c r="FB36" s="219"/>
      <c r="FC36" s="217"/>
      <c r="FD36" s="218"/>
      <c r="FE36" s="221"/>
      <c r="FF36" s="14"/>
      <c r="FG36" s="155"/>
      <c r="FH36" s="156"/>
      <c r="FI36" s="80"/>
      <c r="FJ36" s="80"/>
      <c r="FK36" s="65" t="s">
        <v>94</v>
      </c>
      <c r="FL36" s="29">
        <f>SUM(COUNTIF($Z$10:$AC$63,FI30),COUNTIF($BF$10:$BI$63,FI30),COUNTIF($CL$10:$CO$63,FI30),COUNTIF($DR$10:$DU$72,FI30),COUNTIF($EX$10:$FA$63,FI30))+FS36</f>
        <v>0</v>
      </c>
      <c r="FM36" s="57">
        <f t="shared" ca="1" si="0"/>
        <v>7</v>
      </c>
      <c r="FN36" s="45"/>
      <c r="FO36" s="36"/>
      <c r="FP36" s="20" t="str">
        <f>FI30</f>
        <v>社会</v>
      </c>
      <c r="FQ36" s="20" t="s">
        <v>60</v>
      </c>
      <c r="FR36" s="20" t="str">
        <f>FI30&amp;"1/2"</f>
        <v>社会1/2</v>
      </c>
      <c r="FS36" s="20">
        <f>SUM(COUNTIF($Z$10:$AC$63,FR36),COUNTIF($BF$10:$BI$63,FR36),COUNTIF($CL$10:$CO$63,FR36),COUNTIF($DR$10:$DU$72,FR36),COUNTIF($EX$10:$FA$63,FR36))*0.5</f>
        <v>0</v>
      </c>
      <c r="FT36" s="14"/>
      <c r="FU36" s="14"/>
      <c r="FV36" s="20" t="str">
        <f t="shared" ca="1" si="1"/>
        <v>'(4)'!FM36</v>
      </c>
      <c r="FW36" s="20">
        <v>36</v>
      </c>
      <c r="FX36" s="20">
        <f t="shared" ca="1" si="2"/>
        <v>7</v>
      </c>
    </row>
    <row r="37" spans="1:180" ht="7.5" customHeight="1">
      <c r="A37" s="93" t="s">
        <v>79</v>
      </c>
      <c r="B37" s="192"/>
      <c r="C37" s="193"/>
      <c r="D37" s="194"/>
      <c r="E37" s="195"/>
      <c r="F37" s="196"/>
      <c r="G37" s="193"/>
      <c r="H37" s="194"/>
      <c r="I37" s="195"/>
      <c r="J37" s="196"/>
      <c r="K37" s="197"/>
      <c r="L37" s="198"/>
      <c r="M37" s="199"/>
      <c r="N37" s="200"/>
      <c r="O37" s="193"/>
      <c r="P37" s="194"/>
      <c r="Q37" s="195"/>
      <c r="R37" s="196"/>
      <c r="S37" s="193"/>
      <c r="T37" s="194"/>
      <c r="U37" s="195"/>
      <c r="V37" s="196"/>
      <c r="W37" s="197"/>
      <c r="X37" s="198"/>
      <c r="Y37" s="199"/>
      <c r="Z37" s="200"/>
      <c r="AA37" s="193"/>
      <c r="AB37" s="194"/>
      <c r="AC37" s="195"/>
      <c r="AD37" s="196"/>
      <c r="AE37" s="193"/>
      <c r="AF37" s="194"/>
      <c r="AG37" s="195"/>
      <c r="AH37" s="192"/>
      <c r="AI37" s="193"/>
      <c r="AJ37" s="194"/>
      <c r="AK37" s="195"/>
      <c r="AL37" s="196"/>
      <c r="AM37" s="193"/>
      <c r="AN37" s="194"/>
      <c r="AO37" s="195"/>
      <c r="AP37" s="196"/>
      <c r="AQ37" s="197"/>
      <c r="AR37" s="198"/>
      <c r="AS37" s="199"/>
      <c r="AT37" s="200"/>
      <c r="AU37" s="193"/>
      <c r="AV37" s="194"/>
      <c r="AW37" s="195"/>
      <c r="AX37" s="196"/>
      <c r="AY37" s="193"/>
      <c r="AZ37" s="194"/>
      <c r="BA37" s="195"/>
      <c r="BB37" s="196"/>
      <c r="BC37" s="197"/>
      <c r="BD37" s="198"/>
      <c r="BE37" s="199"/>
      <c r="BF37" s="200"/>
      <c r="BG37" s="193"/>
      <c r="BH37" s="194"/>
      <c r="BI37" s="195"/>
      <c r="BJ37" s="196"/>
      <c r="BK37" s="193"/>
      <c r="BL37" s="194"/>
      <c r="BM37" s="195"/>
      <c r="BN37" s="192"/>
      <c r="BO37" s="193"/>
      <c r="BP37" s="194"/>
      <c r="BQ37" s="195"/>
      <c r="BR37" s="196"/>
      <c r="BS37" s="193"/>
      <c r="BT37" s="194"/>
      <c r="BU37" s="195"/>
      <c r="BV37" s="196"/>
      <c r="BW37" s="197"/>
      <c r="BX37" s="198"/>
      <c r="BY37" s="199"/>
      <c r="BZ37" s="200"/>
      <c r="CA37" s="193"/>
      <c r="CB37" s="194"/>
      <c r="CC37" s="195"/>
      <c r="CD37" s="196"/>
      <c r="CE37" s="193"/>
      <c r="CF37" s="194"/>
      <c r="CG37" s="195"/>
      <c r="CH37" s="196"/>
      <c r="CI37" s="197"/>
      <c r="CJ37" s="198"/>
      <c r="CK37" s="199"/>
      <c r="CL37" s="200"/>
      <c r="CM37" s="193"/>
      <c r="CN37" s="194"/>
      <c r="CO37" s="195"/>
      <c r="CP37" s="196"/>
      <c r="CQ37" s="193"/>
      <c r="CR37" s="194"/>
      <c r="CS37" s="195"/>
      <c r="CT37" s="192" t="s">
        <v>3</v>
      </c>
      <c r="CU37" s="193"/>
      <c r="CV37" s="194"/>
      <c r="CW37" s="195"/>
      <c r="CX37" s="196" t="s">
        <v>13</v>
      </c>
      <c r="CY37" s="193"/>
      <c r="CZ37" s="194"/>
      <c r="DA37" s="195"/>
      <c r="DB37" s="196" t="s">
        <v>13</v>
      </c>
      <c r="DC37" s="197"/>
      <c r="DD37" s="198"/>
      <c r="DE37" s="199"/>
      <c r="DF37" s="200" t="s">
        <v>137</v>
      </c>
      <c r="DG37" s="193"/>
      <c r="DH37" s="206" t="s">
        <v>136</v>
      </c>
      <c r="DI37" s="195"/>
      <c r="DJ37" s="196" t="s">
        <v>137</v>
      </c>
      <c r="DK37" s="193"/>
      <c r="DL37" s="206" t="s">
        <v>136</v>
      </c>
      <c r="DM37" s="195"/>
      <c r="DN37" s="196" t="s">
        <v>3</v>
      </c>
      <c r="DO37" s="197"/>
      <c r="DP37" s="198"/>
      <c r="DQ37" s="199"/>
      <c r="DR37" s="200" t="s">
        <v>123</v>
      </c>
      <c r="DS37" s="193"/>
      <c r="DT37" s="206" t="s">
        <v>136</v>
      </c>
      <c r="DU37" s="195"/>
      <c r="DV37" s="196" t="s">
        <v>123</v>
      </c>
      <c r="DW37" s="193"/>
      <c r="DX37" s="206" t="s">
        <v>136</v>
      </c>
      <c r="DY37" s="195"/>
      <c r="DZ37" s="192" t="s">
        <v>137</v>
      </c>
      <c r="EA37" s="197"/>
      <c r="EB37" s="201" t="s">
        <v>136</v>
      </c>
      <c r="EC37" s="199"/>
      <c r="ED37" s="196" t="s">
        <v>3</v>
      </c>
      <c r="EE37" s="197"/>
      <c r="EF37" s="198"/>
      <c r="EG37" s="199"/>
      <c r="EH37" s="196" t="s">
        <v>3</v>
      </c>
      <c r="EI37" s="197"/>
      <c r="EJ37" s="207"/>
      <c r="EK37" s="199"/>
      <c r="EL37" s="200" t="s">
        <v>3</v>
      </c>
      <c r="EM37" s="197"/>
      <c r="EN37" s="198"/>
      <c r="EO37" s="199"/>
      <c r="EP37" s="196" t="s">
        <v>3</v>
      </c>
      <c r="EQ37" s="197"/>
      <c r="ER37" s="198"/>
      <c r="ES37" s="199"/>
      <c r="ET37" s="196" t="s">
        <v>123</v>
      </c>
      <c r="EU37" s="197"/>
      <c r="EV37" s="238" t="s">
        <v>136</v>
      </c>
      <c r="EW37" s="199"/>
      <c r="EX37" s="200" t="s">
        <v>3</v>
      </c>
      <c r="EY37" s="197"/>
      <c r="EZ37" s="198"/>
      <c r="FA37" s="199"/>
      <c r="FB37" s="196" t="s">
        <v>3</v>
      </c>
      <c r="FC37" s="197"/>
      <c r="FD37" s="198"/>
      <c r="FE37" s="208"/>
      <c r="FF37" s="14"/>
      <c r="FG37" s="155"/>
      <c r="FH37" s="156"/>
      <c r="FI37" s="80"/>
      <c r="FJ37" s="80"/>
      <c r="FK37" s="66" t="s">
        <v>95</v>
      </c>
      <c r="FL37" s="30">
        <f>SUM(COUNTIF($AD$10:$AG$63,FI30),COUNTIF($BJ$10:$BM$63,FI30),COUNTIF($CP$10:$CS$63,FI30),COUNTIF($DV$10:$DY$72,FI30),COUNTIF($FB$10:$FE$63,FI30))+FS37</f>
        <v>0</v>
      </c>
      <c r="FM37" s="58">
        <f t="shared" ca="1" si="0"/>
        <v>7</v>
      </c>
      <c r="FN37" s="46"/>
      <c r="FO37" s="26"/>
      <c r="FP37" s="20" t="str">
        <f>FI30</f>
        <v>社会</v>
      </c>
      <c r="FQ37" s="25" t="s">
        <v>61</v>
      </c>
      <c r="FR37" s="20" t="str">
        <f>FI30&amp;"1/2"</f>
        <v>社会1/2</v>
      </c>
      <c r="FS37" s="20">
        <f>SUM(COUNTIF($AD$10:$AG$63,FR37),COUNTIF($BJ$10:$BM$63,FR37),COUNTIF($CP$10:$CS$63,FR37),COUNTIF($DV$10:$DY$72,FR37),COUNTIF($FB$10:$FE$63,FR37))*0.5</f>
        <v>0</v>
      </c>
      <c r="FT37" s="20"/>
      <c r="FU37" s="20"/>
      <c r="FV37" s="20" t="str">
        <f t="shared" ca="1" si="1"/>
        <v>'(4)'!FM37</v>
      </c>
      <c r="FW37" s="20">
        <v>37</v>
      </c>
      <c r="FX37" s="20">
        <f t="shared" ca="1" si="2"/>
        <v>7</v>
      </c>
    </row>
    <row r="38" spans="1:180" ht="7.5" customHeight="1">
      <c r="A38" s="126"/>
      <c r="B38" s="202"/>
      <c r="C38" s="203"/>
      <c r="D38" s="203"/>
      <c r="E38" s="204"/>
      <c r="F38" s="205"/>
      <c r="G38" s="203"/>
      <c r="H38" s="203"/>
      <c r="I38" s="204"/>
      <c r="J38" s="205"/>
      <c r="K38" s="203"/>
      <c r="L38" s="203"/>
      <c r="M38" s="204"/>
      <c r="N38" s="203"/>
      <c r="O38" s="203"/>
      <c r="P38" s="203"/>
      <c r="Q38" s="204"/>
      <c r="R38" s="205"/>
      <c r="S38" s="203"/>
      <c r="T38" s="203"/>
      <c r="U38" s="204"/>
      <c r="V38" s="205"/>
      <c r="W38" s="203"/>
      <c r="X38" s="203"/>
      <c r="Y38" s="204"/>
      <c r="Z38" s="203"/>
      <c r="AA38" s="203"/>
      <c r="AB38" s="203"/>
      <c r="AC38" s="204"/>
      <c r="AD38" s="205"/>
      <c r="AE38" s="203"/>
      <c r="AF38" s="203"/>
      <c r="AG38" s="204"/>
      <c r="AH38" s="202"/>
      <c r="AI38" s="203"/>
      <c r="AJ38" s="203"/>
      <c r="AK38" s="204"/>
      <c r="AL38" s="205"/>
      <c r="AM38" s="203"/>
      <c r="AN38" s="203"/>
      <c r="AO38" s="204"/>
      <c r="AP38" s="205"/>
      <c r="AQ38" s="203"/>
      <c r="AR38" s="203"/>
      <c r="AS38" s="204"/>
      <c r="AT38" s="203"/>
      <c r="AU38" s="203"/>
      <c r="AV38" s="203"/>
      <c r="AW38" s="204"/>
      <c r="AX38" s="205"/>
      <c r="AY38" s="203"/>
      <c r="AZ38" s="203"/>
      <c r="BA38" s="204"/>
      <c r="BB38" s="205"/>
      <c r="BC38" s="203"/>
      <c r="BD38" s="203"/>
      <c r="BE38" s="204"/>
      <c r="BF38" s="203"/>
      <c r="BG38" s="203"/>
      <c r="BH38" s="203"/>
      <c r="BI38" s="204"/>
      <c r="BJ38" s="205"/>
      <c r="BK38" s="203"/>
      <c r="BL38" s="203"/>
      <c r="BM38" s="204"/>
      <c r="BN38" s="202"/>
      <c r="BO38" s="203"/>
      <c r="BP38" s="203"/>
      <c r="BQ38" s="204"/>
      <c r="BR38" s="205"/>
      <c r="BS38" s="203"/>
      <c r="BT38" s="203"/>
      <c r="BU38" s="204"/>
      <c r="BV38" s="205"/>
      <c r="BW38" s="203"/>
      <c r="BX38" s="203"/>
      <c r="BY38" s="204"/>
      <c r="BZ38" s="203"/>
      <c r="CA38" s="203"/>
      <c r="CB38" s="203"/>
      <c r="CC38" s="204"/>
      <c r="CD38" s="205"/>
      <c r="CE38" s="203"/>
      <c r="CF38" s="203"/>
      <c r="CG38" s="204"/>
      <c r="CH38" s="205"/>
      <c r="CI38" s="203"/>
      <c r="CJ38" s="203"/>
      <c r="CK38" s="204"/>
      <c r="CL38" s="203"/>
      <c r="CM38" s="203"/>
      <c r="CN38" s="203"/>
      <c r="CO38" s="204"/>
      <c r="CP38" s="205"/>
      <c r="CQ38" s="203"/>
      <c r="CR38" s="203"/>
      <c r="CS38" s="204"/>
      <c r="CT38" s="202"/>
      <c r="CU38" s="203"/>
      <c r="CV38" s="203"/>
      <c r="CW38" s="204"/>
      <c r="CX38" s="205"/>
      <c r="CY38" s="203"/>
      <c r="CZ38" s="203"/>
      <c r="DA38" s="204"/>
      <c r="DB38" s="205"/>
      <c r="DC38" s="203"/>
      <c r="DD38" s="203"/>
      <c r="DE38" s="204"/>
      <c r="DF38" s="203"/>
      <c r="DG38" s="203"/>
      <c r="DH38" s="203"/>
      <c r="DI38" s="204"/>
      <c r="DJ38" s="205"/>
      <c r="DK38" s="203"/>
      <c r="DL38" s="203"/>
      <c r="DM38" s="204"/>
      <c r="DN38" s="205"/>
      <c r="DO38" s="203"/>
      <c r="DP38" s="203"/>
      <c r="DQ38" s="204"/>
      <c r="DR38" s="203"/>
      <c r="DS38" s="203"/>
      <c r="DT38" s="203"/>
      <c r="DU38" s="204"/>
      <c r="DV38" s="205"/>
      <c r="DW38" s="203"/>
      <c r="DX38" s="203"/>
      <c r="DY38" s="204"/>
      <c r="DZ38" s="209"/>
      <c r="EA38" s="203"/>
      <c r="EB38" s="203"/>
      <c r="EC38" s="204"/>
      <c r="ED38" s="205"/>
      <c r="EE38" s="203"/>
      <c r="EF38" s="203"/>
      <c r="EG38" s="204"/>
      <c r="EH38" s="205"/>
      <c r="EI38" s="203"/>
      <c r="EJ38" s="203"/>
      <c r="EK38" s="204"/>
      <c r="EL38" s="203"/>
      <c r="EM38" s="203"/>
      <c r="EN38" s="203"/>
      <c r="EO38" s="204"/>
      <c r="EP38" s="205"/>
      <c r="EQ38" s="203"/>
      <c r="ER38" s="203"/>
      <c r="ES38" s="204"/>
      <c r="ET38" s="205"/>
      <c r="EU38" s="203"/>
      <c r="EV38" s="203"/>
      <c r="EW38" s="204"/>
      <c r="EX38" s="203"/>
      <c r="EY38" s="203"/>
      <c r="EZ38" s="203"/>
      <c r="FA38" s="204"/>
      <c r="FB38" s="205"/>
      <c r="FC38" s="203"/>
      <c r="FD38" s="203"/>
      <c r="FE38" s="210"/>
      <c r="FF38" s="14"/>
      <c r="FG38" s="155"/>
      <c r="FH38" s="156"/>
      <c r="FI38" s="79" t="s">
        <v>11</v>
      </c>
      <c r="FJ38" s="79"/>
      <c r="FK38" s="64" t="s">
        <v>88</v>
      </c>
      <c r="FL38" s="33">
        <f>SUM(COUNTIF($B$10:$E$63,FI38),COUNTIF($AH$10:$AK$63,FI38),COUNTIF($BN$10:$BQ$63,FI38),COUNTIF($CT$10:$CW$72,FI38),COUNTIF($DZ$10:$EC$63,FI38))+FS38</f>
        <v>1</v>
      </c>
      <c r="FM38" s="61">
        <f t="shared" ca="1" si="0"/>
        <v>8</v>
      </c>
      <c r="FN38" s="51"/>
      <c r="FO38" s="40"/>
      <c r="FP38" s="20" t="str">
        <f>FI38</f>
        <v>数学</v>
      </c>
      <c r="FQ38" s="20" t="s">
        <v>54</v>
      </c>
      <c r="FR38" s="20" t="str">
        <f>FI38&amp;"1/2"</f>
        <v>数学1/2</v>
      </c>
      <c r="FS38" s="20">
        <f>SUM(COUNTIF($B$10:$E$63,FR38),COUNTIF($AH$10:$AK$63,FR38),COUNTIF($BN$10:$BQ$63,FR38),COUNTIF($CT$10:$CW$72,FR38),COUNTIF($DZ$10:$EC$63,FR38))*0.5</f>
        <v>0</v>
      </c>
      <c r="FT38" s="20"/>
      <c r="FU38" s="20"/>
      <c r="FV38" s="20" t="str">
        <f t="shared" ca="1" si="1"/>
        <v>'(4)'!FM38</v>
      </c>
      <c r="FW38" s="20">
        <v>38</v>
      </c>
      <c r="FX38" s="20">
        <f t="shared" ca="1" si="2"/>
        <v>7</v>
      </c>
    </row>
    <row r="39" spans="1:180" ht="7.5" customHeight="1">
      <c r="A39" s="126"/>
      <c r="B39" s="202"/>
      <c r="C39" s="203"/>
      <c r="D39" s="203"/>
      <c r="E39" s="204"/>
      <c r="F39" s="205"/>
      <c r="G39" s="203"/>
      <c r="H39" s="203"/>
      <c r="I39" s="204"/>
      <c r="J39" s="205"/>
      <c r="K39" s="203"/>
      <c r="L39" s="203"/>
      <c r="M39" s="204"/>
      <c r="N39" s="203"/>
      <c r="O39" s="203"/>
      <c r="P39" s="203"/>
      <c r="Q39" s="204"/>
      <c r="R39" s="205"/>
      <c r="S39" s="203"/>
      <c r="T39" s="203"/>
      <c r="U39" s="204"/>
      <c r="V39" s="205"/>
      <c r="W39" s="203"/>
      <c r="X39" s="203"/>
      <c r="Y39" s="204"/>
      <c r="Z39" s="203"/>
      <c r="AA39" s="203"/>
      <c r="AB39" s="203"/>
      <c r="AC39" s="204"/>
      <c r="AD39" s="205"/>
      <c r="AE39" s="203"/>
      <c r="AF39" s="203"/>
      <c r="AG39" s="204"/>
      <c r="AH39" s="202"/>
      <c r="AI39" s="203"/>
      <c r="AJ39" s="203"/>
      <c r="AK39" s="204"/>
      <c r="AL39" s="205"/>
      <c r="AM39" s="203"/>
      <c r="AN39" s="203"/>
      <c r="AO39" s="204"/>
      <c r="AP39" s="205"/>
      <c r="AQ39" s="203"/>
      <c r="AR39" s="203"/>
      <c r="AS39" s="204"/>
      <c r="AT39" s="203"/>
      <c r="AU39" s="203"/>
      <c r="AV39" s="203"/>
      <c r="AW39" s="204"/>
      <c r="AX39" s="205"/>
      <c r="AY39" s="203"/>
      <c r="AZ39" s="203"/>
      <c r="BA39" s="204"/>
      <c r="BB39" s="205"/>
      <c r="BC39" s="203"/>
      <c r="BD39" s="203"/>
      <c r="BE39" s="204"/>
      <c r="BF39" s="203"/>
      <c r="BG39" s="203"/>
      <c r="BH39" s="203"/>
      <c r="BI39" s="204"/>
      <c r="BJ39" s="205"/>
      <c r="BK39" s="203"/>
      <c r="BL39" s="203"/>
      <c r="BM39" s="204"/>
      <c r="BN39" s="202"/>
      <c r="BO39" s="203"/>
      <c r="BP39" s="203"/>
      <c r="BQ39" s="204"/>
      <c r="BR39" s="205"/>
      <c r="BS39" s="203"/>
      <c r="BT39" s="203"/>
      <c r="BU39" s="204"/>
      <c r="BV39" s="205"/>
      <c r="BW39" s="203"/>
      <c r="BX39" s="203"/>
      <c r="BY39" s="204"/>
      <c r="BZ39" s="203"/>
      <c r="CA39" s="203"/>
      <c r="CB39" s="203"/>
      <c r="CC39" s="204"/>
      <c r="CD39" s="205"/>
      <c r="CE39" s="203"/>
      <c r="CF39" s="203"/>
      <c r="CG39" s="204"/>
      <c r="CH39" s="205"/>
      <c r="CI39" s="203"/>
      <c r="CJ39" s="203"/>
      <c r="CK39" s="204"/>
      <c r="CL39" s="203"/>
      <c r="CM39" s="203"/>
      <c r="CN39" s="203"/>
      <c r="CO39" s="204"/>
      <c r="CP39" s="205"/>
      <c r="CQ39" s="203"/>
      <c r="CR39" s="203"/>
      <c r="CS39" s="204"/>
      <c r="CT39" s="202"/>
      <c r="CU39" s="203"/>
      <c r="CV39" s="203"/>
      <c r="CW39" s="204"/>
      <c r="CX39" s="205"/>
      <c r="CY39" s="203"/>
      <c r="CZ39" s="203"/>
      <c r="DA39" s="204"/>
      <c r="DB39" s="205"/>
      <c r="DC39" s="203"/>
      <c r="DD39" s="203"/>
      <c r="DE39" s="204"/>
      <c r="DF39" s="203"/>
      <c r="DG39" s="203"/>
      <c r="DH39" s="203"/>
      <c r="DI39" s="204"/>
      <c r="DJ39" s="205"/>
      <c r="DK39" s="203"/>
      <c r="DL39" s="203"/>
      <c r="DM39" s="204"/>
      <c r="DN39" s="205"/>
      <c r="DO39" s="203"/>
      <c r="DP39" s="203"/>
      <c r="DQ39" s="204"/>
      <c r="DR39" s="203"/>
      <c r="DS39" s="203"/>
      <c r="DT39" s="203"/>
      <c r="DU39" s="204"/>
      <c r="DV39" s="205"/>
      <c r="DW39" s="203"/>
      <c r="DX39" s="203"/>
      <c r="DY39" s="204"/>
      <c r="DZ39" s="209"/>
      <c r="EA39" s="203"/>
      <c r="EB39" s="203"/>
      <c r="EC39" s="204"/>
      <c r="ED39" s="205"/>
      <c r="EE39" s="203"/>
      <c r="EF39" s="203"/>
      <c r="EG39" s="204"/>
      <c r="EH39" s="205"/>
      <c r="EI39" s="203"/>
      <c r="EJ39" s="203"/>
      <c r="EK39" s="204"/>
      <c r="EL39" s="203"/>
      <c r="EM39" s="203"/>
      <c r="EN39" s="203"/>
      <c r="EO39" s="204"/>
      <c r="EP39" s="205"/>
      <c r="EQ39" s="203"/>
      <c r="ER39" s="203"/>
      <c r="ES39" s="204"/>
      <c r="ET39" s="205"/>
      <c r="EU39" s="203"/>
      <c r="EV39" s="203"/>
      <c r="EW39" s="204"/>
      <c r="EX39" s="203"/>
      <c r="EY39" s="203"/>
      <c r="EZ39" s="203"/>
      <c r="FA39" s="204"/>
      <c r="FB39" s="205"/>
      <c r="FC39" s="203"/>
      <c r="FD39" s="203"/>
      <c r="FE39" s="210"/>
      <c r="FF39" s="14"/>
      <c r="FG39" s="155"/>
      <c r="FH39" s="156"/>
      <c r="FI39" s="79"/>
      <c r="FJ39" s="79"/>
      <c r="FK39" s="65" t="s">
        <v>89</v>
      </c>
      <c r="FL39" s="29">
        <f>SUM(COUNTIF($F$10:$I$63,FI38),COUNTIF($AL$10:$AO$63,FI38),COUNTIF($BR$10:$BU$63,FI38),COUNTIF($CX$10:$DA$72,FI38),COUNTIF($ED$10:$EG$63,FI38))+FS39</f>
        <v>1</v>
      </c>
      <c r="FM39" s="57">
        <f t="shared" ca="1" si="0"/>
        <v>11</v>
      </c>
      <c r="FN39" s="45"/>
      <c r="FO39" s="36"/>
      <c r="FP39" s="20" t="str">
        <f>FI38</f>
        <v>数学</v>
      </c>
      <c r="FQ39" s="20" t="s">
        <v>55</v>
      </c>
      <c r="FR39" s="20" t="str">
        <f>FI38&amp;"1/2"</f>
        <v>数学1/2</v>
      </c>
      <c r="FS39" s="20">
        <f>SUM(COUNTIF($F$10:$I$63,FR39),COUNTIF($AL$10:$AO$63,FR39),COUNTIF($BR$10:$BU$63,FR39),COUNTIF($CX$10:$DA$72,FR39),COUNTIF($ED$10:$EG$63,FR39))*0.5</f>
        <v>0</v>
      </c>
      <c r="FT39" s="14"/>
      <c r="FU39" s="14"/>
      <c r="FV39" s="20" t="str">
        <f t="shared" ca="1" si="1"/>
        <v>'(4)'!FM39</v>
      </c>
      <c r="FW39" s="20">
        <v>39</v>
      </c>
      <c r="FX39" s="20">
        <f t="shared" ca="1" si="2"/>
        <v>10</v>
      </c>
    </row>
    <row r="40" spans="1:180" ht="7.5" customHeight="1">
      <c r="A40" s="126"/>
      <c r="B40" s="134"/>
      <c r="C40" s="203"/>
      <c r="D40" s="203"/>
      <c r="E40" s="204"/>
      <c r="F40" s="118"/>
      <c r="G40" s="203"/>
      <c r="H40" s="203"/>
      <c r="I40" s="204"/>
      <c r="J40" s="118"/>
      <c r="K40" s="203"/>
      <c r="L40" s="203"/>
      <c r="M40" s="204"/>
      <c r="N40" s="116"/>
      <c r="O40" s="203"/>
      <c r="P40" s="203"/>
      <c r="Q40" s="204"/>
      <c r="R40" s="118"/>
      <c r="S40" s="203"/>
      <c r="T40" s="203"/>
      <c r="U40" s="204"/>
      <c r="V40" s="118"/>
      <c r="W40" s="203"/>
      <c r="X40" s="203"/>
      <c r="Y40" s="204"/>
      <c r="Z40" s="116"/>
      <c r="AA40" s="203"/>
      <c r="AB40" s="203"/>
      <c r="AC40" s="204"/>
      <c r="AD40" s="118"/>
      <c r="AE40" s="203"/>
      <c r="AF40" s="203"/>
      <c r="AG40" s="204"/>
      <c r="AH40" s="134"/>
      <c r="AI40" s="203"/>
      <c r="AJ40" s="203"/>
      <c r="AK40" s="204"/>
      <c r="AL40" s="118"/>
      <c r="AM40" s="203"/>
      <c r="AN40" s="203"/>
      <c r="AO40" s="204"/>
      <c r="AP40" s="118"/>
      <c r="AQ40" s="203"/>
      <c r="AR40" s="203"/>
      <c r="AS40" s="204"/>
      <c r="AT40" s="116"/>
      <c r="AU40" s="203"/>
      <c r="AV40" s="203"/>
      <c r="AW40" s="204"/>
      <c r="AX40" s="118"/>
      <c r="AY40" s="203"/>
      <c r="AZ40" s="203"/>
      <c r="BA40" s="204"/>
      <c r="BB40" s="118"/>
      <c r="BC40" s="203"/>
      <c r="BD40" s="203"/>
      <c r="BE40" s="204"/>
      <c r="BF40" s="116"/>
      <c r="BG40" s="203"/>
      <c r="BH40" s="203"/>
      <c r="BI40" s="204"/>
      <c r="BJ40" s="118"/>
      <c r="BK40" s="203"/>
      <c r="BL40" s="203"/>
      <c r="BM40" s="204"/>
      <c r="BN40" s="134"/>
      <c r="BO40" s="203"/>
      <c r="BP40" s="203"/>
      <c r="BQ40" s="204"/>
      <c r="BR40" s="118"/>
      <c r="BS40" s="203"/>
      <c r="BT40" s="203"/>
      <c r="BU40" s="204"/>
      <c r="BV40" s="118"/>
      <c r="BW40" s="203"/>
      <c r="BX40" s="203"/>
      <c r="BY40" s="204"/>
      <c r="BZ40" s="116"/>
      <c r="CA40" s="203"/>
      <c r="CB40" s="203"/>
      <c r="CC40" s="204"/>
      <c r="CD40" s="118"/>
      <c r="CE40" s="203"/>
      <c r="CF40" s="203"/>
      <c r="CG40" s="204"/>
      <c r="CH40" s="118"/>
      <c r="CI40" s="203"/>
      <c r="CJ40" s="203"/>
      <c r="CK40" s="204"/>
      <c r="CL40" s="116"/>
      <c r="CM40" s="203"/>
      <c r="CN40" s="203"/>
      <c r="CO40" s="204"/>
      <c r="CP40" s="118"/>
      <c r="CQ40" s="203"/>
      <c r="CR40" s="203"/>
      <c r="CS40" s="204"/>
      <c r="CT40" s="134" t="s">
        <v>1592</v>
      </c>
      <c r="CU40" s="203"/>
      <c r="CV40" s="203"/>
      <c r="CW40" s="204"/>
      <c r="CX40" s="118"/>
      <c r="CY40" s="203"/>
      <c r="CZ40" s="203"/>
      <c r="DA40" s="204"/>
      <c r="DB40" s="118"/>
      <c r="DC40" s="203"/>
      <c r="DD40" s="203"/>
      <c r="DE40" s="204"/>
      <c r="DF40" s="116"/>
      <c r="DG40" s="203"/>
      <c r="DH40" s="203"/>
      <c r="DI40" s="204"/>
      <c r="DJ40" s="118"/>
      <c r="DK40" s="203"/>
      <c r="DL40" s="203"/>
      <c r="DM40" s="204"/>
      <c r="DN40" s="118" t="s">
        <v>1345</v>
      </c>
      <c r="DO40" s="203"/>
      <c r="DP40" s="203"/>
      <c r="DQ40" s="204"/>
      <c r="DR40" s="116"/>
      <c r="DS40" s="203"/>
      <c r="DT40" s="203"/>
      <c r="DU40" s="204"/>
      <c r="DV40" s="118"/>
      <c r="DW40" s="203"/>
      <c r="DX40" s="203"/>
      <c r="DY40" s="204"/>
      <c r="DZ40" s="133"/>
      <c r="EA40" s="203"/>
      <c r="EB40" s="203"/>
      <c r="EC40" s="204"/>
      <c r="ED40" s="118" t="s">
        <v>1466</v>
      </c>
      <c r="EE40" s="203"/>
      <c r="EF40" s="203"/>
      <c r="EG40" s="204"/>
      <c r="EH40" s="117" t="s">
        <v>1466</v>
      </c>
      <c r="EI40" s="203"/>
      <c r="EJ40" s="203"/>
      <c r="EK40" s="204"/>
      <c r="EL40" s="116" t="s">
        <v>1466</v>
      </c>
      <c r="EM40" s="203"/>
      <c r="EN40" s="203"/>
      <c r="EO40" s="204"/>
      <c r="EP40" s="118" t="s">
        <v>1466</v>
      </c>
      <c r="EQ40" s="203"/>
      <c r="ER40" s="203"/>
      <c r="ES40" s="204"/>
      <c r="ET40" s="117"/>
      <c r="EU40" s="203"/>
      <c r="EV40" s="203"/>
      <c r="EW40" s="204"/>
      <c r="EX40" s="116" t="s">
        <v>1345</v>
      </c>
      <c r="EY40" s="203"/>
      <c r="EZ40" s="203"/>
      <c r="FA40" s="204"/>
      <c r="FB40" s="118" t="s">
        <v>1345</v>
      </c>
      <c r="FC40" s="203"/>
      <c r="FD40" s="203"/>
      <c r="FE40" s="210"/>
      <c r="FF40" s="14"/>
      <c r="FG40" s="155"/>
      <c r="FH40" s="156"/>
      <c r="FI40" s="79"/>
      <c r="FJ40" s="79"/>
      <c r="FK40" s="65" t="s">
        <v>90</v>
      </c>
      <c r="FL40" s="28">
        <f>SUM(COUNTIF($J$10:$M$63,FI38),COUNTIF($AP$10:$AS$63,FI38),COUNTIF($BV$10:$BY$63,FI38),COUNTIF($DB$10:$DE$72,FI38),COUNTIF($EH$10:$EK$63,FI38))+FS40</f>
        <v>1</v>
      </c>
      <c r="FM40" s="56">
        <f t="shared" ca="1" si="0"/>
        <v>11</v>
      </c>
      <c r="FN40" s="43"/>
      <c r="FO40" s="9"/>
      <c r="FP40" s="20" t="str">
        <f>FI38</f>
        <v>数学</v>
      </c>
      <c r="FQ40" s="25" t="s">
        <v>56</v>
      </c>
      <c r="FR40" s="20" t="str">
        <f>FI38&amp;"1/2"</f>
        <v>数学1/2</v>
      </c>
      <c r="FS40" s="20">
        <f>SUM(COUNTIF($J$10:$M$63,FR40),COUNTIF($AP$10:$AS$63,FR40),COUNTIF($BV$10:$BY$63,FR40),COUNTIF($DB$10:$DE$72,FR40),COUNTIF($EH$10:$EK$63,FR40))*0.5</f>
        <v>0</v>
      </c>
      <c r="FT40" s="20"/>
      <c r="FU40" s="20"/>
      <c r="FV40" s="20" t="str">
        <f t="shared" ca="1" si="1"/>
        <v>'(4)'!FM40</v>
      </c>
      <c r="FW40" s="20">
        <v>40</v>
      </c>
      <c r="FX40" s="20">
        <f t="shared" ca="1" si="2"/>
        <v>10</v>
      </c>
    </row>
    <row r="41" spans="1:180" ht="7.5" customHeight="1">
      <c r="A41" s="126"/>
      <c r="B41" s="202"/>
      <c r="C41" s="203"/>
      <c r="D41" s="203"/>
      <c r="E41" s="204"/>
      <c r="F41" s="205"/>
      <c r="G41" s="203"/>
      <c r="H41" s="203"/>
      <c r="I41" s="204"/>
      <c r="J41" s="205"/>
      <c r="K41" s="203"/>
      <c r="L41" s="203"/>
      <c r="M41" s="204"/>
      <c r="N41" s="203"/>
      <c r="O41" s="203"/>
      <c r="P41" s="203"/>
      <c r="Q41" s="204"/>
      <c r="R41" s="205"/>
      <c r="S41" s="203"/>
      <c r="T41" s="203"/>
      <c r="U41" s="204"/>
      <c r="V41" s="205"/>
      <c r="W41" s="203"/>
      <c r="X41" s="203"/>
      <c r="Y41" s="204"/>
      <c r="Z41" s="203"/>
      <c r="AA41" s="203"/>
      <c r="AB41" s="203"/>
      <c r="AC41" s="204"/>
      <c r="AD41" s="205"/>
      <c r="AE41" s="203"/>
      <c r="AF41" s="203"/>
      <c r="AG41" s="204"/>
      <c r="AH41" s="202"/>
      <c r="AI41" s="203"/>
      <c r="AJ41" s="203"/>
      <c r="AK41" s="204"/>
      <c r="AL41" s="205"/>
      <c r="AM41" s="203"/>
      <c r="AN41" s="203"/>
      <c r="AO41" s="204"/>
      <c r="AP41" s="205"/>
      <c r="AQ41" s="203"/>
      <c r="AR41" s="203"/>
      <c r="AS41" s="204"/>
      <c r="AT41" s="203"/>
      <c r="AU41" s="203"/>
      <c r="AV41" s="203"/>
      <c r="AW41" s="204"/>
      <c r="AX41" s="205"/>
      <c r="AY41" s="203"/>
      <c r="AZ41" s="203"/>
      <c r="BA41" s="204"/>
      <c r="BB41" s="205"/>
      <c r="BC41" s="203"/>
      <c r="BD41" s="203"/>
      <c r="BE41" s="204"/>
      <c r="BF41" s="203"/>
      <c r="BG41" s="203"/>
      <c r="BH41" s="203"/>
      <c r="BI41" s="204"/>
      <c r="BJ41" s="205"/>
      <c r="BK41" s="203"/>
      <c r="BL41" s="203"/>
      <c r="BM41" s="204"/>
      <c r="BN41" s="202"/>
      <c r="BO41" s="203"/>
      <c r="BP41" s="203"/>
      <c r="BQ41" s="204"/>
      <c r="BR41" s="205"/>
      <c r="BS41" s="203"/>
      <c r="BT41" s="203"/>
      <c r="BU41" s="204"/>
      <c r="BV41" s="205"/>
      <c r="BW41" s="203"/>
      <c r="BX41" s="203"/>
      <c r="BY41" s="204"/>
      <c r="BZ41" s="203"/>
      <c r="CA41" s="203"/>
      <c r="CB41" s="203"/>
      <c r="CC41" s="204"/>
      <c r="CD41" s="205"/>
      <c r="CE41" s="203"/>
      <c r="CF41" s="203"/>
      <c r="CG41" s="204"/>
      <c r="CH41" s="205"/>
      <c r="CI41" s="203"/>
      <c r="CJ41" s="203"/>
      <c r="CK41" s="204"/>
      <c r="CL41" s="203"/>
      <c r="CM41" s="203"/>
      <c r="CN41" s="203"/>
      <c r="CO41" s="204"/>
      <c r="CP41" s="205"/>
      <c r="CQ41" s="203"/>
      <c r="CR41" s="203"/>
      <c r="CS41" s="204"/>
      <c r="CT41" s="202"/>
      <c r="CU41" s="203"/>
      <c r="CV41" s="203"/>
      <c r="CW41" s="204"/>
      <c r="CX41" s="205"/>
      <c r="CY41" s="203"/>
      <c r="CZ41" s="203"/>
      <c r="DA41" s="204"/>
      <c r="DB41" s="205"/>
      <c r="DC41" s="203"/>
      <c r="DD41" s="203"/>
      <c r="DE41" s="204"/>
      <c r="DF41" s="203"/>
      <c r="DG41" s="203"/>
      <c r="DH41" s="203"/>
      <c r="DI41" s="204"/>
      <c r="DJ41" s="205"/>
      <c r="DK41" s="203"/>
      <c r="DL41" s="203"/>
      <c r="DM41" s="204"/>
      <c r="DN41" s="205"/>
      <c r="DO41" s="203"/>
      <c r="DP41" s="203"/>
      <c r="DQ41" s="204"/>
      <c r="DR41" s="203"/>
      <c r="DS41" s="203"/>
      <c r="DT41" s="203"/>
      <c r="DU41" s="204"/>
      <c r="DV41" s="205"/>
      <c r="DW41" s="203"/>
      <c r="DX41" s="203"/>
      <c r="DY41" s="204"/>
      <c r="DZ41" s="209"/>
      <c r="EA41" s="203"/>
      <c r="EB41" s="203"/>
      <c r="EC41" s="204"/>
      <c r="ED41" s="205"/>
      <c r="EE41" s="203"/>
      <c r="EF41" s="203"/>
      <c r="EG41" s="204"/>
      <c r="EH41" s="205"/>
      <c r="EI41" s="203"/>
      <c r="EJ41" s="203"/>
      <c r="EK41" s="204"/>
      <c r="EL41" s="203"/>
      <c r="EM41" s="203"/>
      <c r="EN41" s="203"/>
      <c r="EO41" s="204"/>
      <c r="EP41" s="205"/>
      <c r="EQ41" s="203"/>
      <c r="ER41" s="203"/>
      <c r="ES41" s="204"/>
      <c r="ET41" s="205"/>
      <c r="EU41" s="203"/>
      <c r="EV41" s="203"/>
      <c r="EW41" s="204"/>
      <c r="EX41" s="203"/>
      <c r="EY41" s="203"/>
      <c r="EZ41" s="203"/>
      <c r="FA41" s="204"/>
      <c r="FB41" s="205"/>
      <c r="FC41" s="203"/>
      <c r="FD41" s="203"/>
      <c r="FE41" s="210"/>
      <c r="FF41" s="14"/>
      <c r="FG41" s="155"/>
      <c r="FH41" s="156"/>
      <c r="FI41" s="79"/>
      <c r="FJ41" s="79"/>
      <c r="FK41" s="65" t="s">
        <v>91</v>
      </c>
      <c r="FL41" s="28">
        <f>SUM(COUNTIF($N$10:$Q$63,FI38),COUNTIF($AT$10:$AW$63,FI38),COUNTIF($BZ$10:$CC$63,FI38),COUNTIF($DF$10:$DI$72,FI38),COUNTIF($EL$10:$EO$63,FI38))+FS41</f>
        <v>1</v>
      </c>
      <c r="FM41" s="56">
        <f t="shared" ca="1" si="0"/>
        <v>9</v>
      </c>
      <c r="FN41" s="44"/>
      <c r="FO41" s="35"/>
      <c r="FP41" s="20" t="str">
        <f>FI38</f>
        <v>数学</v>
      </c>
      <c r="FQ41" s="20" t="s">
        <v>57</v>
      </c>
      <c r="FR41" s="20" t="str">
        <f>FI38&amp;"1/2"</f>
        <v>数学1/2</v>
      </c>
      <c r="FS41" s="20">
        <f>SUM(COUNTIF($N$10:$Q$63,FR41),COUNTIF($AT$10:$AW$63,FR41),COUNTIF($BZ$10:$CC$63,FR41),COUNTIF($DF$10:$DI$72,FR41),COUNTIF($EL$10:$EO$63,FR41))*0.5</f>
        <v>0</v>
      </c>
      <c r="FT41" s="20"/>
      <c r="FU41" s="20"/>
      <c r="FV41" s="20" t="str">
        <f t="shared" ca="1" si="1"/>
        <v>'(4)'!FM41</v>
      </c>
      <c r="FW41" s="20">
        <v>41</v>
      </c>
      <c r="FX41" s="20">
        <f t="shared" ca="1" si="2"/>
        <v>8</v>
      </c>
    </row>
    <row r="42" spans="1:180" ht="7.5" customHeight="1">
      <c r="A42" s="126"/>
      <c r="B42" s="202"/>
      <c r="C42" s="203"/>
      <c r="D42" s="203"/>
      <c r="E42" s="204"/>
      <c r="F42" s="205"/>
      <c r="G42" s="203"/>
      <c r="H42" s="203"/>
      <c r="I42" s="204"/>
      <c r="J42" s="205"/>
      <c r="K42" s="203"/>
      <c r="L42" s="203"/>
      <c r="M42" s="204"/>
      <c r="N42" s="203"/>
      <c r="O42" s="203"/>
      <c r="P42" s="203"/>
      <c r="Q42" s="204"/>
      <c r="R42" s="205"/>
      <c r="S42" s="203"/>
      <c r="T42" s="203"/>
      <c r="U42" s="204"/>
      <c r="V42" s="205"/>
      <c r="W42" s="203"/>
      <c r="X42" s="203"/>
      <c r="Y42" s="204"/>
      <c r="Z42" s="203"/>
      <c r="AA42" s="203"/>
      <c r="AB42" s="203"/>
      <c r="AC42" s="204"/>
      <c r="AD42" s="205"/>
      <c r="AE42" s="203"/>
      <c r="AF42" s="203"/>
      <c r="AG42" s="204"/>
      <c r="AH42" s="202"/>
      <c r="AI42" s="203"/>
      <c r="AJ42" s="203"/>
      <c r="AK42" s="204"/>
      <c r="AL42" s="205"/>
      <c r="AM42" s="203"/>
      <c r="AN42" s="203"/>
      <c r="AO42" s="204"/>
      <c r="AP42" s="205"/>
      <c r="AQ42" s="203"/>
      <c r="AR42" s="203"/>
      <c r="AS42" s="204"/>
      <c r="AT42" s="203"/>
      <c r="AU42" s="203"/>
      <c r="AV42" s="203"/>
      <c r="AW42" s="204"/>
      <c r="AX42" s="205"/>
      <c r="AY42" s="203"/>
      <c r="AZ42" s="203"/>
      <c r="BA42" s="204"/>
      <c r="BB42" s="205"/>
      <c r="BC42" s="203"/>
      <c r="BD42" s="203"/>
      <c r="BE42" s="204"/>
      <c r="BF42" s="203"/>
      <c r="BG42" s="203"/>
      <c r="BH42" s="203"/>
      <c r="BI42" s="204"/>
      <c r="BJ42" s="205"/>
      <c r="BK42" s="203"/>
      <c r="BL42" s="203"/>
      <c r="BM42" s="204"/>
      <c r="BN42" s="202"/>
      <c r="BO42" s="203"/>
      <c r="BP42" s="203"/>
      <c r="BQ42" s="204"/>
      <c r="BR42" s="205"/>
      <c r="BS42" s="203"/>
      <c r="BT42" s="203"/>
      <c r="BU42" s="204"/>
      <c r="BV42" s="205"/>
      <c r="BW42" s="203"/>
      <c r="BX42" s="203"/>
      <c r="BY42" s="204"/>
      <c r="BZ42" s="203"/>
      <c r="CA42" s="203"/>
      <c r="CB42" s="203"/>
      <c r="CC42" s="204"/>
      <c r="CD42" s="205"/>
      <c r="CE42" s="203"/>
      <c r="CF42" s="203"/>
      <c r="CG42" s="204"/>
      <c r="CH42" s="205"/>
      <c r="CI42" s="203"/>
      <c r="CJ42" s="203"/>
      <c r="CK42" s="204"/>
      <c r="CL42" s="203"/>
      <c r="CM42" s="203"/>
      <c r="CN42" s="203"/>
      <c r="CO42" s="204"/>
      <c r="CP42" s="205"/>
      <c r="CQ42" s="203"/>
      <c r="CR42" s="203"/>
      <c r="CS42" s="204"/>
      <c r="CT42" s="202"/>
      <c r="CU42" s="203"/>
      <c r="CV42" s="203"/>
      <c r="CW42" s="204"/>
      <c r="CX42" s="205"/>
      <c r="CY42" s="203"/>
      <c r="CZ42" s="203"/>
      <c r="DA42" s="204"/>
      <c r="DB42" s="205"/>
      <c r="DC42" s="203"/>
      <c r="DD42" s="203"/>
      <c r="DE42" s="204"/>
      <c r="DF42" s="203"/>
      <c r="DG42" s="203"/>
      <c r="DH42" s="203"/>
      <c r="DI42" s="204"/>
      <c r="DJ42" s="205"/>
      <c r="DK42" s="203"/>
      <c r="DL42" s="203"/>
      <c r="DM42" s="204"/>
      <c r="DN42" s="205"/>
      <c r="DO42" s="203"/>
      <c r="DP42" s="203"/>
      <c r="DQ42" s="204"/>
      <c r="DR42" s="203"/>
      <c r="DS42" s="203"/>
      <c r="DT42" s="203"/>
      <c r="DU42" s="204"/>
      <c r="DV42" s="205"/>
      <c r="DW42" s="203"/>
      <c r="DX42" s="203"/>
      <c r="DY42" s="204"/>
      <c r="DZ42" s="209"/>
      <c r="EA42" s="203"/>
      <c r="EB42" s="203"/>
      <c r="EC42" s="204"/>
      <c r="ED42" s="205"/>
      <c r="EE42" s="203"/>
      <c r="EF42" s="203"/>
      <c r="EG42" s="204"/>
      <c r="EH42" s="205"/>
      <c r="EI42" s="203"/>
      <c r="EJ42" s="203"/>
      <c r="EK42" s="204"/>
      <c r="EL42" s="203"/>
      <c r="EM42" s="203"/>
      <c r="EN42" s="203"/>
      <c r="EO42" s="204"/>
      <c r="EP42" s="205"/>
      <c r="EQ42" s="203"/>
      <c r="ER42" s="203"/>
      <c r="ES42" s="204"/>
      <c r="ET42" s="205"/>
      <c r="EU42" s="203"/>
      <c r="EV42" s="203"/>
      <c r="EW42" s="204"/>
      <c r="EX42" s="203"/>
      <c r="EY42" s="203"/>
      <c r="EZ42" s="203"/>
      <c r="FA42" s="204"/>
      <c r="FB42" s="205"/>
      <c r="FC42" s="203"/>
      <c r="FD42" s="203"/>
      <c r="FE42" s="210"/>
      <c r="FF42" s="14"/>
      <c r="FG42" s="155"/>
      <c r="FH42" s="156"/>
      <c r="FI42" s="79"/>
      <c r="FJ42" s="79"/>
      <c r="FK42" s="65" t="s">
        <v>92</v>
      </c>
      <c r="FL42" s="29">
        <f>SUM(COUNTIF($R$10:$U$63,FI38),COUNTIF($AX$10:$BA$63,FI38),COUNTIF($CD$10:$CG$63,FI38),COUNTIF($DJ$10:$DM$72,FI38),COUNTIF($EP$10:$ES$63,FI38))+FS42</f>
        <v>1</v>
      </c>
      <c r="FM42" s="57">
        <f t="shared" ca="1" si="0"/>
        <v>9</v>
      </c>
      <c r="FN42" s="45"/>
      <c r="FO42" s="36"/>
      <c r="FP42" s="20" t="str">
        <f>FI38</f>
        <v>数学</v>
      </c>
      <c r="FQ42" s="20" t="s">
        <v>58</v>
      </c>
      <c r="FR42" s="20" t="str">
        <f>FI38&amp;"1/2"</f>
        <v>数学1/2</v>
      </c>
      <c r="FS42" s="20">
        <f>SUM(COUNTIF($R$10:$U$63,FR42),COUNTIF($AX$10:$BA$63,FR42),COUNTIF($CD$10:$CG$63,FR42),COUNTIF($DJ$10:$DM$72,FR42),COUNTIF($EP$10:$ES$63,FR42))*0.5</f>
        <v>0</v>
      </c>
      <c r="FT42" s="14"/>
      <c r="FU42" s="14"/>
      <c r="FV42" s="20" t="str">
        <f t="shared" ca="1" si="1"/>
        <v>'(4)'!FM42</v>
      </c>
      <c r="FW42" s="20">
        <v>42</v>
      </c>
      <c r="FX42" s="20">
        <f t="shared" ca="1" si="2"/>
        <v>8</v>
      </c>
    </row>
    <row r="43" spans="1:180" ht="7.5" customHeight="1">
      <c r="A43" s="126"/>
      <c r="B43" s="131"/>
      <c r="C43" s="203"/>
      <c r="D43" s="204"/>
      <c r="E43" s="211"/>
      <c r="F43" s="106"/>
      <c r="G43" s="203"/>
      <c r="H43" s="204"/>
      <c r="I43" s="212"/>
      <c r="J43" s="106"/>
      <c r="K43" s="203"/>
      <c r="L43" s="204"/>
      <c r="M43" s="211"/>
      <c r="N43" s="108"/>
      <c r="O43" s="203"/>
      <c r="P43" s="204"/>
      <c r="Q43" s="211"/>
      <c r="R43" s="106"/>
      <c r="S43" s="203"/>
      <c r="T43" s="204"/>
      <c r="U43" s="212"/>
      <c r="V43" s="106"/>
      <c r="W43" s="203"/>
      <c r="X43" s="204"/>
      <c r="Y43" s="211"/>
      <c r="Z43" s="108"/>
      <c r="AA43" s="203"/>
      <c r="AB43" s="204"/>
      <c r="AC43" s="211"/>
      <c r="AD43" s="106"/>
      <c r="AE43" s="203"/>
      <c r="AF43" s="204"/>
      <c r="AG43" s="212"/>
      <c r="AH43" s="131"/>
      <c r="AI43" s="203"/>
      <c r="AJ43" s="204"/>
      <c r="AK43" s="211"/>
      <c r="AL43" s="106"/>
      <c r="AM43" s="203"/>
      <c r="AN43" s="204"/>
      <c r="AO43" s="212"/>
      <c r="AP43" s="106"/>
      <c r="AQ43" s="203"/>
      <c r="AR43" s="204"/>
      <c r="AS43" s="211"/>
      <c r="AT43" s="108"/>
      <c r="AU43" s="203"/>
      <c r="AV43" s="204"/>
      <c r="AW43" s="211"/>
      <c r="AX43" s="106"/>
      <c r="AY43" s="203"/>
      <c r="AZ43" s="204"/>
      <c r="BA43" s="212"/>
      <c r="BB43" s="106"/>
      <c r="BC43" s="203"/>
      <c r="BD43" s="204"/>
      <c r="BE43" s="211"/>
      <c r="BF43" s="108"/>
      <c r="BG43" s="203"/>
      <c r="BH43" s="204"/>
      <c r="BI43" s="211"/>
      <c r="BJ43" s="106"/>
      <c r="BK43" s="203"/>
      <c r="BL43" s="204"/>
      <c r="BM43" s="212"/>
      <c r="BN43" s="131"/>
      <c r="BO43" s="203"/>
      <c r="BP43" s="204"/>
      <c r="BQ43" s="211"/>
      <c r="BR43" s="106"/>
      <c r="BS43" s="203"/>
      <c r="BT43" s="204"/>
      <c r="BU43" s="212"/>
      <c r="BV43" s="106"/>
      <c r="BW43" s="203"/>
      <c r="BX43" s="204"/>
      <c r="BY43" s="211"/>
      <c r="BZ43" s="108"/>
      <c r="CA43" s="203"/>
      <c r="CB43" s="204"/>
      <c r="CC43" s="211"/>
      <c r="CD43" s="106"/>
      <c r="CE43" s="203"/>
      <c r="CF43" s="204"/>
      <c r="CG43" s="212"/>
      <c r="CH43" s="106"/>
      <c r="CI43" s="203"/>
      <c r="CJ43" s="204"/>
      <c r="CK43" s="211"/>
      <c r="CL43" s="108"/>
      <c r="CM43" s="203"/>
      <c r="CN43" s="204"/>
      <c r="CO43" s="211"/>
      <c r="CP43" s="106"/>
      <c r="CQ43" s="203"/>
      <c r="CR43" s="204"/>
      <c r="CS43" s="212"/>
      <c r="CT43" s="131" t="s">
        <v>400</v>
      </c>
      <c r="CU43" s="203"/>
      <c r="CV43" s="204"/>
      <c r="CW43" s="211"/>
      <c r="CX43" s="106"/>
      <c r="CY43" s="203"/>
      <c r="CZ43" s="204"/>
      <c r="DA43" s="212"/>
      <c r="DB43" s="106"/>
      <c r="DC43" s="203"/>
      <c r="DD43" s="204"/>
      <c r="DE43" s="211"/>
      <c r="DF43" s="108"/>
      <c r="DG43" s="203"/>
      <c r="DH43" s="204"/>
      <c r="DI43" s="211"/>
      <c r="DJ43" s="106"/>
      <c r="DK43" s="203"/>
      <c r="DL43" s="204"/>
      <c r="DM43" s="212"/>
      <c r="DN43" s="106" t="s">
        <v>153</v>
      </c>
      <c r="DO43" s="203"/>
      <c r="DP43" s="204"/>
      <c r="DQ43" s="211"/>
      <c r="DR43" s="108"/>
      <c r="DS43" s="203"/>
      <c r="DT43" s="204"/>
      <c r="DU43" s="211"/>
      <c r="DV43" s="106"/>
      <c r="DW43" s="203"/>
      <c r="DX43" s="204"/>
      <c r="DY43" s="212"/>
      <c r="DZ43" s="128"/>
      <c r="EA43" s="203"/>
      <c r="EB43" s="204"/>
      <c r="EC43" s="211"/>
      <c r="ED43" s="106" t="s">
        <v>274</v>
      </c>
      <c r="EE43" s="203"/>
      <c r="EF43" s="204"/>
      <c r="EG43" s="212"/>
      <c r="EH43" s="106" t="s">
        <v>274</v>
      </c>
      <c r="EI43" s="203"/>
      <c r="EJ43" s="204"/>
      <c r="EK43" s="211"/>
      <c r="EL43" s="108" t="s">
        <v>274</v>
      </c>
      <c r="EM43" s="203"/>
      <c r="EN43" s="204"/>
      <c r="EO43" s="211"/>
      <c r="EP43" s="106" t="s">
        <v>274</v>
      </c>
      <c r="EQ43" s="203"/>
      <c r="ER43" s="204"/>
      <c r="ES43" s="212"/>
      <c r="ET43" s="106"/>
      <c r="EU43" s="203"/>
      <c r="EV43" s="204"/>
      <c r="EW43" s="211"/>
      <c r="EX43" s="108" t="s">
        <v>153</v>
      </c>
      <c r="EY43" s="203"/>
      <c r="EZ43" s="204"/>
      <c r="FA43" s="211"/>
      <c r="FB43" s="106" t="s">
        <v>153</v>
      </c>
      <c r="FC43" s="203"/>
      <c r="FD43" s="204"/>
      <c r="FE43" s="213"/>
      <c r="FF43" s="14"/>
      <c r="FG43" s="155"/>
      <c r="FH43" s="156"/>
      <c r="FI43" s="79"/>
      <c r="FJ43" s="79"/>
      <c r="FK43" s="65" t="s">
        <v>93</v>
      </c>
      <c r="FL43" s="28">
        <f>SUM(COUNTIF($V$10:$Y$63,FI38),COUNTIF($BB$10:$BE$63,FI38),COUNTIF($CH$10:$CK$63,FI38),COUNTIF($DN$10:$DQ$72,FI38),COUNTIF($ET$10:$EW$63,FI38))+FS43</f>
        <v>1</v>
      </c>
      <c r="FM43" s="56">
        <f t="shared" ca="1" si="0"/>
        <v>9</v>
      </c>
      <c r="FN43" s="43"/>
      <c r="FO43" s="9"/>
      <c r="FP43" s="20" t="str">
        <f>FI38</f>
        <v>数学</v>
      </c>
      <c r="FQ43" s="25" t="s">
        <v>59</v>
      </c>
      <c r="FR43" s="20" t="str">
        <f>FI38&amp;"1/2"</f>
        <v>数学1/2</v>
      </c>
      <c r="FS43" s="20">
        <f>SUM(COUNTIF($V$10:$Y$63,FR43),COUNTIF($BB$10:$BE$63,FR43),COUNTIF($CH$10:$CK$63,FR43),COUNTIF($DN$10:$DQ$72,FR43),COUNTIF($ET$10:$EW$63,FR43))*0.5</f>
        <v>0</v>
      </c>
      <c r="FT43" s="20"/>
      <c r="FU43" s="20"/>
      <c r="FV43" s="20" t="str">
        <f t="shared" ca="1" si="1"/>
        <v>'(4)'!FM43</v>
      </c>
      <c r="FW43" s="20">
        <v>43</v>
      </c>
      <c r="FX43" s="20">
        <f t="shared" ca="1" si="2"/>
        <v>8</v>
      </c>
    </row>
    <row r="44" spans="1:180" ht="7.5" customHeight="1">
      <c r="A44" s="126"/>
      <c r="B44" s="202"/>
      <c r="C44" s="203"/>
      <c r="D44" s="204"/>
      <c r="E44" s="204"/>
      <c r="F44" s="205"/>
      <c r="G44" s="203"/>
      <c r="H44" s="204"/>
      <c r="I44" s="214"/>
      <c r="J44" s="205"/>
      <c r="K44" s="203"/>
      <c r="L44" s="204"/>
      <c r="M44" s="204"/>
      <c r="N44" s="203"/>
      <c r="O44" s="203"/>
      <c r="P44" s="204"/>
      <c r="Q44" s="204"/>
      <c r="R44" s="205"/>
      <c r="S44" s="203"/>
      <c r="T44" s="204"/>
      <c r="U44" s="214"/>
      <c r="V44" s="205"/>
      <c r="W44" s="203"/>
      <c r="X44" s="204"/>
      <c r="Y44" s="204"/>
      <c r="Z44" s="203"/>
      <c r="AA44" s="203"/>
      <c r="AB44" s="204"/>
      <c r="AC44" s="204"/>
      <c r="AD44" s="205"/>
      <c r="AE44" s="203"/>
      <c r="AF44" s="204"/>
      <c r="AG44" s="214"/>
      <c r="AH44" s="202"/>
      <c r="AI44" s="203"/>
      <c r="AJ44" s="204"/>
      <c r="AK44" s="204"/>
      <c r="AL44" s="205"/>
      <c r="AM44" s="203"/>
      <c r="AN44" s="204"/>
      <c r="AO44" s="214"/>
      <c r="AP44" s="205"/>
      <c r="AQ44" s="203"/>
      <c r="AR44" s="204"/>
      <c r="AS44" s="204"/>
      <c r="AT44" s="203"/>
      <c r="AU44" s="203"/>
      <c r="AV44" s="204"/>
      <c r="AW44" s="204"/>
      <c r="AX44" s="205"/>
      <c r="AY44" s="203"/>
      <c r="AZ44" s="204"/>
      <c r="BA44" s="214"/>
      <c r="BB44" s="205"/>
      <c r="BC44" s="203"/>
      <c r="BD44" s="204"/>
      <c r="BE44" s="204"/>
      <c r="BF44" s="203"/>
      <c r="BG44" s="203"/>
      <c r="BH44" s="204"/>
      <c r="BI44" s="204"/>
      <c r="BJ44" s="205"/>
      <c r="BK44" s="203"/>
      <c r="BL44" s="204"/>
      <c r="BM44" s="214"/>
      <c r="BN44" s="202"/>
      <c r="BO44" s="203"/>
      <c r="BP44" s="204"/>
      <c r="BQ44" s="204"/>
      <c r="BR44" s="205"/>
      <c r="BS44" s="203"/>
      <c r="BT44" s="204"/>
      <c r="BU44" s="214"/>
      <c r="BV44" s="205"/>
      <c r="BW44" s="203"/>
      <c r="BX44" s="204"/>
      <c r="BY44" s="204"/>
      <c r="BZ44" s="203"/>
      <c r="CA44" s="203"/>
      <c r="CB44" s="204"/>
      <c r="CC44" s="204"/>
      <c r="CD44" s="205"/>
      <c r="CE44" s="203"/>
      <c r="CF44" s="204"/>
      <c r="CG44" s="214"/>
      <c r="CH44" s="205"/>
      <c r="CI44" s="203"/>
      <c r="CJ44" s="204"/>
      <c r="CK44" s="204"/>
      <c r="CL44" s="203"/>
      <c r="CM44" s="203"/>
      <c r="CN44" s="204"/>
      <c r="CO44" s="204"/>
      <c r="CP44" s="205"/>
      <c r="CQ44" s="203"/>
      <c r="CR44" s="204"/>
      <c r="CS44" s="214"/>
      <c r="CT44" s="202"/>
      <c r="CU44" s="203"/>
      <c r="CV44" s="204"/>
      <c r="CW44" s="204"/>
      <c r="CX44" s="205"/>
      <c r="CY44" s="203"/>
      <c r="CZ44" s="204"/>
      <c r="DA44" s="214"/>
      <c r="DB44" s="205"/>
      <c r="DC44" s="203"/>
      <c r="DD44" s="204"/>
      <c r="DE44" s="204"/>
      <c r="DF44" s="203"/>
      <c r="DG44" s="203"/>
      <c r="DH44" s="204"/>
      <c r="DI44" s="204"/>
      <c r="DJ44" s="205"/>
      <c r="DK44" s="203"/>
      <c r="DL44" s="204"/>
      <c r="DM44" s="214"/>
      <c r="DN44" s="205"/>
      <c r="DO44" s="203"/>
      <c r="DP44" s="204"/>
      <c r="DQ44" s="204"/>
      <c r="DR44" s="203"/>
      <c r="DS44" s="203"/>
      <c r="DT44" s="204"/>
      <c r="DU44" s="204"/>
      <c r="DV44" s="205"/>
      <c r="DW44" s="203"/>
      <c r="DX44" s="204"/>
      <c r="DY44" s="214"/>
      <c r="DZ44" s="209"/>
      <c r="EA44" s="203"/>
      <c r="EB44" s="204"/>
      <c r="EC44" s="204"/>
      <c r="ED44" s="205"/>
      <c r="EE44" s="203"/>
      <c r="EF44" s="204"/>
      <c r="EG44" s="214"/>
      <c r="EH44" s="205"/>
      <c r="EI44" s="203"/>
      <c r="EJ44" s="204"/>
      <c r="EK44" s="204"/>
      <c r="EL44" s="203"/>
      <c r="EM44" s="203"/>
      <c r="EN44" s="204"/>
      <c r="EO44" s="204"/>
      <c r="EP44" s="205"/>
      <c r="EQ44" s="203"/>
      <c r="ER44" s="204"/>
      <c r="ES44" s="214"/>
      <c r="ET44" s="205"/>
      <c r="EU44" s="203"/>
      <c r="EV44" s="204"/>
      <c r="EW44" s="204"/>
      <c r="EX44" s="203"/>
      <c r="EY44" s="203"/>
      <c r="EZ44" s="204"/>
      <c r="FA44" s="204"/>
      <c r="FB44" s="205"/>
      <c r="FC44" s="203"/>
      <c r="FD44" s="204"/>
      <c r="FE44" s="215"/>
      <c r="FF44" s="14"/>
      <c r="FG44" s="155"/>
      <c r="FH44" s="156"/>
      <c r="FI44" s="79"/>
      <c r="FJ44" s="79"/>
      <c r="FK44" s="65" t="s">
        <v>94</v>
      </c>
      <c r="FL44" s="28">
        <f>SUM(COUNTIF($Z$10:$AC$63,FI38),COUNTIF($BF$10:$BI$63,FI38),COUNTIF($CL$10:$CO$63,FI38),COUNTIF($DR$10:$DU$72,FI38),COUNTIF($EX$10:$FA$63,FI38))+FS44</f>
        <v>1</v>
      </c>
      <c r="FM44" s="56">
        <f t="shared" ca="1" si="0"/>
        <v>8</v>
      </c>
      <c r="FN44" s="44"/>
      <c r="FO44" s="35"/>
      <c r="FP44" s="20" t="str">
        <f>FI38</f>
        <v>数学</v>
      </c>
      <c r="FQ44" s="20" t="s">
        <v>60</v>
      </c>
      <c r="FR44" s="20" t="str">
        <f>FI38&amp;"1/2"</f>
        <v>数学1/2</v>
      </c>
      <c r="FS44" s="20">
        <f>SUM(COUNTIF($Z$10:$AC$63,FR44),COUNTIF($BF$10:$BI$63,FR44),COUNTIF($CL$10:$CO$63,FR44),COUNTIF($DR$10:$DU$72,FR44),COUNTIF($EX$10:$FA$63,FR44))*0.5</f>
        <v>0</v>
      </c>
      <c r="FT44" s="20"/>
      <c r="FU44" s="20"/>
      <c r="FV44" s="20" t="str">
        <f t="shared" ca="1" si="1"/>
        <v>'(4)'!FM44</v>
      </c>
      <c r="FW44" s="20">
        <v>44</v>
      </c>
      <c r="FX44" s="20">
        <f t="shared" ca="1" si="2"/>
        <v>7</v>
      </c>
    </row>
    <row r="45" spans="1:180" ht="7.5" customHeight="1">
      <c r="A45" s="127"/>
      <c r="B45" s="216"/>
      <c r="C45" s="217"/>
      <c r="D45" s="218"/>
      <c r="E45" s="218"/>
      <c r="F45" s="219"/>
      <c r="G45" s="217"/>
      <c r="H45" s="218"/>
      <c r="I45" s="220"/>
      <c r="J45" s="219"/>
      <c r="K45" s="217"/>
      <c r="L45" s="218"/>
      <c r="M45" s="218"/>
      <c r="N45" s="217"/>
      <c r="O45" s="217"/>
      <c r="P45" s="218"/>
      <c r="Q45" s="218"/>
      <c r="R45" s="219"/>
      <c r="S45" s="217"/>
      <c r="T45" s="218"/>
      <c r="U45" s="220"/>
      <c r="V45" s="219"/>
      <c r="W45" s="217"/>
      <c r="X45" s="218"/>
      <c r="Y45" s="218"/>
      <c r="Z45" s="217"/>
      <c r="AA45" s="217"/>
      <c r="AB45" s="218"/>
      <c r="AC45" s="218"/>
      <c r="AD45" s="219"/>
      <c r="AE45" s="217"/>
      <c r="AF45" s="218"/>
      <c r="AG45" s="220"/>
      <c r="AH45" s="216"/>
      <c r="AI45" s="217"/>
      <c r="AJ45" s="218"/>
      <c r="AK45" s="218"/>
      <c r="AL45" s="219"/>
      <c r="AM45" s="217"/>
      <c r="AN45" s="218"/>
      <c r="AO45" s="220"/>
      <c r="AP45" s="219"/>
      <c r="AQ45" s="217"/>
      <c r="AR45" s="218"/>
      <c r="AS45" s="218"/>
      <c r="AT45" s="217"/>
      <c r="AU45" s="217"/>
      <c r="AV45" s="218"/>
      <c r="AW45" s="218"/>
      <c r="AX45" s="219"/>
      <c r="AY45" s="217"/>
      <c r="AZ45" s="218"/>
      <c r="BA45" s="220"/>
      <c r="BB45" s="219"/>
      <c r="BC45" s="217"/>
      <c r="BD45" s="218"/>
      <c r="BE45" s="218"/>
      <c r="BF45" s="217"/>
      <c r="BG45" s="217"/>
      <c r="BH45" s="218"/>
      <c r="BI45" s="218"/>
      <c r="BJ45" s="219"/>
      <c r="BK45" s="217"/>
      <c r="BL45" s="218"/>
      <c r="BM45" s="220"/>
      <c r="BN45" s="216"/>
      <c r="BO45" s="217"/>
      <c r="BP45" s="218"/>
      <c r="BQ45" s="218"/>
      <c r="BR45" s="219"/>
      <c r="BS45" s="217"/>
      <c r="BT45" s="218"/>
      <c r="BU45" s="220"/>
      <c r="BV45" s="219"/>
      <c r="BW45" s="217"/>
      <c r="BX45" s="218"/>
      <c r="BY45" s="218"/>
      <c r="BZ45" s="217"/>
      <c r="CA45" s="217"/>
      <c r="CB45" s="218"/>
      <c r="CC45" s="218"/>
      <c r="CD45" s="219"/>
      <c r="CE45" s="217"/>
      <c r="CF45" s="218"/>
      <c r="CG45" s="220"/>
      <c r="CH45" s="219"/>
      <c r="CI45" s="217"/>
      <c r="CJ45" s="218"/>
      <c r="CK45" s="218"/>
      <c r="CL45" s="217"/>
      <c r="CM45" s="217"/>
      <c r="CN45" s="218"/>
      <c r="CO45" s="218"/>
      <c r="CP45" s="219"/>
      <c r="CQ45" s="217"/>
      <c r="CR45" s="218"/>
      <c r="CS45" s="220"/>
      <c r="CT45" s="216"/>
      <c r="CU45" s="217"/>
      <c r="CV45" s="218"/>
      <c r="CW45" s="218"/>
      <c r="CX45" s="219"/>
      <c r="CY45" s="217"/>
      <c r="CZ45" s="218"/>
      <c r="DA45" s="220"/>
      <c r="DB45" s="219"/>
      <c r="DC45" s="217"/>
      <c r="DD45" s="218"/>
      <c r="DE45" s="218"/>
      <c r="DF45" s="217"/>
      <c r="DG45" s="217"/>
      <c r="DH45" s="218"/>
      <c r="DI45" s="218"/>
      <c r="DJ45" s="219"/>
      <c r="DK45" s="217"/>
      <c r="DL45" s="218"/>
      <c r="DM45" s="220"/>
      <c r="DN45" s="219"/>
      <c r="DO45" s="217"/>
      <c r="DP45" s="218"/>
      <c r="DQ45" s="218"/>
      <c r="DR45" s="217"/>
      <c r="DS45" s="217"/>
      <c r="DT45" s="218"/>
      <c r="DU45" s="218"/>
      <c r="DV45" s="219"/>
      <c r="DW45" s="217"/>
      <c r="DX45" s="218"/>
      <c r="DY45" s="220"/>
      <c r="DZ45" s="216"/>
      <c r="EA45" s="217"/>
      <c r="EB45" s="218"/>
      <c r="EC45" s="218"/>
      <c r="ED45" s="219"/>
      <c r="EE45" s="217"/>
      <c r="EF45" s="218"/>
      <c r="EG45" s="220"/>
      <c r="EH45" s="219"/>
      <c r="EI45" s="217"/>
      <c r="EJ45" s="218"/>
      <c r="EK45" s="218"/>
      <c r="EL45" s="217"/>
      <c r="EM45" s="217"/>
      <c r="EN45" s="218"/>
      <c r="EO45" s="218"/>
      <c r="EP45" s="219"/>
      <c r="EQ45" s="217"/>
      <c r="ER45" s="218"/>
      <c r="ES45" s="220"/>
      <c r="ET45" s="219"/>
      <c r="EU45" s="217"/>
      <c r="EV45" s="218"/>
      <c r="EW45" s="218"/>
      <c r="EX45" s="217"/>
      <c r="EY45" s="217"/>
      <c r="EZ45" s="218"/>
      <c r="FA45" s="218"/>
      <c r="FB45" s="219"/>
      <c r="FC45" s="217"/>
      <c r="FD45" s="218"/>
      <c r="FE45" s="221"/>
      <c r="FF45" s="14"/>
      <c r="FG45" s="155"/>
      <c r="FH45" s="156"/>
      <c r="FI45" s="79"/>
      <c r="FJ45" s="79"/>
      <c r="FK45" s="66" t="s">
        <v>95</v>
      </c>
      <c r="FL45" s="34">
        <f>SUM(COUNTIF($AD$10:$AG$63,FI38),COUNTIF($BJ$10:$BM$63,FI38),COUNTIF($CP$10:$CS$63,FI38),COUNTIF($DV$10:$DY$72,FI38),COUNTIF($FB$10:$FE$63,FI38))+FS45</f>
        <v>1</v>
      </c>
      <c r="FM45" s="62">
        <f t="shared" ca="1" si="0"/>
        <v>8</v>
      </c>
      <c r="FN45" s="52"/>
      <c r="FO45" s="41"/>
      <c r="FP45" s="20" t="str">
        <f>FI38</f>
        <v>数学</v>
      </c>
      <c r="FQ45" s="20" t="s">
        <v>61</v>
      </c>
      <c r="FR45" s="20" t="str">
        <f>FI38&amp;"1/2"</f>
        <v>数学1/2</v>
      </c>
      <c r="FS45" s="20">
        <f>SUM(COUNTIF($AD$10:$AG$63,FR45),COUNTIF($BJ$10:$BM$63,FR45),COUNTIF($CP$10:$CS$63,FR45),COUNTIF($DV$10:$DY$72,FR45),COUNTIF($FB$10:$FE$63,FR45))*0.5</f>
        <v>0</v>
      </c>
      <c r="FT45" s="14"/>
      <c r="FU45" s="14"/>
      <c r="FV45" s="20" t="str">
        <f t="shared" ca="1" si="1"/>
        <v>'(4)'!FM45</v>
      </c>
      <c r="FW45" s="20">
        <v>45</v>
      </c>
      <c r="FX45" s="20">
        <f t="shared" ca="1" si="2"/>
        <v>7</v>
      </c>
    </row>
    <row r="46" spans="1:180" ht="7.5" customHeight="1">
      <c r="A46" s="93" t="s">
        <v>80</v>
      </c>
      <c r="B46" s="192"/>
      <c r="C46" s="193"/>
      <c r="D46" s="194"/>
      <c r="E46" s="195"/>
      <c r="F46" s="196"/>
      <c r="G46" s="193"/>
      <c r="H46" s="194"/>
      <c r="I46" s="195"/>
      <c r="J46" s="196"/>
      <c r="K46" s="197"/>
      <c r="L46" s="198"/>
      <c r="M46" s="199"/>
      <c r="N46" s="200"/>
      <c r="O46" s="193"/>
      <c r="P46" s="194"/>
      <c r="Q46" s="195"/>
      <c r="R46" s="196"/>
      <c r="S46" s="193"/>
      <c r="T46" s="194"/>
      <c r="U46" s="195"/>
      <c r="V46" s="196"/>
      <c r="W46" s="197"/>
      <c r="X46" s="198"/>
      <c r="Y46" s="199"/>
      <c r="Z46" s="200"/>
      <c r="AA46" s="193"/>
      <c r="AB46" s="194"/>
      <c r="AC46" s="195"/>
      <c r="AD46" s="196"/>
      <c r="AE46" s="193"/>
      <c r="AF46" s="194"/>
      <c r="AG46" s="195"/>
      <c r="AH46" s="192"/>
      <c r="AI46" s="193"/>
      <c r="AJ46" s="194"/>
      <c r="AK46" s="195"/>
      <c r="AL46" s="196"/>
      <c r="AM46" s="193"/>
      <c r="AN46" s="194"/>
      <c r="AO46" s="195"/>
      <c r="AP46" s="196"/>
      <c r="AQ46" s="197"/>
      <c r="AR46" s="198"/>
      <c r="AS46" s="199"/>
      <c r="AT46" s="200"/>
      <c r="AU46" s="193"/>
      <c r="AV46" s="194"/>
      <c r="AW46" s="195"/>
      <c r="AX46" s="196"/>
      <c r="AY46" s="193"/>
      <c r="AZ46" s="194"/>
      <c r="BA46" s="195"/>
      <c r="BB46" s="196"/>
      <c r="BC46" s="197"/>
      <c r="BD46" s="198"/>
      <c r="BE46" s="199"/>
      <c r="BF46" s="200"/>
      <c r="BG46" s="193"/>
      <c r="BH46" s="194"/>
      <c r="BI46" s="195"/>
      <c r="BJ46" s="196"/>
      <c r="BK46" s="193"/>
      <c r="BL46" s="194"/>
      <c r="BM46" s="195"/>
      <c r="BN46" s="192"/>
      <c r="BO46" s="193"/>
      <c r="BP46" s="194"/>
      <c r="BQ46" s="195"/>
      <c r="BR46" s="196"/>
      <c r="BS46" s="193"/>
      <c r="BT46" s="194"/>
      <c r="BU46" s="195"/>
      <c r="BV46" s="196"/>
      <c r="BW46" s="197"/>
      <c r="BX46" s="198"/>
      <c r="BY46" s="199"/>
      <c r="BZ46" s="200"/>
      <c r="CA46" s="193"/>
      <c r="CB46" s="194"/>
      <c r="CC46" s="195"/>
      <c r="CD46" s="196"/>
      <c r="CE46" s="193"/>
      <c r="CF46" s="194"/>
      <c r="CG46" s="195"/>
      <c r="CH46" s="196"/>
      <c r="CI46" s="197"/>
      <c r="CJ46" s="198"/>
      <c r="CK46" s="199"/>
      <c r="CL46" s="200"/>
      <c r="CM46" s="193"/>
      <c r="CN46" s="194"/>
      <c r="CO46" s="195"/>
      <c r="CP46" s="196"/>
      <c r="CQ46" s="193"/>
      <c r="CR46" s="194"/>
      <c r="CS46" s="195"/>
      <c r="CT46" s="192" t="s">
        <v>127</v>
      </c>
      <c r="CU46" s="193"/>
      <c r="CV46" s="206" t="s">
        <v>136</v>
      </c>
      <c r="CW46" s="195"/>
      <c r="CX46" s="196" t="s">
        <v>123</v>
      </c>
      <c r="CY46" s="193"/>
      <c r="CZ46" s="206" t="s">
        <v>136</v>
      </c>
      <c r="DA46" s="195"/>
      <c r="DB46" s="196" t="s">
        <v>123</v>
      </c>
      <c r="DC46" s="197"/>
      <c r="DD46" s="201" t="s">
        <v>136</v>
      </c>
      <c r="DE46" s="199"/>
      <c r="DF46" s="200" t="s">
        <v>15</v>
      </c>
      <c r="DG46" s="193"/>
      <c r="DH46" s="194"/>
      <c r="DI46" s="195"/>
      <c r="DJ46" s="196" t="s">
        <v>15</v>
      </c>
      <c r="DK46" s="193"/>
      <c r="DL46" s="194"/>
      <c r="DM46" s="195"/>
      <c r="DN46" s="196" t="s">
        <v>21</v>
      </c>
      <c r="DO46" s="197"/>
      <c r="DP46" s="198"/>
      <c r="DQ46" s="199"/>
      <c r="DR46" s="200" t="s">
        <v>21</v>
      </c>
      <c r="DS46" s="193"/>
      <c r="DT46" s="194"/>
      <c r="DU46" s="195"/>
      <c r="DV46" s="196" t="s">
        <v>21</v>
      </c>
      <c r="DW46" s="193"/>
      <c r="DX46" s="194"/>
      <c r="DY46" s="195"/>
      <c r="DZ46" s="192" t="s">
        <v>25</v>
      </c>
      <c r="EA46" s="197"/>
      <c r="EB46" s="198"/>
      <c r="EC46" s="199"/>
      <c r="ED46" s="196" t="s">
        <v>25</v>
      </c>
      <c r="EE46" s="197"/>
      <c r="EF46" s="198"/>
      <c r="EG46" s="199"/>
      <c r="EH46" s="196" t="s">
        <v>25</v>
      </c>
      <c r="EI46" s="197"/>
      <c r="EJ46" s="207"/>
      <c r="EK46" s="199"/>
      <c r="EL46" s="200" t="s">
        <v>25</v>
      </c>
      <c r="EM46" s="197"/>
      <c r="EN46" s="198"/>
      <c r="EO46" s="199"/>
      <c r="EP46" s="196" t="s">
        <v>25</v>
      </c>
      <c r="EQ46" s="197"/>
      <c r="ER46" s="198"/>
      <c r="ES46" s="199"/>
      <c r="ET46" s="196" t="s">
        <v>25</v>
      </c>
      <c r="EU46" s="197"/>
      <c r="EV46" s="207"/>
      <c r="EW46" s="199"/>
      <c r="EX46" s="200" t="s">
        <v>25</v>
      </c>
      <c r="EY46" s="197"/>
      <c r="EZ46" s="198"/>
      <c r="FA46" s="199"/>
      <c r="FB46" s="196" t="s">
        <v>25</v>
      </c>
      <c r="FC46" s="197"/>
      <c r="FD46" s="198"/>
      <c r="FE46" s="208"/>
      <c r="FF46" s="14"/>
      <c r="FG46" s="155"/>
      <c r="FH46" s="156"/>
      <c r="FI46" s="79" t="s">
        <v>13</v>
      </c>
      <c r="FJ46" s="79"/>
      <c r="FK46" s="64" t="s">
        <v>88</v>
      </c>
      <c r="FL46" s="33">
        <f>SUM(COUNTIF($B$10:$E$63,FI46),COUNTIF($AH$10:$AK$63,FI46),COUNTIF($BN$10:$BQ$63,FI46),COUNTIF($CT$10:$CW$72,FI46),COUNTIF($DZ$10:$EC$63,FI46))+FS46</f>
        <v>1</v>
      </c>
      <c r="FM46" s="61">
        <f t="shared" ca="1" si="0"/>
        <v>5</v>
      </c>
      <c r="FN46" s="49"/>
      <c r="FO46" s="10"/>
      <c r="FP46" s="20" t="str">
        <f>FI46</f>
        <v>自立</v>
      </c>
      <c r="FQ46" s="25" t="s">
        <v>54</v>
      </c>
      <c r="FR46" s="20" t="str">
        <f>FI46&amp;"1/2"</f>
        <v>自立1/2</v>
      </c>
      <c r="FS46" s="20">
        <f>SUM(COUNTIF($B$10:$E$63,FR46),COUNTIF($AH$10:$AK$63,FR46),COUNTIF($BN$10:$BQ$63,FR46),COUNTIF($CT$10:$CW$72,FR46),COUNTIF($DZ$10:$EC$63,FR46))*0.5</f>
        <v>0</v>
      </c>
      <c r="FT46" s="20"/>
      <c r="FU46" s="20"/>
      <c r="FV46" s="20" t="str">
        <f t="shared" ca="1" si="1"/>
        <v>'(4)'!FM46</v>
      </c>
      <c r="FW46" s="20">
        <v>46</v>
      </c>
      <c r="FX46" s="20">
        <f t="shared" ca="1" si="2"/>
        <v>4</v>
      </c>
    </row>
    <row r="47" spans="1:180" ht="7.5" customHeight="1">
      <c r="A47" s="126"/>
      <c r="B47" s="202"/>
      <c r="C47" s="203"/>
      <c r="D47" s="203"/>
      <c r="E47" s="204"/>
      <c r="F47" s="205"/>
      <c r="G47" s="203"/>
      <c r="H47" s="203"/>
      <c r="I47" s="204"/>
      <c r="J47" s="205"/>
      <c r="K47" s="203"/>
      <c r="L47" s="203"/>
      <c r="M47" s="204"/>
      <c r="N47" s="203"/>
      <c r="O47" s="203"/>
      <c r="P47" s="203"/>
      <c r="Q47" s="204"/>
      <c r="R47" s="205"/>
      <c r="S47" s="203"/>
      <c r="T47" s="203"/>
      <c r="U47" s="204"/>
      <c r="V47" s="205"/>
      <c r="W47" s="203"/>
      <c r="X47" s="203"/>
      <c r="Y47" s="204"/>
      <c r="Z47" s="203"/>
      <c r="AA47" s="203"/>
      <c r="AB47" s="203"/>
      <c r="AC47" s="204"/>
      <c r="AD47" s="205"/>
      <c r="AE47" s="203"/>
      <c r="AF47" s="203"/>
      <c r="AG47" s="204"/>
      <c r="AH47" s="202"/>
      <c r="AI47" s="203"/>
      <c r="AJ47" s="203"/>
      <c r="AK47" s="204"/>
      <c r="AL47" s="205"/>
      <c r="AM47" s="203"/>
      <c r="AN47" s="203"/>
      <c r="AO47" s="204"/>
      <c r="AP47" s="205"/>
      <c r="AQ47" s="203"/>
      <c r="AR47" s="203"/>
      <c r="AS47" s="204"/>
      <c r="AT47" s="203"/>
      <c r="AU47" s="203"/>
      <c r="AV47" s="203"/>
      <c r="AW47" s="204"/>
      <c r="AX47" s="205"/>
      <c r="AY47" s="203"/>
      <c r="AZ47" s="203"/>
      <c r="BA47" s="204"/>
      <c r="BB47" s="205"/>
      <c r="BC47" s="203"/>
      <c r="BD47" s="203"/>
      <c r="BE47" s="204"/>
      <c r="BF47" s="203"/>
      <c r="BG47" s="203"/>
      <c r="BH47" s="203"/>
      <c r="BI47" s="204"/>
      <c r="BJ47" s="205"/>
      <c r="BK47" s="203"/>
      <c r="BL47" s="203"/>
      <c r="BM47" s="204"/>
      <c r="BN47" s="202"/>
      <c r="BO47" s="203"/>
      <c r="BP47" s="203"/>
      <c r="BQ47" s="204"/>
      <c r="BR47" s="205"/>
      <c r="BS47" s="203"/>
      <c r="BT47" s="203"/>
      <c r="BU47" s="204"/>
      <c r="BV47" s="205"/>
      <c r="BW47" s="203"/>
      <c r="BX47" s="203"/>
      <c r="BY47" s="204"/>
      <c r="BZ47" s="203"/>
      <c r="CA47" s="203"/>
      <c r="CB47" s="203"/>
      <c r="CC47" s="204"/>
      <c r="CD47" s="205"/>
      <c r="CE47" s="203"/>
      <c r="CF47" s="203"/>
      <c r="CG47" s="204"/>
      <c r="CH47" s="205"/>
      <c r="CI47" s="203"/>
      <c r="CJ47" s="203"/>
      <c r="CK47" s="204"/>
      <c r="CL47" s="203"/>
      <c r="CM47" s="203"/>
      <c r="CN47" s="203"/>
      <c r="CO47" s="204"/>
      <c r="CP47" s="205"/>
      <c r="CQ47" s="203"/>
      <c r="CR47" s="203"/>
      <c r="CS47" s="204"/>
      <c r="CT47" s="202"/>
      <c r="CU47" s="203"/>
      <c r="CV47" s="203"/>
      <c r="CW47" s="204"/>
      <c r="CX47" s="205"/>
      <c r="CY47" s="203"/>
      <c r="CZ47" s="203"/>
      <c r="DA47" s="204"/>
      <c r="DB47" s="205"/>
      <c r="DC47" s="203"/>
      <c r="DD47" s="203"/>
      <c r="DE47" s="204"/>
      <c r="DF47" s="203"/>
      <c r="DG47" s="203"/>
      <c r="DH47" s="203"/>
      <c r="DI47" s="204"/>
      <c r="DJ47" s="205"/>
      <c r="DK47" s="203"/>
      <c r="DL47" s="203"/>
      <c r="DM47" s="204"/>
      <c r="DN47" s="205"/>
      <c r="DO47" s="203"/>
      <c r="DP47" s="203"/>
      <c r="DQ47" s="204"/>
      <c r="DR47" s="203"/>
      <c r="DS47" s="203"/>
      <c r="DT47" s="203"/>
      <c r="DU47" s="204"/>
      <c r="DV47" s="205"/>
      <c r="DW47" s="203"/>
      <c r="DX47" s="203"/>
      <c r="DY47" s="204"/>
      <c r="DZ47" s="209"/>
      <c r="EA47" s="203"/>
      <c r="EB47" s="203"/>
      <c r="EC47" s="204"/>
      <c r="ED47" s="205"/>
      <c r="EE47" s="203"/>
      <c r="EF47" s="203"/>
      <c r="EG47" s="204"/>
      <c r="EH47" s="205"/>
      <c r="EI47" s="203"/>
      <c r="EJ47" s="203"/>
      <c r="EK47" s="204"/>
      <c r="EL47" s="203"/>
      <c r="EM47" s="203"/>
      <c r="EN47" s="203"/>
      <c r="EO47" s="204"/>
      <c r="EP47" s="205"/>
      <c r="EQ47" s="203"/>
      <c r="ER47" s="203"/>
      <c r="ES47" s="204"/>
      <c r="ET47" s="205"/>
      <c r="EU47" s="203"/>
      <c r="EV47" s="203"/>
      <c r="EW47" s="204"/>
      <c r="EX47" s="203"/>
      <c r="EY47" s="203"/>
      <c r="EZ47" s="203"/>
      <c r="FA47" s="204"/>
      <c r="FB47" s="205"/>
      <c r="FC47" s="203"/>
      <c r="FD47" s="203"/>
      <c r="FE47" s="210"/>
      <c r="FF47" s="14"/>
      <c r="FG47" s="155"/>
      <c r="FH47" s="156"/>
      <c r="FI47" s="79"/>
      <c r="FJ47" s="79"/>
      <c r="FK47" s="65" t="s">
        <v>89</v>
      </c>
      <c r="FL47" s="28">
        <f>SUM(COUNTIF($F$10:$I$63,FI46),COUNTIF($AL$10:$AO$63,FI46),COUNTIF($BR$10:$BU$63,FI46),COUNTIF($CX$10:$DA$72,FI46),COUNTIF($ED$10:$EG$63,FI46))+FS47</f>
        <v>2</v>
      </c>
      <c r="FM47" s="56">
        <f t="shared" ca="1" si="0"/>
        <v>9</v>
      </c>
      <c r="FN47" s="44"/>
      <c r="FO47" s="35"/>
      <c r="FP47" s="20" t="str">
        <f>FI46</f>
        <v>自立</v>
      </c>
      <c r="FQ47" s="20" t="s">
        <v>55</v>
      </c>
      <c r="FR47" s="20" t="str">
        <f>FI46&amp;"1/2"</f>
        <v>自立1/2</v>
      </c>
      <c r="FS47" s="20">
        <f>SUM(COUNTIF($F$10:$I$63,FR47),COUNTIF($AL$10:$AO$63,FR47),COUNTIF($BR$10:$BU$63,FR47),COUNTIF($CX$10:$DA$72,FR47),COUNTIF($ED$10:$EG$63,FR47))*0.5</f>
        <v>0</v>
      </c>
      <c r="FT47" s="20"/>
      <c r="FU47" s="20"/>
      <c r="FV47" s="20" t="str">
        <f t="shared" ca="1" si="1"/>
        <v>'(4)'!FM47</v>
      </c>
      <c r="FW47" s="20">
        <v>47</v>
      </c>
      <c r="FX47" s="20">
        <f t="shared" ca="1" si="2"/>
        <v>7</v>
      </c>
    </row>
    <row r="48" spans="1:180" ht="7.5" customHeight="1">
      <c r="A48" s="126"/>
      <c r="B48" s="202"/>
      <c r="C48" s="203"/>
      <c r="D48" s="203"/>
      <c r="E48" s="204"/>
      <c r="F48" s="205"/>
      <c r="G48" s="203"/>
      <c r="H48" s="203"/>
      <c r="I48" s="204"/>
      <c r="J48" s="205"/>
      <c r="K48" s="203"/>
      <c r="L48" s="203"/>
      <c r="M48" s="204"/>
      <c r="N48" s="203"/>
      <c r="O48" s="203"/>
      <c r="P48" s="203"/>
      <c r="Q48" s="204"/>
      <c r="R48" s="205"/>
      <c r="S48" s="203"/>
      <c r="T48" s="203"/>
      <c r="U48" s="204"/>
      <c r="V48" s="205"/>
      <c r="W48" s="203"/>
      <c r="X48" s="203"/>
      <c r="Y48" s="204"/>
      <c r="Z48" s="203"/>
      <c r="AA48" s="203"/>
      <c r="AB48" s="203"/>
      <c r="AC48" s="204"/>
      <c r="AD48" s="205"/>
      <c r="AE48" s="203"/>
      <c r="AF48" s="203"/>
      <c r="AG48" s="204"/>
      <c r="AH48" s="202"/>
      <c r="AI48" s="203"/>
      <c r="AJ48" s="203"/>
      <c r="AK48" s="204"/>
      <c r="AL48" s="205"/>
      <c r="AM48" s="203"/>
      <c r="AN48" s="203"/>
      <c r="AO48" s="204"/>
      <c r="AP48" s="205"/>
      <c r="AQ48" s="203"/>
      <c r="AR48" s="203"/>
      <c r="AS48" s="204"/>
      <c r="AT48" s="203"/>
      <c r="AU48" s="203"/>
      <c r="AV48" s="203"/>
      <c r="AW48" s="204"/>
      <c r="AX48" s="205"/>
      <c r="AY48" s="203"/>
      <c r="AZ48" s="203"/>
      <c r="BA48" s="204"/>
      <c r="BB48" s="205"/>
      <c r="BC48" s="203"/>
      <c r="BD48" s="203"/>
      <c r="BE48" s="204"/>
      <c r="BF48" s="203"/>
      <c r="BG48" s="203"/>
      <c r="BH48" s="203"/>
      <c r="BI48" s="204"/>
      <c r="BJ48" s="205"/>
      <c r="BK48" s="203"/>
      <c r="BL48" s="203"/>
      <c r="BM48" s="204"/>
      <c r="BN48" s="202"/>
      <c r="BO48" s="203"/>
      <c r="BP48" s="203"/>
      <c r="BQ48" s="204"/>
      <c r="BR48" s="205"/>
      <c r="BS48" s="203"/>
      <c r="BT48" s="203"/>
      <c r="BU48" s="204"/>
      <c r="BV48" s="205"/>
      <c r="BW48" s="203"/>
      <c r="BX48" s="203"/>
      <c r="BY48" s="204"/>
      <c r="BZ48" s="203"/>
      <c r="CA48" s="203"/>
      <c r="CB48" s="203"/>
      <c r="CC48" s="204"/>
      <c r="CD48" s="205"/>
      <c r="CE48" s="203"/>
      <c r="CF48" s="203"/>
      <c r="CG48" s="204"/>
      <c r="CH48" s="205"/>
      <c r="CI48" s="203"/>
      <c r="CJ48" s="203"/>
      <c r="CK48" s="204"/>
      <c r="CL48" s="203"/>
      <c r="CM48" s="203"/>
      <c r="CN48" s="203"/>
      <c r="CO48" s="204"/>
      <c r="CP48" s="205"/>
      <c r="CQ48" s="203"/>
      <c r="CR48" s="203"/>
      <c r="CS48" s="204"/>
      <c r="CT48" s="202"/>
      <c r="CU48" s="203"/>
      <c r="CV48" s="203"/>
      <c r="CW48" s="204"/>
      <c r="CX48" s="205"/>
      <c r="CY48" s="203"/>
      <c r="CZ48" s="203"/>
      <c r="DA48" s="204"/>
      <c r="DB48" s="205"/>
      <c r="DC48" s="203"/>
      <c r="DD48" s="203"/>
      <c r="DE48" s="204"/>
      <c r="DF48" s="203"/>
      <c r="DG48" s="203"/>
      <c r="DH48" s="203"/>
      <c r="DI48" s="204"/>
      <c r="DJ48" s="205"/>
      <c r="DK48" s="203"/>
      <c r="DL48" s="203"/>
      <c r="DM48" s="204"/>
      <c r="DN48" s="205"/>
      <c r="DO48" s="203"/>
      <c r="DP48" s="203"/>
      <c r="DQ48" s="204"/>
      <c r="DR48" s="203"/>
      <c r="DS48" s="203"/>
      <c r="DT48" s="203"/>
      <c r="DU48" s="204"/>
      <c r="DV48" s="205"/>
      <c r="DW48" s="203"/>
      <c r="DX48" s="203"/>
      <c r="DY48" s="204"/>
      <c r="DZ48" s="209"/>
      <c r="EA48" s="203"/>
      <c r="EB48" s="203"/>
      <c r="EC48" s="204"/>
      <c r="ED48" s="205"/>
      <c r="EE48" s="203"/>
      <c r="EF48" s="203"/>
      <c r="EG48" s="204"/>
      <c r="EH48" s="205"/>
      <c r="EI48" s="203"/>
      <c r="EJ48" s="203"/>
      <c r="EK48" s="204"/>
      <c r="EL48" s="203"/>
      <c r="EM48" s="203"/>
      <c r="EN48" s="203"/>
      <c r="EO48" s="204"/>
      <c r="EP48" s="205"/>
      <c r="EQ48" s="203"/>
      <c r="ER48" s="203"/>
      <c r="ES48" s="204"/>
      <c r="ET48" s="205"/>
      <c r="EU48" s="203"/>
      <c r="EV48" s="203"/>
      <c r="EW48" s="204"/>
      <c r="EX48" s="203"/>
      <c r="EY48" s="203"/>
      <c r="EZ48" s="203"/>
      <c r="FA48" s="204"/>
      <c r="FB48" s="205"/>
      <c r="FC48" s="203"/>
      <c r="FD48" s="203"/>
      <c r="FE48" s="210"/>
      <c r="FF48" s="14"/>
      <c r="FG48" s="155"/>
      <c r="FH48" s="156"/>
      <c r="FI48" s="79"/>
      <c r="FJ48" s="79"/>
      <c r="FK48" s="65" t="s">
        <v>90</v>
      </c>
      <c r="FL48" s="29">
        <f>SUM(COUNTIF($J$10:$M$63,FI46),COUNTIF($AP$10:$AS$63,FI46),COUNTIF($BV$10:$BY$63,FI46),COUNTIF($DB$10:$DE$72,FI46),COUNTIF($EH$10:$EK$63,FI46))+FS48</f>
        <v>2</v>
      </c>
      <c r="FM48" s="57">
        <f t="shared" ca="1" si="0"/>
        <v>9</v>
      </c>
      <c r="FN48" s="45"/>
      <c r="FO48" s="36"/>
      <c r="FP48" s="20" t="str">
        <f>FI46</f>
        <v>自立</v>
      </c>
      <c r="FQ48" s="20" t="s">
        <v>56</v>
      </c>
      <c r="FR48" s="20" t="str">
        <f>FI46&amp;"1/2"</f>
        <v>自立1/2</v>
      </c>
      <c r="FS48" s="20">
        <f>SUM(COUNTIF($J$10:$M$63,FR48),COUNTIF($AP$10:$AS$63,FR48),COUNTIF($BV$10:$BY$63,FR48),COUNTIF($DB$10:$DE$72,FR48),COUNTIF($EH$10:$EK$63,FR48))*0.5</f>
        <v>0</v>
      </c>
      <c r="FT48" s="14"/>
      <c r="FU48" s="14"/>
      <c r="FV48" s="20" t="str">
        <f t="shared" ca="1" si="1"/>
        <v>'(4)'!FM48</v>
      </c>
      <c r="FW48" s="20">
        <v>48</v>
      </c>
      <c r="FX48" s="20">
        <f t="shared" ca="1" si="2"/>
        <v>7</v>
      </c>
    </row>
    <row r="49" spans="1:180" ht="7.5" customHeight="1">
      <c r="A49" s="126"/>
      <c r="B49" s="134"/>
      <c r="C49" s="203"/>
      <c r="D49" s="203"/>
      <c r="E49" s="204"/>
      <c r="F49" s="118"/>
      <c r="G49" s="203"/>
      <c r="H49" s="203"/>
      <c r="I49" s="204"/>
      <c r="J49" s="118"/>
      <c r="K49" s="203"/>
      <c r="L49" s="203"/>
      <c r="M49" s="204"/>
      <c r="N49" s="116"/>
      <c r="O49" s="203"/>
      <c r="P49" s="203"/>
      <c r="Q49" s="204"/>
      <c r="R49" s="118"/>
      <c r="S49" s="203"/>
      <c r="T49" s="203"/>
      <c r="U49" s="204"/>
      <c r="V49" s="118"/>
      <c r="W49" s="203"/>
      <c r="X49" s="203"/>
      <c r="Y49" s="204"/>
      <c r="Z49" s="116"/>
      <c r="AA49" s="203"/>
      <c r="AB49" s="203"/>
      <c r="AC49" s="204"/>
      <c r="AD49" s="118"/>
      <c r="AE49" s="203"/>
      <c r="AF49" s="203"/>
      <c r="AG49" s="204"/>
      <c r="AH49" s="134"/>
      <c r="AI49" s="203"/>
      <c r="AJ49" s="203"/>
      <c r="AK49" s="204"/>
      <c r="AL49" s="118"/>
      <c r="AM49" s="203"/>
      <c r="AN49" s="203"/>
      <c r="AO49" s="204"/>
      <c r="AP49" s="118"/>
      <c r="AQ49" s="203"/>
      <c r="AR49" s="203"/>
      <c r="AS49" s="204"/>
      <c r="AT49" s="116"/>
      <c r="AU49" s="203"/>
      <c r="AV49" s="203"/>
      <c r="AW49" s="204"/>
      <c r="AX49" s="118"/>
      <c r="AY49" s="203"/>
      <c r="AZ49" s="203"/>
      <c r="BA49" s="204"/>
      <c r="BB49" s="118"/>
      <c r="BC49" s="203"/>
      <c r="BD49" s="203"/>
      <c r="BE49" s="204"/>
      <c r="BF49" s="116"/>
      <c r="BG49" s="203"/>
      <c r="BH49" s="203"/>
      <c r="BI49" s="204"/>
      <c r="BJ49" s="118"/>
      <c r="BK49" s="203"/>
      <c r="BL49" s="203"/>
      <c r="BM49" s="204"/>
      <c r="BN49" s="134"/>
      <c r="BO49" s="203"/>
      <c r="BP49" s="203"/>
      <c r="BQ49" s="204"/>
      <c r="BR49" s="118"/>
      <c r="BS49" s="203"/>
      <c r="BT49" s="203"/>
      <c r="BU49" s="204"/>
      <c r="BV49" s="118"/>
      <c r="BW49" s="203"/>
      <c r="BX49" s="203"/>
      <c r="BY49" s="204"/>
      <c r="BZ49" s="116"/>
      <c r="CA49" s="203"/>
      <c r="CB49" s="203"/>
      <c r="CC49" s="204"/>
      <c r="CD49" s="118"/>
      <c r="CE49" s="203"/>
      <c r="CF49" s="203"/>
      <c r="CG49" s="204"/>
      <c r="CH49" s="118"/>
      <c r="CI49" s="203"/>
      <c r="CJ49" s="203"/>
      <c r="CK49" s="204"/>
      <c r="CL49" s="116"/>
      <c r="CM49" s="203"/>
      <c r="CN49" s="203"/>
      <c r="CO49" s="204"/>
      <c r="CP49" s="118"/>
      <c r="CQ49" s="203"/>
      <c r="CR49" s="203"/>
      <c r="CS49" s="204"/>
      <c r="CT49" s="134"/>
      <c r="CU49" s="203"/>
      <c r="CV49" s="203"/>
      <c r="CW49" s="204"/>
      <c r="CX49" s="118"/>
      <c r="CY49" s="203"/>
      <c r="CZ49" s="203"/>
      <c r="DA49" s="204"/>
      <c r="DB49" s="118"/>
      <c r="DC49" s="203"/>
      <c r="DD49" s="203"/>
      <c r="DE49" s="204"/>
      <c r="DF49" s="116" t="s">
        <v>2559</v>
      </c>
      <c r="DG49" s="203"/>
      <c r="DH49" s="203"/>
      <c r="DI49" s="204"/>
      <c r="DJ49" s="118" t="s">
        <v>2559</v>
      </c>
      <c r="DK49" s="203"/>
      <c r="DL49" s="203"/>
      <c r="DM49" s="204"/>
      <c r="DN49" s="118" t="s">
        <v>2815</v>
      </c>
      <c r="DO49" s="203"/>
      <c r="DP49" s="203"/>
      <c r="DQ49" s="204"/>
      <c r="DR49" s="116" t="s">
        <v>2815</v>
      </c>
      <c r="DS49" s="203"/>
      <c r="DT49" s="203"/>
      <c r="DU49" s="204"/>
      <c r="DV49" s="118" t="s">
        <v>2815</v>
      </c>
      <c r="DW49" s="203"/>
      <c r="DX49" s="203"/>
      <c r="DY49" s="204"/>
      <c r="DZ49" s="133"/>
      <c r="EA49" s="203"/>
      <c r="EB49" s="203"/>
      <c r="EC49" s="204"/>
      <c r="ED49" s="118"/>
      <c r="EE49" s="203"/>
      <c r="EF49" s="203"/>
      <c r="EG49" s="204"/>
      <c r="EH49" s="117"/>
      <c r="EI49" s="203"/>
      <c r="EJ49" s="203"/>
      <c r="EK49" s="204"/>
      <c r="EL49" s="116"/>
      <c r="EM49" s="203"/>
      <c r="EN49" s="203"/>
      <c r="EO49" s="204"/>
      <c r="EP49" s="118"/>
      <c r="EQ49" s="203"/>
      <c r="ER49" s="203"/>
      <c r="ES49" s="204"/>
      <c r="ET49" s="117"/>
      <c r="EU49" s="203"/>
      <c r="EV49" s="203"/>
      <c r="EW49" s="204"/>
      <c r="EX49" s="116"/>
      <c r="EY49" s="203"/>
      <c r="EZ49" s="203"/>
      <c r="FA49" s="204"/>
      <c r="FB49" s="118"/>
      <c r="FC49" s="203"/>
      <c r="FD49" s="203"/>
      <c r="FE49" s="210"/>
      <c r="FF49" s="14"/>
      <c r="FG49" s="155"/>
      <c r="FH49" s="156"/>
      <c r="FI49" s="79"/>
      <c r="FJ49" s="79"/>
      <c r="FK49" s="65" t="s">
        <v>91</v>
      </c>
      <c r="FL49" s="28">
        <f>SUM(COUNTIF($N$10:$Q$63,FI46),COUNTIF($AT$10:$AW$63,FI46),COUNTIF($BZ$10:$CC$63,FI46),COUNTIF($DF$10:$DI$72,FI46),COUNTIF($EL$10:$EO$63,FI46))+FS49</f>
        <v>1</v>
      </c>
      <c r="FM49" s="56">
        <f t="shared" ca="1" si="0"/>
        <v>9</v>
      </c>
      <c r="FN49" s="43"/>
      <c r="FO49" s="9"/>
      <c r="FP49" s="20" t="str">
        <f>FI46</f>
        <v>自立</v>
      </c>
      <c r="FQ49" s="25" t="s">
        <v>57</v>
      </c>
      <c r="FR49" s="20" t="str">
        <f>FI46&amp;"1/2"</f>
        <v>自立1/2</v>
      </c>
      <c r="FS49" s="20">
        <f>SUM(COUNTIF($N$10:$Q$63,FR49),COUNTIF($AT$10:$AW$63,FR49),COUNTIF($BZ$10:$CC$63,FR49),COUNTIF($DF$10:$DI$72,FR49),COUNTIF($EL$10:$EO$63,FR49))*0.5</f>
        <v>0</v>
      </c>
      <c r="FT49" s="20"/>
      <c r="FU49" s="20"/>
      <c r="FV49" s="20" t="str">
        <f t="shared" ca="1" si="1"/>
        <v>'(4)'!FM49</v>
      </c>
      <c r="FW49" s="20">
        <v>49</v>
      </c>
      <c r="FX49" s="20">
        <f t="shared" ca="1" si="2"/>
        <v>8</v>
      </c>
    </row>
    <row r="50" spans="1:180" ht="7.5" customHeight="1">
      <c r="A50" s="126"/>
      <c r="B50" s="202"/>
      <c r="C50" s="203"/>
      <c r="D50" s="203"/>
      <c r="E50" s="204"/>
      <c r="F50" s="205"/>
      <c r="G50" s="203"/>
      <c r="H50" s="203"/>
      <c r="I50" s="204"/>
      <c r="J50" s="205"/>
      <c r="K50" s="203"/>
      <c r="L50" s="203"/>
      <c r="M50" s="204"/>
      <c r="N50" s="203"/>
      <c r="O50" s="203"/>
      <c r="P50" s="203"/>
      <c r="Q50" s="204"/>
      <c r="R50" s="205"/>
      <c r="S50" s="203"/>
      <c r="T50" s="203"/>
      <c r="U50" s="204"/>
      <c r="V50" s="205"/>
      <c r="W50" s="203"/>
      <c r="X50" s="203"/>
      <c r="Y50" s="204"/>
      <c r="Z50" s="203"/>
      <c r="AA50" s="203"/>
      <c r="AB50" s="203"/>
      <c r="AC50" s="204"/>
      <c r="AD50" s="205"/>
      <c r="AE50" s="203"/>
      <c r="AF50" s="203"/>
      <c r="AG50" s="204"/>
      <c r="AH50" s="202"/>
      <c r="AI50" s="203"/>
      <c r="AJ50" s="203"/>
      <c r="AK50" s="204"/>
      <c r="AL50" s="205"/>
      <c r="AM50" s="203"/>
      <c r="AN50" s="203"/>
      <c r="AO50" s="204"/>
      <c r="AP50" s="205"/>
      <c r="AQ50" s="203"/>
      <c r="AR50" s="203"/>
      <c r="AS50" s="204"/>
      <c r="AT50" s="203"/>
      <c r="AU50" s="203"/>
      <c r="AV50" s="203"/>
      <c r="AW50" s="204"/>
      <c r="AX50" s="205"/>
      <c r="AY50" s="203"/>
      <c r="AZ50" s="203"/>
      <c r="BA50" s="204"/>
      <c r="BB50" s="205"/>
      <c r="BC50" s="203"/>
      <c r="BD50" s="203"/>
      <c r="BE50" s="204"/>
      <c r="BF50" s="203"/>
      <c r="BG50" s="203"/>
      <c r="BH50" s="203"/>
      <c r="BI50" s="204"/>
      <c r="BJ50" s="205"/>
      <c r="BK50" s="203"/>
      <c r="BL50" s="203"/>
      <c r="BM50" s="204"/>
      <c r="BN50" s="202"/>
      <c r="BO50" s="203"/>
      <c r="BP50" s="203"/>
      <c r="BQ50" s="204"/>
      <c r="BR50" s="205"/>
      <c r="BS50" s="203"/>
      <c r="BT50" s="203"/>
      <c r="BU50" s="204"/>
      <c r="BV50" s="205"/>
      <c r="BW50" s="203"/>
      <c r="BX50" s="203"/>
      <c r="BY50" s="204"/>
      <c r="BZ50" s="203"/>
      <c r="CA50" s="203"/>
      <c r="CB50" s="203"/>
      <c r="CC50" s="204"/>
      <c r="CD50" s="205"/>
      <c r="CE50" s="203"/>
      <c r="CF50" s="203"/>
      <c r="CG50" s="204"/>
      <c r="CH50" s="205"/>
      <c r="CI50" s="203"/>
      <c r="CJ50" s="203"/>
      <c r="CK50" s="204"/>
      <c r="CL50" s="203"/>
      <c r="CM50" s="203"/>
      <c r="CN50" s="203"/>
      <c r="CO50" s="204"/>
      <c r="CP50" s="205"/>
      <c r="CQ50" s="203"/>
      <c r="CR50" s="203"/>
      <c r="CS50" s="204"/>
      <c r="CT50" s="202"/>
      <c r="CU50" s="203"/>
      <c r="CV50" s="203"/>
      <c r="CW50" s="204"/>
      <c r="CX50" s="205"/>
      <c r="CY50" s="203"/>
      <c r="CZ50" s="203"/>
      <c r="DA50" s="204"/>
      <c r="DB50" s="205"/>
      <c r="DC50" s="203"/>
      <c r="DD50" s="203"/>
      <c r="DE50" s="204"/>
      <c r="DF50" s="203"/>
      <c r="DG50" s="203"/>
      <c r="DH50" s="203"/>
      <c r="DI50" s="204"/>
      <c r="DJ50" s="205"/>
      <c r="DK50" s="203"/>
      <c r="DL50" s="203"/>
      <c r="DM50" s="204"/>
      <c r="DN50" s="205"/>
      <c r="DO50" s="203"/>
      <c r="DP50" s="203"/>
      <c r="DQ50" s="204"/>
      <c r="DR50" s="203"/>
      <c r="DS50" s="203"/>
      <c r="DT50" s="203"/>
      <c r="DU50" s="204"/>
      <c r="DV50" s="205"/>
      <c r="DW50" s="203"/>
      <c r="DX50" s="203"/>
      <c r="DY50" s="204"/>
      <c r="DZ50" s="209"/>
      <c r="EA50" s="203"/>
      <c r="EB50" s="203"/>
      <c r="EC50" s="204"/>
      <c r="ED50" s="205"/>
      <c r="EE50" s="203"/>
      <c r="EF50" s="203"/>
      <c r="EG50" s="204"/>
      <c r="EH50" s="205"/>
      <c r="EI50" s="203"/>
      <c r="EJ50" s="203"/>
      <c r="EK50" s="204"/>
      <c r="EL50" s="203"/>
      <c r="EM50" s="203"/>
      <c r="EN50" s="203"/>
      <c r="EO50" s="204"/>
      <c r="EP50" s="205"/>
      <c r="EQ50" s="203"/>
      <c r="ER50" s="203"/>
      <c r="ES50" s="204"/>
      <c r="ET50" s="205"/>
      <c r="EU50" s="203"/>
      <c r="EV50" s="203"/>
      <c r="EW50" s="204"/>
      <c r="EX50" s="203"/>
      <c r="EY50" s="203"/>
      <c r="EZ50" s="203"/>
      <c r="FA50" s="204"/>
      <c r="FB50" s="205"/>
      <c r="FC50" s="203"/>
      <c r="FD50" s="203"/>
      <c r="FE50" s="210"/>
      <c r="FF50" s="14"/>
      <c r="FG50" s="155"/>
      <c r="FH50" s="156"/>
      <c r="FI50" s="79"/>
      <c r="FJ50" s="79"/>
      <c r="FK50" s="65" t="s">
        <v>92</v>
      </c>
      <c r="FL50" s="28">
        <f>SUM(COUNTIF($R$10:$U$63,FI46),COUNTIF($AX$10:$BA$63,FI46),COUNTIF($CD$10:$CG$63,FI46),COUNTIF($DJ$10:$DM$72,FI46),COUNTIF($EP$10:$ES$63,FI46))+FS50</f>
        <v>1</v>
      </c>
      <c r="FM50" s="56">
        <f t="shared" ca="1" si="0"/>
        <v>9</v>
      </c>
      <c r="FN50" s="44"/>
      <c r="FO50" s="35"/>
      <c r="FP50" s="20" t="str">
        <f>FI46</f>
        <v>自立</v>
      </c>
      <c r="FQ50" s="20" t="s">
        <v>58</v>
      </c>
      <c r="FR50" s="20" t="str">
        <f>FI46&amp;"1/2"</f>
        <v>自立1/2</v>
      </c>
      <c r="FS50" s="20">
        <f>SUM(COUNTIF($R$10:$U$63,FR50),COUNTIF($AX$10:$BA$63,FR50),COUNTIF($CD$10:$CG$63,FR50),COUNTIF($DJ$10:$DM$72,FR50),COUNTIF($EP$10:$ES$63,FR50))*0.5</f>
        <v>0</v>
      </c>
      <c r="FT50" s="20"/>
      <c r="FU50" s="20"/>
      <c r="FV50" s="20" t="str">
        <f t="shared" ca="1" si="1"/>
        <v>'(4)'!FM50</v>
      </c>
      <c r="FW50" s="20">
        <v>50</v>
      </c>
      <c r="FX50" s="20">
        <f t="shared" ca="1" si="2"/>
        <v>8</v>
      </c>
    </row>
    <row r="51" spans="1:180" ht="7.5" customHeight="1">
      <c r="A51" s="126"/>
      <c r="B51" s="202"/>
      <c r="C51" s="203"/>
      <c r="D51" s="203"/>
      <c r="E51" s="204"/>
      <c r="F51" s="205"/>
      <c r="G51" s="203"/>
      <c r="H51" s="203"/>
      <c r="I51" s="204"/>
      <c r="J51" s="205"/>
      <c r="K51" s="203"/>
      <c r="L51" s="203"/>
      <c r="M51" s="204"/>
      <c r="N51" s="203"/>
      <c r="O51" s="203"/>
      <c r="P51" s="203"/>
      <c r="Q51" s="204"/>
      <c r="R51" s="205"/>
      <c r="S51" s="203"/>
      <c r="T51" s="203"/>
      <c r="U51" s="204"/>
      <c r="V51" s="205"/>
      <c r="W51" s="203"/>
      <c r="X51" s="203"/>
      <c r="Y51" s="204"/>
      <c r="Z51" s="203"/>
      <c r="AA51" s="203"/>
      <c r="AB51" s="203"/>
      <c r="AC51" s="204"/>
      <c r="AD51" s="205"/>
      <c r="AE51" s="203"/>
      <c r="AF51" s="203"/>
      <c r="AG51" s="204"/>
      <c r="AH51" s="202"/>
      <c r="AI51" s="203"/>
      <c r="AJ51" s="203"/>
      <c r="AK51" s="204"/>
      <c r="AL51" s="205"/>
      <c r="AM51" s="203"/>
      <c r="AN51" s="203"/>
      <c r="AO51" s="204"/>
      <c r="AP51" s="205"/>
      <c r="AQ51" s="203"/>
      <c r="AR51" s="203"/>
      <c r="AS51" s="204"/>
      <c r="AT51" s="203"/>
      <c r="AU51" s="203"/>
      <c r="AV51" s="203"/>
      <c r="AW51" s="204"/>
      <c r="AX51" s="205"/>
      <c r="AY51" s="203"/>
      <c r="AZ51" s="203"/>
      <c r="BA51" s="204"/>
      <c r="BB51" s="205"/>
      <c r="BC51" s="203"/>
      <c r="BD51" s="203"/>
      <c r="BE51" s="204"/>
      <c r="BF51" s="203"/>
      <c r="BG51" s="203"/>
      <c r="BH51" s="203"/>
      <c r="BI51" s="204"/>
      <c r="BJ51" s="205"/>
      <c r="BK51" s="203"/>
      <c r="BL51" s="203"/>
      <c r="BM51" s="204"/>
      <c r="BN51" s="202"/>
      <c r="BO51" s="203"/>
      <c r="BP51" s="203"/>
      <c r="BQ51" s="204"/>
      <c r="BR51" s="205"/>
      <c r="BS51" s="203"/>
      <c r="BT51" s="203"/>
      <c r="BU51" s="204"/>
      <c r="BV51" s="205"/>
      <c r="BW51" s="203"/>
      <c r="BX51" s="203"/>
      <c r="BY51" s="204"/>
      <c r="BZ51" s="203"/>
      <c r="CA51" s="203"/>
      <c r="CB51" s="203"/>
      <c r="CC51" s="204"/>
      <c r="CD51" s="205"/>
      <c r="CE51" s="203"/>
      <c r="CF51" s="203"/>
      <c r="CG51" s="204"/>
      <c r="CH51" s="205"/>
      <c r="CI51" s="203"/>
      <c r="CJ51" s="203"/>
      <c r="CK51" s="204"/>
      <c r="CL51" s="203"/>
      <c r="CM51" s="203"/>
      <c r="CN51" s="203"/>
      <c r="CO51" s="204"/>
      <c r="CP51" s="205"/>
      <c r="CQ51" s="203"/>
      <c r="CR51" s="203"/>
      <c r="CS51" s="204"/>
      <c r="CT51" s="202"/>
      <c r="CU51" s="203"/>
      <c r="CV51" s="203"/>
      <c r="CW51" s="204"/>
      <c r="CX51" s="205"/>
      <c r="CY51" s="203"/>
      <c r="CZ51" s="203"/>
      <c r="DA51" s="204"/>
      <c r="DB51" s="205"/>
      <c r="DC51" s="203"/>
      <c r="DD51" s="203"/>
      <c r="DE51" s="204"/>
      <c r="DF51" s="203"/>
      <c r="DG51" s="203"/>
      <c r="DH51" s="203"/>
      <c r="DI51" s="204"/>
      <c r="DJ51" s="205"/>
      <c r="DK51" s="203"/>
      <c r="DL51" s="203"/>
      <c r="DM51" s="204"/>
      <c r="DN51" s="205"/>
      <c r="DO51" s="203"/>
      <c r="DP51" s="203"/>
      <c r="DQ51" s="204"/>
      <c r="DR51" s="203"/>
      <c r="DS51" s="203"/>
      <c r="DT51" s="203"/>
      <c r="DU51" s="204"/>
      <c r="DV51" s="205"/>
      <c r="DW51" s="203"/>
      <c r="DX51" s="203"/>
      <c r="DY51" s="204"/>
      <c r="DZ51" s="209"/>
      <c r="EA51" s="203"/>
      <c r="EB51" s="203"/>
      <c r="EC51" s="204"/>
      <c r="ED51" s="205"/>
      <c r="EE51" s="203"/>
      <c r="EF51" s="203"/>
      <c r="EG51" s="204"/>
      <c r="EH51" s="205"/>
      <c r="EI51" s="203"/>
      <c r="EJ51" s="203"/>
      <c r="EK51" s="204"/>
      <c r="EL51" s="203"/>
      <c r="EM51" s="203"/>
      <c r="EN51" s="203"/>
      <c r="EO51" s="204"/>
      <c r="EP51" s="205"/>
      <c r="EQ51" s="203"/>
      <c r="ER51" s="203"/>
      <c r="ES51" s="204"/>
      <c r="ET51" s="205"/>
      <c r="EU51" s="203"/>
      <c r="EV51" s="203"/>
      <c r="EW51" s="204"/>
      <c r="EX51" s="203"/>
      <c r="EY51" s="203"/>
      <c r="EZ51" s="203"/>
      <c r="FA51" s="204"/>
      <c r="FB51" s="205"/>
      <c r="FC51" s="203"/>
      <c r="FD51" s="203"/>
      <c r="FE51" s="210"/>
      <c r="FF51" s="14"/>
      <c r="FG51" s="155"/>
      <c r="FH51" s="156"/>
      <c r="FI51" s="79"/>
      <c r="FJ51" s="79"/>
      <c r="FK51" s="65" t="s">
        <v>93</v>
      </c>
      <c r="FL51" s="29">
        <f>SUM(COUNTIF($V$10:$Y$63,FI46),COUNTIF($BB$10:$BE$63,FI46),COUNTIF($CH$10:$CK$63,FI46),COUNTIF($DN$10:$DQ$72,FI46),COUNTIF($ET$10:$EW$63,FI46))+FS51</f>
        <v>2</v>
      </c>
      <c r="FM51" s="57">
        <f t="shared" ca="1" si="0"/>
        <v>12</v>
      </c>
      <c r="FN51" s="45"/>
      <c r="FO51" s="36"/>
      <c r="FP51" s="20" t="str">
        <f>FI46</f>
        <v>自立</v>
      </c>
      <c r="FQ51" s="20" t="s">
        <v>59</v>
      </c>
      <c r="FR51" s="20" t="str">
        <f>FI46&amp;"1/2"</f>
        <v>自立1/2</v>
      </c>
      <c r="FS51" s="20">
        <f>SUM(COUNTIF($V$10:$Y$63,FR51),COUNTIF($BB$10:$BE$63,FR51),COUNTIF($CH$10:$CK$63,FR51),COUNTIF($DN$10:$DQ$72,FR51),COUNTIF($ET$10:$EW$63,FR51))*0.5</f>
        <v>0</v>
      </c>
      <c r="FT51" s="14"/>
      <c r="FU51" s="14"/>
      <c r="FV51" s="20" t="str">
        <f t="shared" ca="1" si="1"/>
        <v>'(4)'!FM51</v>
      </c>
      <c r="FW51" s="20">
        <v>51</v>
      </c>
      <c r="FX51" s="20">
        <f t="shared" ca="1" si="2"/>
        <v>10</v>
      </c>
    </row>
    <row r="52" spans="1:180" ht="7.5" customHeight="1">
      <c r="A52" s="126"/>
      <c r="B52" s="131"/>
      <c r="C52" s="203"/>
      <c r="D52" s="204"/>
      <c r="E52" s="211"/>
      <c r="F52" s="106"/>
      <c r="G52" s="203"/>
      <c r="H52" s="204"/>
      <c r="I52" s="212"/>
      <c r="J52" s="106"/>
      <c r="K52" s="203"/>
      <c r="L52" s="204"/>
      <c r="M52" s="211"/>
      <c r="N52" s="108"/>
      <c r="O52" s="203"/>
      <c r="P52" s="204"/>
      <c r="Q52" s="211"/>
      <c r="R52" s="106"/>
      <c r="S52" s="203"/>
      <c r="T52" s="204"/>
      <c r="U52" s="212"/>
      <c r="V52" s="106"/>
      <c r="W52" s="203"/>
      <c r="X52" s="204"/>
      <c r="Y52" s="211"/>
      <c r="Z52" s="108"/>
      <c r="AA52" s="203"/>
      <c r="AB52" s="204"/>
      <c r="AC52" s="211"/>
      <c r="AD52" s="106"/>
      <c r="AE52" s="203"/>
      <c r="AF52" s="204"/>
      <c r="AG52" s="212"/>
      <c r="AH52" s="131"/>
      <c r="AI52" s="203"/>
      <c r="AJ52" s="204"/>
      <c r="AK52" s="211"/>
      <c r="AL52" s="106"/>
      <c r="AM52" s="203"/>
      <c r="AN52" s="204"/>
      <c r="AO52" s="212"/>
      <c r="AP52" s="106"/>
      <c r="AQ52" s="203"/>
      <c r="AR52" s="204"/>
      <c r="AS52" s="211"/>
      <c r="AT52" s="108"/>
      <c r="AU52" s="203"/>
      <c r="AV52" s="204"/>
      <c r="AW52" s="211"/>
      <c r="AX52" s="106"/>
      <c r="AY52" s="203"/>
      <c r="AZ52" s="204"/>
      <c r="BA52" s="212"/>
      <c r="BB52" s="106"/>
      <c r="BC52" s="203"/>
      <c r="BD52" s="204"/>
      <c r="BE52" s="211"/>
      <c r="BF52" s="108"/>
      <c r="BG52" s="203"/>
      <c r="BH52" s="204"/>
      <c r="BI52" s="211"/>
      <c r="BJ52" s="106"/>
      <c r="BK52" s="203"/>
      <c r="BL52" s="204"/>
      <c r="BM52" s="212"/>
      <c r="BN52" s="131"/>
      <c r="BO52" s="203"/>
      <c r="BP52" s="204"/>
      <c r="BQ52" s="211"/>
      <c r="BR52" s="106"/>
      <c r="BS52" s="203"/>
      <c r="BT52" s="204"/>
      <c r="BU52" s="212"/>
      <c r="BV52" s="106"/>
      <c r="BW52" s="203"/>
      <c r="BX52" s="204"/>
      <c r="BY52" s="211"/>
      <c r="BZ52" s="108"/>
      <c r="CA52" s="203"/>
      <c r="CB52" s="204"/>
      <c r="CC52" s="211"/>
      <c r="CD52" s="106"/>
      <c r="CE52" s="203"/>
      <c r="CF52" s="204"/>
      <c r="CG52" s="212"/>
      <c r="CH52" s="106"/>
      <c r="CI52" s="203"/>
      <c r="CJ52" s="204"/>
      <c r="CK52" s="211"/>
      <c r="CL52" s="108"/>
      <c r="CM52" s="203"/>
      <c r="CN52" s="204"/>
      <c r="CO52" s="211"/>
      <c r="CP52" s="106"/>
      <c r="CQ52" s="203"/>
      <c r="CR52" s="204"/>
      <c r="CS52" s="212"/>
      <c r="CT52" s="131"/>
      <c r="CU52" s="203"/>
      <c r="CV52" s="204"/>
      <c r="CW52" s="211"/>
      <c r="CX52" s="106"/>
      <c r="CY52" s="203"/>
      <c r="CZ52" s="204"/>
      <c r="DA52" s="212"/>
      <c r="DB52" s="106"/>
      <c r="DC52" s="203"/>
      <c r="DD52" s="204"/>
      <c r="DE52" s="211"/>
      <c r="DF52" s="108" t="s">
        <v>2560</v>
      </c>
      <c r="DG52" s="203"/>
      <c r="DH52" s="204"/>
      <c r="DI52" s="211"/>
      <c r="DJ52" s="106" t="s">
        <v>2560</v>
      </c>
      <c r="DK52" s="203"/>
      <c r="DL52" s="204"/>
      <c r="DM52" s="212"/>
      <c r="DN52" s="106" t="s">
        <v>2816</v>
      </c>
      <c r="DO52" s="203"/>
      <c r="DP52" s="204"/>
      <c r="DQ52" s="211"/>
      <c r="DR52" s="108" t="s">
        <v>2816</v>
      </c>
      <c r="DS52" s="203"/>
      <c r="DT52" s="204"/>
      <c r="DU52" s="211"/>
      <c r="DV52" s="106" t="s">
        <v>2816</v>
      </c>
      <c r="DW52" s="203"/>
      <c r="DX52" s="204"/>
      <c r="DY52" s="212"/>
      <c r="DZ52" s="128"/>
      <c r="EA52" s="203"/>
      <c r="EB52" s="204"/>
      <c r="EC52" s="211"/>
      <c r="ED52" s="106"/>
      <c r="EE52" s="203"/>
      <c r="EF52" s="204"/>
      <c r="EG52" s="212"/>
      <c r="EH52" s="106"/>
      <c r="EI52" s="203"/>
      <c r="EJ52" s="204"/>
      <c r="EK52" s="211"/>
      <c r="EL52" s="108"/>
      <c r="EM52" s="203"/>
      <c r="EN52" s="204"/>
      <c r="EO52" s="211"/>
      <c r="EP52" s="106"/>
      <c r="EQ52" s="203"/>
      <c r="ER52" s="204"/>
      <c r="ES52" s="212"/>
      <c r="ET52" s="106"/>
      <c r="EU52" s="203"/>
      <c r="EV52" s="204"/>
      <c r="EW52" s="211"/>
      <c r="EX52" s="108"/>
      <c r="EY52" s="203"/>
      <c r="EZ52" s="204"/>
      <c r="FA52" s="211"/>
      <c r="FB52" s="106"/>
      <c r="FC52" s="203"/>
      <c r="FD52" s="204"/>
      <c r="FE52" s="213"/>
      <c r="FF52" s="14"/>
      <c r="FG52" s="155"/>
      <c r="FH52" s="156"/>
      <c r="FI52" s="79"/>
      <c r="FJ52" s="79"/>
      <c r="FK52" s="65" t="s">
        <v>94</v>
      </c>
      <c r="FL52" s="28">
        <f>SUM(COUNTIF($Z$10:$AC$63,FI46),COUNTIF($BF$10:$BI$63,FI46),COUNTIF($CL$10:$CO$63,FI46),COUNTIF($DR$10:$DU$72,FI46),COUNTIF($EX$10:$FA$63,FI46))+FS52</f>
        <v>1</v>
      </c>
      <c r="FM52" s="56">
        <f t="shared" ca="1" si="0"/>
        <v>6</v>
      </c>
      <c r="FN52" s="43"/>
      <c r="FO52" s="9"/>
      <c r="FP52" s="20" t="str">
        <f>FI46</f>
        <v>自立</v>
      </c>
      <c r="FQ52" s="25" t="s">
        <v>60</v>
      </c>
      <c r="FR52" s="20" t="str">
        <f>FI46&amp;"1/2"</f>
        <v>自立1/2</v>
      </c>
      <c r="FS52" s="20">
        <f>SUM(COUNTIF($Z$10:$AC$63,FR52),COUNTIF($BF$10:$BI$63,FR52),COUNTIF($CL$10:$CO$63,FR52),COUNTIF($DR$10:$DU$72,FR52),COUNTIF($EX$10:$FA$63,FR52))*0.5</f>
        <v>0</v>
      </c>
      <c r="FT52" s="20"/>
      <c r="FU52" s="20"/>
      <c r="FV52" s="20" t="str">
        <f t="shared" ca="1" si="1"/>
        <v>'(4)'!FM52</v>
      </c>
      <c r="FW52" s="20">
        <v>52</v>
      </c>
      <c r="FX52" s="20">
        <f t="shared" ca="1" si="2"/>
        <v>5</v>
      </c>
    </row>
    <row r="53" spans="1:180" ht="7.5" customHeight="1">
      <c r="A53" s="126"/>
      <c r="B53" s="202"/>
      <c r="C53" s="203"/>
      <c r="D53" s="204"/>
      <c r="E53" s="204"/>
      <c r="F53" s="205"/>
      <c r="G53" s="203"/>
      <c r="H53" s="204"/>
      <c r="I53" s="214"/>
      <c r="J53" s="205"/>
      <c r="K53" s="203"/>
      <c r="L53" s="204"/>
      <c r="M53" s="204"/>
      <c r="N53" s="203"/>
      <c r="O53" s="203"/>
      <c r="P53" s="204"/>
      <c r="Q53" s="204"/>
      <c r="R53" s="205"/>
      <c r="S53" s="203"/>
      <c r="T53" s="204"/>
      <c r="U53" s="214"/>
      <c r="V53" s="205"/>
      <c r="W53" s="203"/>
      <c r="X53" s="204"/>
      <c r="Y53" s="204"/>
      <c r="Z53" s="203"/>
      <c r="AA53" s="203"/>
      <c r="AB53" s="204"/>
      <c r="AC53" s="204"/>
      <c r="AD53" s="205"/>
      <c r="AE53" s="203"/>
      <c r="AF53" s="204"/>
      <c r="AG53" s="214"/>
      <c r="AH53" s="202"/>
      <c r="AI53" s="203"/>
      <c r="AJ53" s="204"/>
      <c r="AK53" s="204"/>
      <c r="AL53" s="205"/>
      <c r="AM53" s="203"/>
      <c r="AN53" s="204"/>
      <c r="AO53" s="214"/>
      <c r="AP53" s="205"/>
      <c r="AQ53" s="203"/>
      <c r="AR53" s="204"/>
      <c r="AS53" s="204"/>
      <c r="AT53" s="203"/>
      <c r="AU53" s="203"/>
      <c r="AV53" s="204"/>
      <c r="AW53" s="204"/>
      <c r="AX53" s="205"/>
      <c r="AY53" s="203"/>
      <c r="AZ53" s="204"/>
      <c r="BA53" s="214"/>
      <c r="BB53" s="205"/>
      <c r="BC53" s="203"/>
      <c r="BD53" s="204"/>
      <c r="BE53" s="204"/>
      <c r="BF53" s="203"/>
      <c r="BG53" s="203"/>
      <c r="BH53" s="204"/>
      <c r="BI53" s="204"/>
      <c r="BJ53" s="205"/>
      <c r="BK53" s="203"/>
      <c r="BL53" s="204"/>
      <c r="BM53" s="214"/>
      <c r="BN53" s="202"/>
      <c r="BO53" s="203"/>
      <c r="BP53" s="204"/>
      <c r="BQ53" s="204"/>
      <c r="BR53" s="205"/>
      <c r="BS53" s="203"/>
      <c r="BT53" s="204"/>
      <c r="BU53" s="214"/>
      <c r="BV53" s="205"/>
      <c r="BW53" s="203"/>
      <c r="BX53" s="204"/>
      <c r="BY53" s="204"/>
      <c r="BZ53" s="203"/>
      <c r="CA53" s="203"/>
      <c r="CB53" s="204"/>
      <c r="CC53" s="204"/>
      <c r="CD53" s="205"/>
      <c r="CE53" s="203"/>
      <c r="CF53" s="204"/>
      <c r="CG53" s="214"/>
      <c r="CH53" s="205"/>
      <c r="CI53" s="203"/>
      <c r="CJ53" s="204"/>
      <c r="CK53" s="204"/>
      <c r="CL53" s="203"/>
      <c r="CM53" s="203"/>
      <c r="CN53" s="204"/>
      <c r="CO53" s="204"/>
      <c r="CP53" s="205"/>
      <c r="CQ53" s="203"/>
      <c r="CR53" s="204"/>
      <c r="CS53" s="214"/>
      <c r="CT53" s="202"/>
      <c r="CU53" s="203"/>
      <c r="CV53" s="204"/>
      <c r="CW53" s="204"/>
      <c r="CX53" s="205"/>
      <c r="CY53" s="203"/>
      <c r="CZ53" s="204"/>
      <c r="DA53" s="214"/>
      <c r="DB53" s="205"/>
      <c r="DC53" s="203"/>
      <c r="DD53" s="204"/>
      <c r="DE53" s="204"/>
      <c r="DF53" s="203"/>
      <c r="DG53" s="203"/>
      <c r="DH53" s="204"/>
      <c r="DI53" s="204"/>
      <c r="DJ53" s="205"/>
      <c r="DK53" s="203"/>
      <c r="DL53" s="204"/>
      <c r="DM53" s="214"/>
      <c r="DN53" s="205"/>
      <c r="DO53" s="203"/>
      <c r="DP53" s="204"/>
      <c r="DQ53" s="204"/>
      <c r="DR53" s="203"/>
      <c r="DS53" s="203"/>
      <c r="DT53" s="204"/>
      <c r="DU53" s="204"/>
      <c r="DV53" s="205"/>
      <c r="DW53" s="203"/>
      <c r="DX53" s="204"/>
      <c r="DY53" s="214"/>
      <c r="DZ53" s="209"/>
      <c r="EA53" s="203"/>
      <c r="EB53" s="204"/>
      <c r="EC53" s="204"/>
      <c r="ED53" s="205"/>
      <c r="EE53" s="203"/>
      <c r="EF53" s="204"/>
      <c r="EG53" s="214"/>
      <c r="EH53" s="205"/>
      <c r="EI53" s="203"/>
      <c r="EJ53" s="204"/>
      <c r="EK53" s="204"/>
      <c r="EL53" s="203"/>
      <c r="EM53" s="203"/>
      <c r="EN53" s="204"/>
      <c r="EO53" s="204"/>
      <c r="EP53" s="205"/>
      <c r="EQ53" s="203"/>
      <c r="ER53" s="204"/>
      <c r="ES53" s="214"/>
      <c r="ET53" s="205"/>
      <c r="EU53" s="203"/>
      <c r="EV53" s="204"/>
      <c r="EW53" s="204"/>
      <c r="EX53" s="203"/>
      <c r="EY53" s="203"/>
      <c r="EZ53" s="204"/>
      <c r="FA53" s="204"/>
      <c r="FB53" s="205"/>
      <c r="FC53" s="203"/>
      <c r="FD53" s="204"/>
      <c r="FE53" s="215"/>
      <c r="FF53" s="14"/>
      <c r="FG53" s="155"/>
      <c r="FH53" s="156"/>
      <c r="FI53" s="79"/>
      <c r="FJ53" s="79"/>
      <c r="FK53" s="66" t="s">
        <v>95</v>
      </c>
      <c r="FL53" s="30">
        <f>SUM(COUNTIF($AD$10:$AG$63,FI46),COUNTIF($BJ$10:$BM$63,FI46),COUNTIF($CP$10:$CS$63,FI46),COUNTIF($DV$10:$DY$72,FI46),COUNTIF($FB$10:$FE$63,FI46))+FS53</f>
        <v>1</v>
      </c>
      <c r="FM53" s="58">
        <f t="shared" ca="1" si="0"/>
        <v>6</v>
      </c>
      <c r="FN53" s="50"/>
      <c r="FO53" s="39"/>
      <c r="FP53" s="20" t="str">
        <f>FI46</f>
        <v>自立</v>
      </c>
      <c r="FQ53" s="20" t="s">
        <v>61</v>
      </c>
      <c r="FR53" s="20" t="str">
        <f>FI46&amp;"1/2"</f>
        <v>自立1/2</v>
      </c>
      <c r="FS53" s="20">
        <f>SUM(COUNTIF($AD$10:$AG$63,FR53),COUNTIF($BJ$10:$BM$63,FR53),COUNTIF($CP$10:$CS$63,FR53),COUNTIF($DV$10:$DY$72,FR53),COUNTIF($FB$10:$FE$63,FR53))*0.5</f>
        <v>0</v>
      </c>
      <c r="FT53" s="20"/>
      <c r="FU53" s="20"/>
      <c r="FV53" s="20" t="str">
        <f t="shared" ca="1" si="1"/>
        <v>'(4)'!FM53</v>
      </c>
      <c r="FW53" s="20">
        <v>53</v>
      </c>
      <c r="FX53" s="20">
        <f t="shared" ca="1" si="2"/>
        <v>5</v>
      </c>
    </row>
    <row r="54" spans="1:180" ht="7.5" customHeight="1">
      <c r="A54" s="127"/>
      <c r="B54" s="216"/>
      <c r="C54" s="217"/>
      <c r="D54" s="218"/>
      <c r="E54" s="218"/>
      <c r="F54" s="219"/>
      <c r="G54" s="217"/>
      <c r="H54" s="218"/>
      <c r="I54" s="220"/>
      <c r="J54" s="219"/>
      <c r="K54" s="217"/>
      <c r="L54" s="218"/>
      <c r="M54" s="218"/>
      <c r="N54" s="217"/>
      <c r="O54" s="217"/>
      <c r="P54" s="218"/>
      <c r="Q54" s="218"/>
      <c r="R54" s="219"/>
      <c r="S54" s="217"/>
      <c r="T54" s="218"/>
      <c r="U54" s="220"/>
      <c r="V54" s="219"/>
      <c r="W54" s="217"/>
      <c r="X54" s="218"/>
      <c r="Y54" s="218"/>
      <c r="Z54" s="217"/>
      <c r="AA54" s="217"/>
      <c r="AB54" s="218"/>
      <c r="AC54" s="218"/>
      <c r="AD54" s="219"/>
      <c r="AE54" s="217"/>
      <c r="AF54" s="218"/>
      <c r="AG54" s="220"/>
      <c r="AH54" s="216"/>
      <c r="AI54" s="217"/>
      <c r="AJ54" s="218"/>
      <c r="AK54" s="218"/>
      <c r="AL54" s="219"/>
      <c r="AM54" s="217"/>
      <c r="AN54" s="218"/>
      <c r="AO54" s="220"/>
      <c r="AP54" s="219"/>
      <c r="AQ54" s="217"/>
      <c r="AR54" s="218"/>
      <c r="AS54" s="218"/>
      <c r="AT54" s="217"/>
      <c r="AU54" s="217"/>
      <c r="AV54" s="218"/>
      <c r="AW54" s="218"/>
      <c r="AX54" s="219"/>
      <c r="AY54" s="217"/>
      <c r="AZ54" s="218"/>
      <c r="BA54" s="220"/>
      <c r="BB54" s="219"/>
      <c r="BC54" s="217"/>
      <c r="BD54" s="218"/>
      <c r="BE54" s="218"/>
      <c r="BF54" s="217"/>
      <c r="BG54" s="217"/>
      <c r="BH54" s="218"/>
      <c r="BI54" s="218"/>
      <c r="BJ54" s="219"/>
      <c r="BK54" s="217"/>
      <c r="BL54" s="218"/>
      <c r="BM54" s="220"/>
      <c r="BN54" s="216"/>
      <c r="BO54" s="217"/>
      <c r="BP54" s="218"/>
      <c r="BQ54" s="218"/>
      <c r="BR54" s="219"/>
      <c r="BS54" s="217"/>
      <c r="BT54" s="218"/>
      <c r="BU54" s="220"/>
      <c r="BV54" s="219"/>
      <c r="BW54" s="217"/>
      <c r="BX54" s="218"/>
      <c r="BY54" s="218"/>
      <c r="BZ54" s="217"/>
      <c r="CA54" s="217"/>
      <c r="CB54" s="218"/>
      <c r="CC54" s="218"/>
      <c r="CD54" s="219"/>
      <c r="CE54" s="217"/>
      <c r="CF54" s="218"/>
      <c r="CG54" s="220"/>
      <c r="CH54" s="219"/>
      <c r="CI54" s="217"/>
      <c r="CJ54" s="218"/>
      <c r="CK54" s="218"/>
      <c r="CL54" s="217"/>
      <c r="CM54" s="217"/>
      <c r="CN54" s="218"/>
      <c r="CO54" s="218"/>
      <c r="CP54" s="219"/>
      <c r="CQ54" s="217"/>
      <c r="CR54" s="218"/>
      <c r="CS54" s="220"/>
      <c r="CT54" s="216"/>
      <c r="CU54" s="217"/>
      <c r="CV54" s="218"/>
      <c r="CW54" s="218"/>
      <c r="CX54" s="219"/>
      <c r="CY54" s="217"/>
      <c r="CZ54" s="218"/>
      <c r="DA54" s="220"/>
      <c r="DB54" s="219"/>
      <c r="DC54" s="217"/>
      <c r="DD54" s="218"/>
      <c r="DE54" s="218"/>
      <c r="DF54" s="217"/>
      <c r="DG54" s="217"/>
      <c r="DH54" s="218"/>
      <c r="DI54" s="218"/>
      <c r="DJ54" s="219"/>
      <c r="DK54" s="217"/>
      <c r="DL54" s="218"/>
      <c r="DM54" s="220"/>
      <c r="DN54" s="219"/>
      <c r="DO54" s="217"/>
      <c r="DP54" s="218"/>
      <c r="DQ54" s="218"/>
      <c r="DR54" s="217"/>
      <c r="DS54" s="217"/>
      <c r="DT54" s="218"/>
      <c r="DU54" s="218"/>
      <c r="DV54" s="219"/>
      <c r="DW54" s="217"/>
      <c r="DX54" s="218"/>
      <c r="DY54" s="220"/>
      <c r="DZ54" s="216"/>
      <c r="EA54" s="217"/>
      <c r="EB54" s="218"/>
      <c r="EC54" s="218"/>
      <c r="ED54" s="219"/>
      <c r="EE54" s="217"/>
      <c r="EF54" s="218"/>
      <c r="EG54" s="220"/>
      <c r="EH54" s="219"/>
      <c r="EI54" s="217"/>
      <c r="EJ54" s="218"/>
      <c r="EK54" s="218"/>
      <c r="EL54" s="217"/>
      <c r="EM54" s="217"/>
      <c r="EN54" s="218"/>
      <c r="EO54" s="218"/>
      <c r="EP54" s="219"/>
      <c r="EQ54" s="217"/>
      <c r="ER54" s="218"/>
      <c r="ES54" s="220"/>
      <c r="ET54" s="219"/>
      <c r="EU54" s="217"/>
      <c r="EV54" s="218"/>
      <c r="EW54" s="218"/>
      <c r="EX54" s="217"/>
      <c r="EY54" s="217"/>
      <c r="EZ54" s="218"/>
      <c r="FA54" s="218"/>
      <c r="FB54" s="219"/>
      <c r="FC54" s="217"/>
      <c r="FD54" s="218"/>
      <c r="FE54" s="221"/>
      <c r="FF54" s="14"/>
      <c r="FG54" s="155"/>
      <c r="FH54" s="156"/>
      <c r="FI54" s="80" t="s">
        <v>15</v>
      </c>
      <c r="FJ54" s="80"/>
      <c r="FK54" s="64" t="s">
        <v>88</v>
      </c>
      <c r="FL54" s="27">
        <f>SUM(COUNTIF($B$10:$E$63,FI54),COUNTIF($AH$10:$AK$63,FI54),COUNTIF($BN$10:$BQ$63,FI54),COUNTIF($CT$10:$CW$72,FI54),COUNTIF($DZ$10:$EC$63,FI54))+FS54</f>
        <v>1</v>
      </c>
      <c r="FM54" s="55">
        <f t="shared" ca="1" si="0"/>
        <v>6</v>
      </c>
      <c r="FN54" s="42"/>
      <c r="FO54" s="8"/>
      <c r="FP54" s="20" t="str">
        <f>FI54</f>
        <v>理科</v>
      </c>
      <c r="FQ54" s="20" t="s">
        <v>54</v>
      </c>
      <c r="FR54" s="20" t="str">
        <f>FI54&amp;"1/2"</f>
        <v>理科1/2</v>
      </c>
      <c r="FS54" s="20">
        <f>SUM(COUNTIF($B$10:$E$63,FR54),COUNTIF($AH$10:$AK$63,FR54),COUNTIF($BN$10:$BQ$63,FR54),COUNTIF($CT$10:$CW$72,FR54),COUNTIF($DZ$10:$EC$63,FR54))*0.5</f>
        <v>0</v>
      </c>
      <c r="FT54" s="14"/>
      <c r="FU54" s="14"/>
      <c r="FV54" s="20" t="str">
        <f t="shared" ca="1" si="1"/>
        <v>'(4)'!FM54</v>
      </c>
      <c r="FW54" s="20">
        <v>54</v>
      </c>
      <c r="FX54" s="20">
        <f t="shared" ca="1" si="2"/>
        <v>5</v>
      </c>
    </row>
    <row r="55" spans="1:180" ht="7.5" customHeight="1">
      <c r="A55" s="93" t="s">
        <v>81</v>
      </c>
      <c r="B55" s="192"/>
      <c r="C55" s="193"/>
      <c r="D55" s="194"/>
      <c r="E55" s="195"/>
      <c r="F55" s="196"/>
      <c r="G55" s="193"/>
      <c r="H55" s="194"/>
      <c r="I55" s="195"/>
      <c r="J55" s="196"/>
      <c r="K55" s="197"/>
      <c r="L55" s="198"/>
      <c r="M55" s="199"/>
      <c r="N55" s="200"/>
      <c r="O55" s="193"/>
      <c r="P55" s="194"/>
      <c r="Q55" s="195"/>
      <c r="R55" s="196"/>
      <c r="S55" s="193"/>
      <c r="T55" s="194"/>
      <c r="U55" s="195"/>
      <c r="V55" s="196"/>
      <c r="W55" s="197"/>
      <c r="X55" s="198"/>
      <c r="Y55" s="199"/>
      <c r="Z55" s="200"/>
      <c r="AA55" s="193"/>
      <c r="AB55" s="194"/>
      <c r="AC55" s="195"/>
      <c r="AD55" s="196"/>
      <c r="AE55" s="193"/>
      <c r="AF55" s="194"/>
      <c r="AG55" s="195"/>
      <c r="AH55" s="192"/>
      <c r="AI55" s="193"/>
      <c r="AJ55" s="194"/>
      <c r="AK55" s="195"/>
      <c r="AL55" s="196"/>
      <c r="AM55" s="193"/>
      <c r="AN55" s="194"/>
      <c r="AO55" s="195"/>
      <c r="AP55" s="196"/>
      <c r="AQ55" s="197"/>
      <c r="AR55" s="198"/>
      <c r="AS55" s="199"/>
      <c r="AT55" s="200"/>
      <c r="AU55" s="193"/>
      <c r="AV55" s="194"/>
      <c r="AW55" s="195"/>
      <c r="AX55" s="196"/>
      <c r="AY55" s="193"/>
      <c r="AZ55" s="194"/>
      <c r="BA55" s="195"/>
      <c r="BB55" s="196"/>
      <c r="BC55" s="197"/>
      <c r="BD55" s="198"/>
      <c r="BE55" s="199"/>
      <c r="BF55" s="200"/>
      <c r="BG55" s="193"/>
      <c r="BH55" s="194"/>
      <c r="BI55" s="195"/>
      <c r="BJ55" s="196"/>
      <c r="BK55" s="193"/>
      <c r="BL55" s="194"/>
      <c r="BM55" s="195"/>
      <c r="BN55" s="192"/>
      <c r="BO55" s="193"/>
      <c r="BP55" s="194"/>
      <c r="BQ55" s="195"/>
      <c r="BR55" s="196"/>
      <c r="BS55" s="193"/>
      <c r="BT55" s="194"/>
      <c r="BU55" s="195"/>
      <c r="BV55" s="196"/>
      <c r="BW55" s="197"/>
      <c r="BX55" s="198"/>
      <c r="BY55" s="199"/>
      <c r="BZ55" s="200"/>
      <c r="CA55" s="193"/>
      <c r="CB55" s="194"/>
      <c r="CC55" s="195"/>
      <c r="CD55" s="196"/>
      <c r="CE55" s="193"/>
      <c r="CF55" s="194"/>
      <c r="CG55" s="195"/>
      <c r="CH55" s="196"/>
      <c r="CI55" s="197"/>
      <c r="CJ55" s="198"/>
      <c r="CK55" s="199"/>
      <c r="CL55" s="200"/>
      <c r="CM55" s="193"/>
      <c r="CN55" s="194"/>
      <c r="CO55" s="195"/>
      <c r="CP55" s="196"/>
      <c r="CQ55" s="193"/>
      <c r="CR55" s="194"/>
      <c r="CS55" s="195"/>
      <c r="CT55" s="192" t="s">
        <v>138</v>
      </c>
      <c r="CU55" s="193"/>
      <c r="CV55" s="206" t="s">
        <v>136</v>
      </c>
      <c r="CW55" s="195"/>
      <c r="CX55" s="196" t="s">
        <v>137</v>
      </c>
      <c r="CY55" s="193"/>
      <c r="CZ55" s="206" t="s">
        <v>136</v>
      </c>
      <c r="DA55" s="195"/>
      <c r="DB55" s="196" t="s">
        <v>137</v>
      </c>
      <c r="DC55" s="197"/>
      <c r="DD55" s="201" t="s">
        <v>136</v>
      </c>
      <c r="DE55" s="199"/>
      <c r="DF55" s="200" t="s">
        <v>13</v>
      </c>
      <c r="DG55" s="193"/>
      <c r="DH55" s="194"/>
      <c r="DI55" s="195"/>
      <c r="DJ55" s="196" t="s">
        <v>13</v>
      </c>
      <c r="DK55" s="193"/>
      <c r="DL55" s="194"/>
      <c r="DM55" s="195"/>
      <c r="DN55" s="196" t="s">
        <v>123</v>
      </c>
      <c r="DO55" s="197"/>
      <c r="DP55" s="201" t="s">
        <v>136</v>
      </c>
      <c r="DQ55" s="199"/>
      <c r="DR55" s="200" t="s">
        <v>3</v>
      </c>
      <c r="DS55" s="193"/>
      <c r="DT55" s="194"/>
      <c r="DU55" s="195"/>
      <c r="DV55" s="196" t="s">
        <v>3</v>
      </c>
      <c r="DW55" s="193"/>
      <c r="DX55" s="194"/>
      <c r="DY55" s="195"/>
      <c r="DZ55" s="192"/>
      <c r="EA55" s="197"/>
      <c r="EB55" s="198"/>
      <c r="EC55" s="199"/>
      <c r="ED55" s="196"/>
      <c r="EE55" s="197"/>
      <c r="EF55" s="198"/>
      <c r="EG55" s="199"/>
      <c r="EH55" s="196"/>
      <c r="EI55" s="197"/>
      <c r="EJ55" s="207"/>
      <c r="EK55" s="199"/>
      <c r="EL55" s="200"/>
      <c r="EM55" s="197"/>
      <c r="EN55" s="198"/>
      <c r="EO55" s="199"/>
      <c r="EP55" s="196"/>
      <c r="EQ55" s="197"/>
      <c r="ER55" s="198"/>
      <c r="ES55" s="199"/>
      <c r="ET55" s="196"/>
      <c r="EU55" s="197"/>
      <c r="EV55" s="207"/>
      <c r="EW55" s="199"/>
      <c r="EX55" s="200"/>
      <c r="EY55" s="197"/>
      <c r="EZ55" s="198"/>
      <c r="FA55" s="199"/>
      <c r="FB55" s="196"/>
      <c r="FC55" s="197"/>
      <c r="FD55" s="198"/>
      <c r="FE55" s="208"/>
      <c r="FF55" s="14"/>
      <c r="FG55" s="155"/>
      <c r="FH55" s="156"/>
      <c r="FI55" s="80"/>
      <c r="FJ55" s="80"/>
      <c r="FK55" s="65" t="s">
        <v>89</v>
      </c>
      <c r="FL55" s="28">
        <f>SUM(COUNTIF($F$10:$I$63,FI54),COUNTIF($AL$10:$AO$63,FI54),COUNTIF($BR$10:$BU$63,FI54),COUNTIF($CX$10:$DA$72,FI54),COUNTIF($ED$10:$EG$63,FI54))+FS55</f>
        <v>2</v>
      </c>
      <c r="FM55" s="56">
        <f t="shared" ca="1" si="0"/>
        <v>11</v>
      </c>
      <c r="FN55" s="43"/>
      <c r="FO55" s="9"/>
      <c r="FP55" s="20" t="str">
        <f>FI54</f>
        <v>理科</v>
      </c>
      <c r="FQ55" s="25" t="s">
        <v>55</v>
      </c>
      <c r="FR55" s="20" t="str">
        <f>FI54&amp;"1/2"</f>
        <v>理科1/2</v>
      </c>
      <c r="FS55" s="20">
        <f>SUM(COUNTIF($F$10:$I$63,FR55),COUNTIF($AL$10:$AO$63,FR55),COUNTIF($BR$10:$BU$63,FR55),COUNTIF($CX$10:$DA$72,FR55),COUNTIF($ED$10:$EG$63,FR55))*0.5</f>
        <v>0</v>
      </c>
      <c r="FT55" s="20"/>
      <c r="FU55" s="20"/>
      <c r="FV55" s="20" t="str">
        <f t="shared" ca="1" si="1"/>
        <v>'(4)'!FM55</v>
      </c>
      <c r="FW55" s="20">
        <v>55</v>
      </c>
      <c r="FX55" s="20">
        <f t="shared" ca="1" si="2"/>
        <v>9</v>
      </c>
    </row>
    <row r="56" spans="1:180" ht="7.5" customHeight="1">
      <c r="A56" s="126"/>
      <c r="B56" s="202"/>
      <c r="C56" s="203"/>
      <c r="D56" s="203"/>
      <c r="E56" s="204"/>
      <c r="F56" s="205"/>
      <c r="G56" s="203"/>
      <c r="H56" s="203"/>
      <c r="I56" s="204"/>
      <c r="J56" s="205"/>
      <c r="K56" s="203"/>
      <c r="L56" s="203"/>
      <c r="M56" s="204"/>
      <c r="N56" s="203"/>
      <c r="O56" s="203"/>
      <c r="P56" s="203"/>
      <c r="Q56" s="204"/>
      <c r="R56" s="205"/>
      <c r="S56" s="203"/>
      <c r="T56" s="203"/>
      <c r="U56" s="204"/>
      <c r="V56" s="205"/>
      <c r="W56" s="203"/>
      <c r="X56" s="203"/>
      <c r="Y56" s="204"/>
      <c r="Z56" s="203"/>
      <c r="AA56" s="203"/>
      <c r="AB56" s="203"/>
      <c r="AC56" s="204"/>
      <c r="AD56" s="205"/>
      <c r="AE56" s="203"/>
      <c r="AF56" s="203"/>
      <c r="AG56" s="204"/>
      <c r="AH56" s="202"/>
      <c r="AI56" s="203"/>
      <c r="AJ56" s="203"/>
      <c r="AK56" s="204"/>
      <c r="AL56" s="205"/>
      <c r="AM56" s="203"/>
      <c r="AN56" s="203"/>
      <c r="AO56" s="204"/>
      <c r="AP56" s="205"/>
      <c r="AQ56" s="203"/>
      <c r="AR56" s="203"/>
      <c r="AS56" s="204"/>
      <c r="AT56" s="203"/>
      <c r="AU56" s="203"/>
      <c r="AV56" s="203"/>
      <c r="AW56" s="204"/>
      <c r="AX56" s="205"/>
      <c r="AY56" s="203"/>
      <c r="AZ56" s="203"/>
      <c r="BA56" s="204"/>
      <c r="BB56" s="205"/>
      <c r="BC56" s="203"/>
      <c r="BD56" s="203"/>
      <c r="BE56" s="204"/>
      <c r="BF56" s="203"/>
      <c r="BG56" s="203"/>
      <c r="BH56" s="203"/>
      <c r="BI56" s="204"/>
      <c r="BJ56" s="205"/>
      <c r="BK56" s="203"/>
      <c r="BL56" s="203"/>
      <c r="BM56" s="204"/>
      <c r="BN56" s="202"/>
      <c r="BO56" s="203"/>
      <c r="BP56" s="203"/>
      <c r="BQ56" s="204"/>
      <c r="BR56" s="205"/>
      <c r="BS56" s="203"/>
      <c r="BT56" s="203"/>
      <c r="BU56" s="204"/>
      <c r="BV56" s="205"/>
      <c r="BW56" s="203"/>
      <c r="BX56" s="203"/>
      <c r="BY56" s="204"/>
      <c r="BZ56" s="203"/>
      <c r="CA56" s="203"/>
      <c r="CB56" s="203"/>
      <c r="CC56" s="204"/>
      <c r="CD56" s="205"/>
      <c r="CE56" s="203"/>
      <c r="CF56" s="203"/>
      <c r="CG56" s="204"/>
      <c r="CH56" s="205"/>
      <c r="CI56" s="203"/>
      <c r="CJ56" s="203"/>
      <c r="CK56" s="204"/>
      <c r="CL56" s="203"/>
      <c r="CM56" s="203"/>
      <c r="CN56" s="203"/>
      <c r="CO56" s="204"/>
      <c r="CP56" s="205"/>
      <c r="CQ56" s="203"/>
      <c r="CR56" s="203"/>
      <c r="CS56" s="204"/>
      <c r="CT56" s="202"/>
      <c r="CU56" s="203"/>
      <c r="CV56" s="203"/>
      <c r="CW56" s="204"/>
      <c r="CX56" s="205"/>
      <c r="CY56" s="203"/>
      <c r="CZ56" s="203"/>
      <c r="DA56" s="204"/>
      <c r="DB56" s="205"/>
      <c r="DC56" s="203"/>
      <c r="DD56" s="203"/>
      <c r="DE56" s="204"/>
      <c r="DF56" s="203"/>
      <c r="DG56" s="203"/>
      <c r="DH56" s="203"/>
      <c r="DI56" s="204"/>
      <c r="DJ56" s="205"/>
      <c r="DK56" s="203"/>
      <c r="DL56" s="203"/>
      <c r="DM56" s="204"/>
      <c r="DN56" s="205"/>
      <c r="DO56" s="203"/>
      <c r="DP56" s="203"/>
      <c r="DQ56" s="204"/>
      <c r="DR56" s="203"/>
      <c r="DS56" s="203"/>
      <c r="DT56" s="203"/>
      <c r="DU56" s="204"/>
      <c r="DV56" s="205"/>
      <c r="DW56" s="203"/>
      <c r="DX56" s="203"/>
      <c r="DY56" s="204"/>
      <c r="DZ56" s="209"/>
      <c r="EA56" s="203"/>
      <c r="EB56" s="203"/>
      <c r="EC56" s="204"/>
      <c r="ED56" s="205"/>
      <c r="EE56" s="203"/>
      <c r="EF56" s="203"/>
      <c r="EG56" s="204"/>
      <c r="EH56" s="205"/>
      <c r="EI56" s="203"/>
      <c r="EJ56" s="203"/>
      <c r="EK56" s="204"/>
      <c r="EL56" s="203"/>
      <c r="EM56" s="203"/>
      <c r="EN56" s="203"/>
      <c r="EO56" s="204"/>
      <c r="EP56" s="205"/>
      <c r="EQ56" s="203"/>
      <c r="ER56" s="203"/>
      <c r="ES56" s="204"/>
      <c r="ET56" s="205"/>
      <c r="EU56" s="203"/>
      <c r="EV56" s="203"/>
      <c r="EW56" s="204"/>
      <c r="EX56" s="203"/>
      <c r="EY56" s="203"/>
      <c r="EZ56" s="203"/>
      <c r="FA56" s="204"/>
      <c r="FB56" s="205"/>
      <c r="FC56" s="203"/>
      <c r="FD56" s="203"/>
      <c r="FE56" s="210"/>
      <c r="FF56" s="14"/>
      <c r="FG56" s="155"/>
      <c r="FH56" s="156"/>
      <c r="FI56" s="80"/>
      <c r="FJ56" s="80"/>
      <c r="FK56" s="65" t="s">
        <v>90</v>
      </c>
      <c r="FL56" s="28">
        <f>SUM(COUNTIF($J$10:$M$63,FI54),COUNTIF($AP$10:$AS$63,FI54),COUNTIF($BV$10:$BY$63,FI54),COUNTIF($DB$10:$DE$72,FI54),COUNTIF($EH$10:$EK$63,FI54))+FS56</f>
        <v>2</v>
      </c>
      <c r="FM56" s="56">
        <f t="shared" ca="1" si="0"/>
        <v>11</v>
      </c>
      <c r="FN56" s="44"/>
      <c r="FO56" s="35"/>
      <c r="FP56" s="20" t="str">
        <f>FI54</f>
        <v>理科</v>
      </c>
      <c r="FQ56" s="20" t="s">
        <v>56</v>
      </c>
      <c r="FR56" s="20" t="str">
        <f>FI54&amp;"1/2"</f>
        <v>理科1/2</v>
      </c>
      <c r="FS56" s="20">
        <f>SUM(COUNTIF($J$10:$M$63,FR56),COUNTIF($AP$10:$AS$63,FR56),COUNTIF($BV$10:$BY$63,FR56),COUNTIF($DB$10:$DE$72,FR56),COUNTIF($EH$10:$EK$63,FR56))*0.5</f>
        <v>0</v>
      </c>
      <c r="FT56" s="20"/>
      <c r="FU56" s="20"/>
      <c r="FV56" s="20" t="str">
        <f t="shared" ca="1" si="1"/>
        <v>'(4)'!FM56</v>
      </c>
      <c r="FW56" s="20">
        <v>56</v>
      </c>
      <c r="FX56" s="20">
        <f t="shared" ca="1" si="2"/>
        <v>9</v>
      </c>
    </row>
    <row r="57" spans="1:180" ht="7.5" customHeight="1">
      <c r="A57" s="126"/>
      <c r="B57" s="202"/>
      <c r="C57" s="203"/>
      <c r="D57" s="203"/>
      <c r="E57" s="204"/>
      <c r="F57" s="205"/>
      <c r="G57" s="203"/>
      <c r="H57" s="203"/>
      <c r="I57" s="204"/>
      <c r="J57" s="205"/>
      <c r="K57" s="203"/>
      <c r="L57" s="203"/>
      <c r="M57" s="204"/>
      <c r="N57" s="203"/>
      <c r="O57" s="203"/>
      <c r="P57" s="203"/>
      <c r="Q57" s="204"/>
      <c r="R57" s="205"/>
      <c r="S57" s="203"/>
      <c r="T57" s="203"/>
      <c r="U57" s="204"/>
      <c r="V57" s="205"/>
      <c r="W57" s="203"/>
      <c r="X57" s="203"/>
      <c r="Y57" s="204"/>
      <c r="Z57" s="203"/>
      <c r="AA57" s="203"/>
      <c r="AB57" s="203"/>
      <c r="AC57" s="204"/>
      <c r="AD57" s="205"/>
      <c r="AE57" s="203"/>
      <c r="AF57" s="203"/>
      <c r="AG57" s="204"/>
      <c r="AH57" s="202"/>
      <c r="AI57" s="203"/>
      <c r="AJ57" s="203"/>
      <c r="AK57" s="204"/>
      <c r="AL57" s="205"/>
      <c r="AM57" s="203"/>
      <c r="AN57" s="203"/>
      <c r="AO57" s="204"/>
      <c r="AP57" s="205"/>
      <c r="AQ57" s="203"/>
      <c r="AR57" s="203"/>
      <c r="AS57" s="204"/>
      <c r="AT57" s="203"/>
      <c r="AU57" s="203"/>
      <c r="AV57" s="203"/>
      <c r="AW57" s="204"/>
      <c r="AX57" s="205"/>
      <c r="AY57" s="203"/>
      <c r="AZ57" s="203"/>
      <c r="BA57" s="204"/>
      <c r="BB57" s="205"/>
      <c r="BC57" s="203"/>
      <c r="BD57" s="203"/>
      <c r="BE57" s="204"/>
      <c r="BF57" s="203"/>
      <c r="BG57" s="203"/>
      <c r="BH57" s="203"/>
      <c r="BI57" s="204"/>
      <c r="BJ57" s="205"/>
      <c r="BK57" s="203"/>
      <c r="BL57" s="203"/>
      <c r="BM57" s="204"/>
      <c r="BN57" s="202"/>
      <c r="BO57" s="203"/>
      <c r="BP57" s="203"/>
      <c r="BQ57" s="204"/>
      <c r="BR57" s="205"/>
      <c r="BS57" s="203"/>
      <c r="BT57" s="203"/>
      <c r="BU57" s="204"/>
      <c r="BV57" s="205"/>
      <c r="BW57" s="203"/>
      <c r="BX57" s="203"/>
      <c r="BY57" s="204"/>
      <c r="BZ57" s="203"/>
      <c r="CA57" s="203"/>
      <c r="CB57" s="203"/>
      <c r="CC57" s="204"/>
      <c r="CD57" s="205"/>
      <c r="CE57" s="203"/>
      <c r="CF57" s="203"/>
      <c r="CG57" s="204"/>
      <c r="CH57" s="205"/>
      <c r="CI57" s="203"/>
      <c r="CJ57" s="203"/>
      <c r="CK57" s="204"/>
      <c r="CL57" s="203"/>
      <c r="CM57" s="203"/>
      <c r="CN57" s="203"/>
      <c r="CO57" s="204"/>
      <c r="CP57" s="205"/>
      <c r="CQ57" s="203"/>
      <c r="CR57" s="203"/>
      <c r="CS57" s="204"/>
      <c r="CT57" s="202"/>
      <c r="CU57" s="203"/>
      <c r="CV57" s="203"/>
      <c r="CW57" s="204"/>
      <c r="CX57" s="205"/>
      <c r="CY57" s="203"/>
      <c r="CZ57" s="203"/>
      <c r="DA57" s="204"/>
      <c r="DB57" s="205"/>
      <c r="DC57" s="203"/>
      <c r="DD57" s="203"/>
      <c r="DE57" s="204"/>
      <c r="DF57" s="203"/>
      <c r="DG57" s="203"/>
      <c r="DH57" s="203"/>
      <c r="DI57" s="204"/>
      <c r="DJ57" s="205"/>
      <c r="DK57" s="203"/>
      <c r="DL57" s="203"/>
      <c r="DM57" s="204"/>
      <c r="DN57" s="205"/>
      <c r="DO57" s="203"/>
      <c r="DP57" s="203"/>
      <c r="DQ57" s="204"/>
      <c r="DR57" s="203"/>
      <c r="DS57" s="203"/>
      <c r="DT57" s="203"/>
      <c r="DU57" s="204"/>
      <c r="DV57" s="205"/>
      <c r="DW57" s="203"/>
      <c r="DX57" s="203"/>
      <c r="DY57" s="204"/>
      <c r="DZ57" s="209"/>
      <c r="EA57" s="203"/>
      <c r="EB57" s="203"/>
      <c r="EC57" s="204"/>
      <c r="ED57" s="205"/>
      <c r="EE57" s="203"/>
      <c r="EF57" s="203"/>
      <c r="EG57" s="204"/>
      <c r="EH57" s="205"/>
      <c r="EI57" s="203"/>
      <c r="EJ57" s="203"/>
      <c r="EK57" s="204"/>
      <c r="EL57" s="203"/>
      <c r="EM57" s="203"/>
      <c r="EN57" s="203"/>
      <c r="EO57" s="204"/>
      <c r="EP57" s="205"/>
      <c r="EQ57" s="203"/>
      <c r="ER57" s="203"/>
      <c r="ES57" s="204"/>
      <c r="ET57" s="205"/>
      <c r="EU57" s="203"/>
      <c r="EV57" s="203"/>
      <c r="EW57" s="204"/>
      <c r="EX57" s="203"/>
      <c r="EY57" s="203"/>
      <c r="EZ57" s="203"/>
      <c r="FA57" s="204"/>
      <c r="FB57" s="205"/>
      <c r="FC57" s="203"/>
      <c r="FD57" s="203"/>
      <c r="FE57" s="210"/>
      <c r="FF57" s="14"/>
      <c r="FG57" s="155"/>
      <c r="FH57" s="156"/>
      <c r="FI57" s="80"/>
      <c r="FJ57" s="80"/>
      <c r="FK57" s="65" t="s">
        <v>91</v>
      </c>
      <c r="FL57" s="29">
        <f>SUM(COUNTIF($N$10:$Q$63,FI54),COUNTIF($AT$10:$AW$63,FI54),COUNTIF($BZ$10:$CC$63,FI54),COUNTIF($DF$10:$DI$72,FI54),COUNTIF($EL$10:$EO$63,FI54))+FS57</f>
        <v>2</v>
      </c>
      <c r="FM57" s="57">
        <f t="shared" ca="1" si="0"/>
        <v>9</v>
      </c>
      <c r="FN57" s="45"/>
      <c r="FO57" s="36"/>
      <c r="FP57" s="20" t="str">
        <f>FI54</f>
        <v>理科</v>
      </c>
      <c r="FQ57" s="20" t="s">
        <v>57</v>
      </c>
      <c r="FR57" s="20" t="str">
        <f>FI54&amp;"1/2"</f>
        <v>理科1/2</v>
      </c>
      <c r="FS57" s="20">
        <f>SUM(COUNTIF($N$10:$Q$63,FR57),COUNTIF($AT$10:$AW$63,FR57),COUNTIF($BZ$10:$CC$63,FR57),COUNTIF($DF$10:$DI$72,FR57),COUNTIF($EL$10:$EO$63,FR57))*0.5</f>
        <v>0</v>
      </c>
      <c r="FT57" s="14"/>
      <c r="FU57" s="14"/>
      <c r="FV57" s="20" t="str">
        <f t="shared" ca="1" si="1"/>
        <v>'(4)'!FM57</v>
      </c>
      <c r="FW57" s="20">
        <v>57</v>
      </c>
      <c r="FX57" s="20">
        <f t="shared" ca="1" si="2"/>
        <v>7</v>
      </c>
    </row>
    <row r="58" spans="1:180" ht="7.5" customHeight="1">
      <c r="A58" s="126"/>
      <c r="B58" s="134"/>
      <c r="C58" s="203"/>
      <c r="D58" s="203"/>
      <c r="E58" s="204"/>
      <c r="F58" s="118"/>
      <c r="G58" s="203"/>
      <c r="H58" s="203"/>
      <c r="I58" s="204"/>
      <c r="J58" s="118"/>
      <c r="K58" s="203"/>
      <c r="L58" s="203"/>
      <c r="M58" s="204"/>
      <c r="N58" s="116"/>
      <c r="O58" s="203"/>
      <c r="P58" s="203"/>
      <c r="Q58" s="204"/>
      <c r="R58" s="118"/>
      <c r="S58" s="203"/>
      <c r="T58" s="203"/>
      <c r="U58" s="204"/>
      <c r="V58" s="118"/>
      <c r="W58" s="203"/>
      <c r="X58" s="203"/>
      <c r="Y58" s="204"/>
      <c r="Z58" s="116"/>
      <c r="AA58" s="203"/>
      <c r="AB58" s="203"/>
      <c r="AC58" s="204"/>
      <c r="AD58" s="118"/>
      <c r="AE58" s="203"/>
      <c r="AF58" s="203"/>
      <c r="AG58" s="204"/>
      <c r="AH58" s="134"/>
      <c r="AI58" s="203"/>
      <c r="AJ58" s="203"/>
      <c r="AK58" s="204"/>
      <c r="AL58" s="118"/>
      <c r="AM58" s="203"/>
      <c r="AN58" s="203"/>
      <c r="AO58" s="204"/>
      <c r="AP58" s="118"/>
      <c r="AQ58" s="203"/>
      <c r="AR58" s="203"/>
      <c r="AS58" s="204"/>
      <c r="AT58" s="116"/>
      <c r="AU58" s="203"/>
      <c r="AV58" s="203"/>
      <c r="AW58" s="204"/>
      <c r="AX58" s="118"/>
      <c r="AY58" s="203"/>
      <c r="AZ58" s="203"/>
      <c r="BA58" s="204"/>
      <c r="BB58" s="118"/>
      <c r="BC58" s="203"/>
      <c r="BD58" s="203"/>
      <c r="BE58" s="204"/>
      <c r="BF58" s="116"/>
      <c r="BG58" s="203"/>
      <c r="BH58" s="203"/>
      <c r="BI58" s="204"/>
      <c r="BJ58" s="118"/>
      <c r="BK58" s="203"/>
      <c r="BL58" s="203"/>
      <c r="BM58" s="204"/>
      <c r="BN58" s="134"/>
      <c r="BO58" s="203"/>
      <c r="BP58" s="203"/>
      <c r="BQ58" s="204"/>
      <c r="BR58" s="118"/>
      <c r="BS58" s="203"/>
      <c r="BT58" s="203"/>
      <c r="BU58" s="204"/>
      <c r="BV58" s="118"/>
      <c r="BW58" s="203"/>
      <c r="BX58" s="203"/>
      <c r="BY58" s="204"/>
      <c r="BZ58" s="116"/>
      <c r="CA58" s="203"/>
      <c r="CB58" s="203"/>
      <c r="CC58" s="204"/>
      <c r="CD58" s="118"/>
      <c r="CE58" s="203"/>
      <c r="CF58" s="203"/>
      <c r="CG58" s="204"/>
      <c r="CH58" s="118"/>
      <c r="CI58" s="203"/>
      <c r="CJ58" s="203"/>
      <c r="CK58" s="204"/>
      <c r="CL58" s="116"/>
      <c r="CM58" s="203"/>
      <c r="CN58" s="203"/>
      <c r="CO58" s="204"/>
      <c r="CP58" s="118"/>
      <c r="CQ58" s="203"/>
      <c r="CR58" s="203"/>
      <c r="CS58" s="204"/>
      <c r="CT58" s="134"/>
      <c r="CU58" s="203"/>
      <c r="CV58" s="203"/>
      <c r="CW58" s="204"/>
      <c r="CX58" s="118"/>
      <c r="CY58" s="203"/>
      <c r="CZ58" s="203"/>
      <c r="DA58" s="204"/>
      <c r="DB58" s="118"/>
      <c r="DC58" s="203"/>
      <c r="DD58" s="203"/>
      <c r="DE58" s="204"/>
      <c r="DF58" s="116"/>
      <c r="DG58" s="203"/>
      <c r="DH58" s="203"/>
      <c r="DI58" s="204"/>
      <c r="DJ58" s="118"/>
      <c r="DK58" s="203"/>
      <c r="DL58" s="203"/>
      <c r="DM58" s="204"/>
      <c r="DN58" s="118"/>
      <c r="DO58" s="203"/>
      <c r="DP58" s="203"/>
      <c r="DQ58" s="204"/>
      <c r="DR58" s="116" t="s">
        <v>1346</v>
      </c>
      <c r="DS58" s="203"/>
      <c r="DT58" s="203"/>
      <c r="DU58" s="204"/>
      <c r="DV58" s="118" t="s">
        <v>1346</v>
      </c>
      <c r="DW58" s="203"/>
      <c r="DX58" s="203"/>
      <c r="DY58" s="204"/>
      <c r="DZ58" s="133"/>
      <c r="EA58" s="203"/>
      <c r="EB58" s="203"/>
      <c r="EC58" s="204"/>
      <c r="ED58" s="118"/>
      <c r="EE58" s="203"/>
      <c r="EF58" s="203"/>
      <c r="EG58" s="204"/>
      <c r="EH58" s="117"/>
      <c r="EI58" s="203"/>
      <c r="EJ58" s="203"/>
      <c r="EK58" s="204"/>
      <c r="EL58" s="116"/>
      <c r="EM58" s="203"/>
      <c r="EN58" s="203"/>
      <c r="EO58" s="204"/>
      <c r="EP58" s="118"/>
      <c r="EQ58" s="203"/>
      <c r="ER58" s="203"/>
      <c r="ES58" s="204"/>
      <c r="ET58" s="117"/>
      <c r="EU58" s="203"/>
      <c r="EV58" s="203"/>
      <c r="EW58" s="204"/>
      <c r="EX58" s="116"/>
      <c r="EY58" s="203"/>
      <c r="EZ58" s="203"/>
      <c r="FA58" s="204"/>
      <c r="FB58" s="118"/>
      <c r="FC58" s="203"/>
      <c r="FD58" s="203"/>
      <c r="FE58" s="210"/>
      <c r="FF58" s="14"/>
      <c r="FG58" s="155"/>
      <c r="FH58" s="156"/>
      <c r="FI58" s="80"/>
      <c r="FJ58" s="80"/>
      <c r="FK58" s="65" t="s">
        <v>92</v>
      </c>
      <c r="FL58" s="28">
        <f>SUM(COUNTIF($R$10:$U$63,FI54),COUNTIF($AX$10:$BA$63,FI54),COUNTIF($CD$10:$CG$63,FI54),COUNTIF($DJ$10:$DM$72,FI54),COUNTIF($EP$10:$ES$63,FI54))+FS58</f>
        <v>2</v>
      </c>
      <c r="FM58" s="56">
        <f t="shared" ca="1" si="0"/>
        <v>9</v>
      </c>
      <c r="FN58" s="43"/>
      <c r="FO58" s="9"/>
      <c r="FP58" s="20" t="str">
        <f>FI54</f>
        <v>理科</v>
      </c>
      <c r="FQ58" s="25" t="s">
        <v>58</v>
      </c>
      <c r="FR58" s="20" t="str">
        <f>FI54&amp;"1/2"</f>
        <v>理科1/2</v>
      </c>
      <c r="FS58" s="20">
        <f>SUM(COUNTIF($R$10:$U$63,FR58),COUNTIF($AX$10:$BA$63,FR58),COUNTIF($CD$10:$CG$63,FR58),COUNTIF($DJ$10:$DM$72,FR58),COUNTIF($EP$10:$ES$63,FR58))*0.5</f>
        <v>0</v>
      </c>
      <c r="FT58" s="20"/>
      <c r="FU58" s="20"/>
      <c r="FV58" s="20" t="str">
        <f t="shared" ca="1" si="1"/>
        <v>'(4)'!FM58</v>
      </c>
      <c r="FW58" s="20">
        <v>58</v>
      </c>
      <c r="FX58" s="20">
        <f t="shared" ca="1" si="2"/>
        <v>7</v>
      </c>
    </row>
    <row r="59" spans="1:180" ht="7.5" customHeight="1">
      <c r="A59" s="126"/>
      <c r="B59" s="202"/>
      <c r="C59" s="203"/>
      <c r="D59" s="203"/>
      <c r="E59" s="204"/>
      <c r="F59" s="205"/>
      <c r="G59" s="203"/>
      <c r="H59" s="203"/>
      <c r="I59" s="204"/>
      <c r="J59" s="205"/>
      <c r="K59" s="203"/>
      <c r="L59" s="203"/>
      <c r="M59" s="204"/>
      <c r="N59" s="203"/>
      <c r="O59" s="203"/>
      <c r="P59" s="203"/>
      <c r="Q59" s="204"/>
      <c r="R59" s="205"/>
      <c r="S59" s="203"/>
      <c r="T59" s="203"/>
      <c r="U59" s="204"/>
      <c r="V59" s="205"/>
      <c r="W59" s="203"/>
      <c r="X59" s="203"/>
      <c r="Y59" s="204"/>
      <c r="Z59" s="203"/>
      <c r="AA59" s="203"/>
      <c r="AB59" s="203"/>
      <c r="AC59" s="204"/>
      <c r="AD59" s="205"/>
      <c r="AE59" s="203"/>
      <c r="AF59" s="203"/>
      <c r="AG59" s="204"/>
      <c r="AH59" s="202"/>
      <c r="AI59" s="203"/>
      <c r="AJ59" s="203"/>
      <c r="AK59" s="204"/>
      <c r="AL59" s="205"/>
      <c r="AM59" s="203"/>
      <c r="AN59" s="203"/>
      <c r="AO59" s="204"/>
      <c r="AP59" s="205"/>
      <c r="AQ59" s="203"/>
      <c r="AR59" s="203"/>
      <c r="AS59" s="204"/>
      <c r="AT59" s="203"/>
      <c r="AU59" s="203"/>
      <c r="AV59" s="203"/>
      <c r="AW59" s="204"/>
      <c r="AX59" s="205"/>
      <c r="AY59" s="203"/>
      <c r="AZ59" s="203"/>
      <c r="BA59" s="204"/>
      <c r="BB59" s="205"/>
      <c r="BC59" s="203"/>
      <c r="BD59" s="203"/>
      <c r="BE59" s="204"/>
      <c r="BF59" s="203"/>
      <c r="BG59" s="203"/>
      <c r="BH59" s="203"/>
      <c r="BI59" s="204"/>
      <c r="BJ59" s="205"/>
      <c r="BK59" s="203"/>
      <c r="BL59" s="203"/>
      <c r="BM59" s="204"/>
      <c r="BN59" s="202"/>
      <c r="BO59" s="203"/>
      <c r="BP59" s="203"/>
      <c r="BQ59" s="204"/>
      <c r="BR59" s="205"/>
      <c r="BS59" s="203"/>
      <c r="BT59" s="203"/>
      <c r="BU59" s="204"/>
      <c r="BV59" s="205"/>
      <c r="BW59" s="203"/>
      <c r="BX59" s="203"/>
      <c r="BY59" s="204"/>
      <c r="BZ59" s="203"/>
      <c r="CA59" s="203"/>
      <c r="CB59" s="203"/>
      <c r="CC59" s="204"/>
      <c r="CD59" s="205"/>
      <c r="CE59" s="203"/>
      <c r="CF59" s="203"/>
      <c r="CG59" s="204"/>
      <c r="CH59" s="205"/>
      <c r="CI59" s="203"/>
      <c r="CJ59" s="203"/>
      <c r="CK59" s="204"/>
      <c r="CL59" s="203"/>
      <c r="CM59" s="203"/>
      <c r="CN59" s="203"/>
      <c r="CO59" s="204"/>
      <c r="CP59" s="205"/>
      <c r="CQ59" s="203"/>
      <c r="CR59" s="203"/>
      <c r="CS59" s="204"/>
      <c r="CT59" s="202"/>
      <c r="CU59" s="203"/>
      <c r="CV59" s="203"/>
      <c r="CW59" s="204"/>
      <c r="CX59" s="205"/>
      <c r="CY59" s="203"/>
      <c r="CZ59" s="203"/>
      <c r="DA59" s="204"/>
      <c r="DB59" s="205"/>
      <c r="DC59" s="203"/>
      <c r="DD59" s="203"/>
      <c r="DE59" s="204"/>
      <c r="DF59" s="203"/>
      <c r="DG59" s="203"/>
      <c r="DH59" s="203"/>
      <c r="DI59" s="204"/>
      <c r="DJ59" s="205"/>
      <c r="DK59" s="203"/>
      <c r="DL59" s="203"/>
      <c r="DM59" s="204"/>
      <c r="DN59" s="205"/>
      <c r="DO59" s="203"/>
      <c r="DP59" s="203"/>
      <c r="DQ59" s="204"/>
      <c r="DR59" s="203"/>
      <c r="DS59" s="203"/>
      <c r="DT59" s="203"/>
      <c r="DU59" s="204"/>
      <c r="DV59" s="205"/>
      <c r="DW59" s="203"/>
      <c r="DX59" s="203"/>
      <c r="DY59" s="204"/>
      <c r="DZ59" s="209"/>
      <c r="EA59" s="203"/>
      <c r="EB59" s="203"/>
      <c r="EC59" s="204"/>
      <c r="ED59" s="205"/>
      <c r="EE59" s="203"/>
      <c r="EF59" s="203"/>
      <c r="EG59" s="204"/>
      <c r="EH59" s="205"/>
      <c r="EI59" s="203"/>
      <c r="EJ59" s="203"/>
      <c r="EK59" s="204"/>
      <c r="EL59" s="203"/>
      <c r="EM59" s="203"/>
      <c r="EN59" s="203"/>
      <c r="EO59" s="204"/>
      <c r="EP59" s="205"/>
      <c r="EQ59" s="203"/>
      <c r="ER59" s="203"/>
      <c r="ES59" s="204"/>
      <c r="ET59" s="205"/>
      <c r="EU59" s="203"/>
      <c r="EV59" s="203"/>
      <c r="EW59" s="204"/>
      <c r="EX59" s="203"/>
      <c r="EY59" s="203"/>
      <c r="EZ59" s="203"/>
      <c r="FA59" s="204"/>
      <c r="FB59" s="205"/>
      <c r="FC59" s="203"/>
      <c r="FD59" s="203"/>
      <c r="FE59" s="210"/>
      <c r="FF59" s="14"/>
      <c r="FG59" s="155"/>
      <c r="FH59" s="156"/>
      <c r="FI59" s="80"/>
      <c r="FJ59" s="80"/>
      <c r="FK59" s="65" t="s">
        <v>93</v>
      </c>
      <c r="FL59" s="28">
        <f>SUM(COUNTIF($V$10:$Y$63,FI54),COUNTIF($BB$10:$BE$63,FI54),COUNTIF($CH$10:$CK$63,FI54),COUNTIF($DN$10:$DQ$72,FI54),COUNTIF($ET$10:$EW$63,FI54))+FS59</f>
        <v>2</v>
      </c>
      <c r="FM59" s="56">
        <f t="shared" ca="1" si="0"/>
        <v>9</v>
      </c>
      <c r="FN59" s="44"/>
      <c r="FO59" s="35"/>
      <c r="FP59" s="20" t="str">
        <f>FI54</f>
        <v>理科</v>
      </c>
      <c r="FQ59" s="20" t="s">
        <v>59</v>
      </c>
      <c r="FR59" s="20" t="str">
        <f>FI54&amp;"1/2"</f>
        <v>理科1/2</v>
      </c>
      <c r="FS59" s="20">
        <f>SUM(COUNTIF($V$10:$Y$63,FR59),COUNTIF($BB$10:$BE$63,FR59),COUNTIF($CH$10:$CK$63,FR59),COUNTIF($DN$10:$DQ$72,FR59),COUNTIF($ET$10:$EW$63,FR59))*0.5</f>
        <v>0</v>
      </c>
      <c r="FT59" s="20"/>
      <c r="FU59" s="20"/>
      <c r="FV59" s="20" t="str">
        <f t="shared" ca="1" si="1"/>
        <v>'(4)'!FM59</v>
      </c>
      <c r="FW59" s="20">
        <v>59</v>
      </c>
      <c r="FX59" s="20">
        <f t="shared" ca="1" si="2"/>
        <v>7</v>
      </c>
    </row>
    <row r="60" spans="1:180" ht="7.5" customHeight="1">
      <c r="A60" s="126"/>
      <c r="B60" s="202"/>
      <c r="C60" s="203"/>
      <c r="D60" s="203"/>
      <c r="E60" s="204"/>
      <c r="F60" s="205"/>
      <c r="G60" s="203"/>
      <c r="H60" s="203"/>
      <c r="I60" s="204"/>
      <c r="J60" s="205"/>
      <c r="K60" s="203"/>
      <c r="L60" s="203"/>
      <c r="M60" s="204"/>
      <c r="N60" s="203"/>
      <c r="O60" s="203"/>
      <c r="P60" s="203"/>
      <c r="Q60" s="204"/>
      <c r="R60" s="205"/>
      <c r="S60" s="203"/>
      <c r="T60" s="203"/>
      <c r="U60" s="204"/>
      <c r="V60" s="205"/>
      <c r="W60" s="203"/>
      <c r="X60" s="203"/>
      <c r="Y60" s="204"/>
      <c r="Z60" s="203"/>
      <c r="AA60" s="203"/>
      <c r="AB60" s="203"/>
      <c r="AC60" s="204"/>
      <c r="AD60" s="205"/>
      <c r="AE60" s="203"/>
      <c r="AF60" s="203"/>
      <c r="AG60" s="204"/>
      <c r="AH60" s="202"/>
      <c r="AI60" s="203"/>
      <c r="AJ60" s="203"/>
      <c r="AK60" s="204"/>
      <c r="AL60" s="205"/>
      <c r="AM60" s="203"/>
      <c r="AN60" s="203"/>
      <c r="AO60" s="204"/>
      <c r="AP60" s="205"/>
      <c r="AQ60" s="203"/>
      <c r="AR60" s="203"/>
      <c r="AS60" s="204"/>
      <c r="AT60" s="203"/>
      <c r="AU60" s="203"/>
      <c r="AV60" s="203"/>
      <c r="AW60" s="204"/>
      <c r="AX60" s="205"/>
      <c r="AY60" s="203"/>
      <c r="AZ60" s="203"/>
      <c r="BA60" s="204"/>
      <c r="BB60" s="205"/>
      <c r="BC60" s="203"/>
      <c r="BD60" s="203"/>
      <c r="BE60" s="204"/>
      <c r="BF60" s="203"/>
      <c r="BG60" s="203"/>
      <c r="BH60" s="203"/>
      <c r="BI60" s="204"/>
      <c r="BJ60" s="205"/>
      <c r="BK60" s="203"/>
      <c r="BL60" s="203"/>
      <c r="BM60" s="204"/>
      <c r="BN60" s="202"/>
      <c r="BO60" s="203"/>
      <c r="BP60" s="203"/>
      <c r="BQ60" s="204"/>
      <c r="BR60" s="205"/>
      <c r="BS60" s="203"/>
      <c r="BT60" s="203"/>
      <c r="BU60" s="204"/>
      <c r="BV60" s="205"/>
      <c r="BW60" s="203"/>
      <c r="BX60" s="203"/>
      <c r="BY60" s="204"/>
      <c r="BZ60" s="203"/>
      <c r="CA60" s="203"/>
      <c r="CB60" s="203"/>
      <c r="CC60" s="204"/>
      <c r="CD60" s="205"/>
      <c r="CE60" s="203"/>
      <c r="CF60" s="203"/>
      <c r="CG60" s="204"/>
      <c r="CH60" s="205"/>
      <c r="CI60" s="203"/>
      <c r="CJ60" s="203"/>
      <c r="CK60" s="204"/>
      <c r="CL60" s="203"/>
      <c r="CM60" s="203"/>
      <c r="CN60" s="203"/>
      <c r="CO60" s="204"/>
      <c r="CP60" s="205"/>
      <c r="CQ60" s="203"/>
      <c r="CR60" s="203"/>
      <c r="CS60" s="204"/>
      <c r="CT60" s="202"/>
      <c r="CU60" s="203"/>
      <c r="CV60" s="203"/>
      <c r="CW60" s="204"/>
      <c r="CX60" s="205"/>
      <c r="CY60" s="203"/>
      <c r="CZ60" s="203"/>
      <c r="DA60" s="204"/>
      <c r="DB60" s="205"/>
      <c r="DC60" s="203"/>
      <c r="DD60" s="203"/>
      <c r="DE60" s="204"/>
      <c r="DF60" s="203"/>
      <c r="DG60" s="203"/>
      <c r="DH60" s="203"/>
      <c r="DI60" s="204"/>
      <c r="DJ60" s="205"/>
      <c r="DK60" s="203"/>
      <c r="DL60" s="203"/>
      <c r="DM60" s="204"/>
      <c r="DN60" s="205"/>
      <c r="DO60" s="203"/>
      <c r="DP60" s="203"/>
      <c r="DQ60" s="204"/>
      <c r="DR60" s="203"/>
      <c r="DS60" s="203"/>
      <c r="DT60" s="203"/>
      <c r="DU60" s="204"/>
      <c r="DV60" s="205"/>
      <c r="DW60" s="203"/>
      <c r="DX60" s="203"/>
      <c r="DY60" s="204"/>
      <c r="DZ60" s="209"/>
      <c r="EA60" s="203"/>
      <c r="EB60" s="203"/>
      <c r="EC60" s="204"/>
      <c r="ED60" s="205"/>
      <c r="EE60" s="203"/>
      <c r="EF60" s="203"/>
      <c r="EG60" s="204"/>
      <c r="EH60" s="205"/>
      <c r="EI60" s="203"/>
      <c r="EJ60" s="203"/>
      <c r="EK60" s="204"/>
      <c r="EL60" s="203"/>
      <c r="EM60" s="203"/>
      <c r="EN60" s="203"/>
      <c r="EO60" s="204"/>
      <c r="EP60" s="205"/>
      <c r="EQ60" s="203"/>
      <c r="ER60" s="203"/>
      <c r="ES60" s="204"/>
      <c r="ET60" s="205"/>
      <c r="EU60" s="203"/>
      <c r="EV60" s="203"/>
      <c r="EW60" s="204"/>
      <c r="EX60" s="203"/>
      <c r="EY60" s="203"/>
      <c r="EZ60" s="203"/>
      <c r="FA60" s="204"/>
      <c r="FB60" s="205"/>
      <c r="FC60" s="203"/>
      <c r="FD60" s="203"/>
      <c r="FE60" s="210"/>
      <c r="FF60" s="14"/>
      <c r="FG60" s="155"/>
      <c r="FH60" s="156"/>
      <c r="FI60" s="80"/>
      <c r="FJ60" s="80"/>
      <c r="FK60" s="65" t="s">
        <v>94</v>
      </c>
      <c r="FL60" s="29">
        <f>SUM(COUNTIF($Z$10:$AC$63,FI54),COUNTIF($BF$10:$BI$63,FI54),COUNTIF($CL$10:$CO$63,FI54),COUNTIF($DR$10:$DU$72,FI54),COUNTIF($EX$10:$FA$63,FI54))+FS60</f>
        <v>2</v>
      </c>
      <c r="FM60" s="57">
        <f t="shared" ca="1" si="0"/>
        <v>13</v>
      </c>
      <c r="FN60" s="45"/>
      <c r="FO60" s="36"/>
      <c r="FP60" s="20" t="str">
        <f>FI54</f>
        <v>理科</v>
      </c>
      <c r="FQ60" s="20" t="s">
        <v>60</v>
      </c>
      <c r="FR60" s="20" t="str">
        <f>FI54&amp;"1/2"</f>
        <v>理科1/2</v>
      </c>
      <c r="FS60" s="20">
        <f>SUM(COUNTIF($Z$10:$AC$63,FR60),COUNTIF($BF$10:$BI$63,FR60),COUNTIF($CL$10:$CO$63,FR60),COUNTIF($DR$10:$DU$72,FR60),COUNTIF($EX$10:$FA$63,FR60))*0.5</f>
        <v>0</v>
      </c>
      <c r="FT60" s="14"/>
      <c r="FU60" s="14"/>
      <c r="FV60" s="20" t="str">
        <f t="shared" ca="1" si="1"/>
        <v>'(4)'!FM60</v>
      </c>
      <c r="FW60" s="20">
        <v>60</v>
      </c>
      <c r="FX60" s="20">
        <f t="shared" ca="1" si="2"/>
        <v>11</v>
      </c>
    </row>
    <row r="61" spans="1:180" ht="7.5" customHeight="1">
      <c r="A61" s="126"/>
      <c r="B61" s="131"/>
      <c r="C61" s="203"/>
      <c r="D61" s="204"/>
      <c r="E61" s="211"/>
      <c r="F61" s="106"/>
      <c r="G61" s="203"/>
      <c r="H61" s="204"/>
      <c r="I61" s="212"/>
      <c r="J61" s="106"/>
      <c r="K61" s="203"/>
      <c r="L61" s="204"/>
      <c r="M61" s="211"/>
      <c r="N61" s="108"/>
      <c r="O61" s="203"/>
      <c r="P61" s="204"/>
      <c r="Q61" s="211"/>
      <c r="R61" s="106"/>
      <c r="S61" s="203"/>
      <c r="T61" s="204"/>
      <c r="U61" s="212"/>
      <c r="V61" s="106"/>
      <c r="W61" s="203"/>
      <c r="X61" s="204"/>
      <c r="Y61" s="211"/>
      <c r="Z61" s="108"/>
      <c r="AA61" s="203"/>
      <c r="AB61" s="204"/>
      <c r="AC61" s="211"/>
      <c r="AD61" s="106"/>
      <c r="AE61" s="203"/>
      <c r="AF61" s="204"/>
      <c r="AG61" s="212"/>
      <c r="AH61" s="131"/>
      <c r="AI61" s="203"/>
      <c r="AJ61" s="204"/>
      <c r="AK61" s="211"/>
      <c r="AL61" s="106"/>
      <c r="AM61" s="203"/>
      <c r="AN61" s="204"/>
      <c r="AO61" s="212"/>
      <c r="AP61" s="106"/>
      <c r="AQ61" s="203"/>
      <c r="AR61" s="204"/>
      <c r="AS61" s="211"/>
      <c r="AT61" s="108"/>
      <c r="AU61" s="203"/>
      <c r="AV61" s="204"/>
      <c r="AW61" s="211"/>
      <c r="AX61" s="106"/>
      <c r="AY61" s="203"/>
      <c r="AZ61" s="204"/>
      <c r="BA61" s="212"/>
      <c r="BB61" s="106"/>
      <c r="BC61" s="203"/>
      <c r="BD61" s="204"/>
      <c r="BE61" s="211"/>
      <c r="BF61" s="108"/>
      <c r="BG61" s="203"/>
      <c r="BH61" s="204"/>
      <c r="BI61" s="211"/>
      <c r="BJ61" s="106"/>
      <c r="BK61" s="203"/>
      <c r="BL61" s="204"/>
      <c r="BM61" s="212"/>
      <c r="BN61" s="131"/>
      <c r="BO61" s="203"/>
      <c r="BP61" s="204"/>
      <c r="BQ61" s="211"/>
      <c r="BR61" s="106"/>
      <c r="BS61" s="203"/>
      <c r="BT61" s="204"/>
      <c r="BU61" s="212"/>
      <c r="BV61" s="106"/>
      <c r="BW61" s="203"/>
      <c r="BX61" s="204"/>
      <c r="BY61" s="211"/>
      <c r="BZ61" s="108"/>
      <c r="CA61" s="203"/>
      <c r="CB61" s="204"/>
      <c r="CC61" s="211"/>
      <c r="CD61" s="106"/>
      <c r="CE61" s="203"/>
      <c r="CF61" s="204"/>
      <c r="CG61" s="212"/>
      <c r="CH61" s="106"/>
      <c r="CI61" s="203"/>
      <c r="CJ61" s="204"/>
      <c r="CK61" s="211"/>
      <c r="CL61" s="108"/>
      <c r="CM61" s="203"/>
      <c r="CN61" s="204"/>
      <c r="CO61" s="211"/>
      <c r="CP61" s="106"/>
      <c r="CQ61" s="203"/>
      <c r="CR61" s="204"/>
      <c r="CS61" s="212"/>
      <c r="CT61" s="131"/>
      <c r="CU61" s="203"/>
      <c r="CV61" s="204"/>
      <c r="CW61" s="211"/>
      <c r="CX61" s="106"/>
      <c r="CY61" s="203"/>
      <c r="CZ61" s="204"/>
      <c r="DA61" s="212"/>
      <c r="DB61" s="106"/>
      <c r="DC61" s="203"/>
      <c r="DD61" s="204"/>
      <c r="DE61" s="211"/>
      <c r="DF61" s="108"/>
      <c r="DG61" s="203"/>
      <c r="DH61" s="204"/>
      <c r="DI61" s="211"/>
      <c r="DJ61" s="106"/>
      <c r="DK61" s="203"/>
      <c r="DL61" s="204"/>
      <c r="DM61" s="212"/>
      <c r="DN61" s="106"/>
      <c r="DO61" s="203"/>
      <c r="DP61" s="204"/>
      <c r="DQ61" s="211"/>
      <c r="DR61" s="108" t="s">
        <v>154</v>
      </c>
      <c r="DS61" s="203"/>
      <c r="DT61" s="204"/>
      <c r="DU61" s="211"/>
      <c r="DV61" s="106" t="s">
        <v>154</v>
      </c>
      <c r="DW61" s="203"/>
      <c r="DX61" s="204"/>
      <c r="DY61" s="212"/>
      <c r="DZ61" s="128"/>
      <c r="EA61" s="203"/>
      <c r="EB61" s="204"/>
      <c r="EC61" s="211"/>
      <c r="ED61" s="106"/>
      <c r="EE61" s="203"/>
      <c r="EF61" s="204"/>
      <c r="EG61" s="212"/>
      <c r="EH61" s="106"/>
      <c r="EI61" s="203"/>
      <c r="EJ61" s="204"/>
      <c r="EK61" s="211"/>
      <c r="EL61" s="108"/>
      <c r="EM61" s="203"/>
      <c r="EN61" s="204"/>
      <c r="EO61" s="211"/>
      <c r="EP61" s="106"/>
      <c r="EQ61" s="203"/>
      <c r="ER61" s="204"/>
      <c r="ES61" s="212"/>
      <c r="ET61" s="106"/>
      <c r="EU61" s="203"/>
      <c r="EV61" s="204"/>
      <c r="EW61" s="211"/>
      <c r="EX61" s="108"/>
      <c r="EY61" s="203"/>
      <c r="EZ61" s="204"/>
      <c r="FA61" s="211"/>
      <c r="FB61" s="106"/>
      <c r="FC61" s="203"/>
      <c r="FD61" s="204"/>
      <c r="FE61" s="213"/>
      <c r="FF61" s="14"/>
      <c r="FG61" s="155"/>
      <c r="FH61" s="156"/>
      <c r="FI61" s="80"/>
      <c r="FJ61" s="80"/>
      <c r="FK61" s="66" t="s">
        <v>95</v>
      </c>
      <c r="FL61" s="30">
        <f>SUM(COUNTIF($AD$10:$AG$63,FI54),COUNTIF($BJ$10:$BM$63,FI54),COUNTIF($CP$10:$CS$63,FI54),COUNTIF($DV$10:$DY$72,FI54),COUNTIF($FB$10:$FE$63,FI54))+FS61</f>
        <v>2</v>
      </c>
      <c r="FM61" s="58">
        <f t="shared" ca="1" si="0"/>
        <v>13</v>
      </c>
      <c r="FN61" s="46"/>
      <c r="FO61" s="26"/>
      <c r="FP61" s="20" t="str">
        <f>FI54</f>
        <v>理科</v>
      </c>
      <c r="FQ61" s="25" t="s">
        <v>61</v>
      </c>
      <c r="FR61" s="20" t="str">
        <f>FI54&amp;"1/2"</f>
        <v>理科1/2</v>
      </c>
      <c r="FS61" s="20">
        <f>SUM(COUNTIF($AD$10:$AG$63,FR61),COUNTIF($BJ$10:$BM$63,FR61),COUNTIF($CP$10:$CS$63,FR61),COUNTIF($DV$10:$DY$72,FR61),COUNTIF($FB$10:$FE$63,FR61))*0.5</f>
        <v>0</v>
      </c>
      <c r="FT61" s="20"/>
      <c r="FU61" s="20"/>
      <c r="FV61" s="20" t="str">
        <f t="shared" ca="1" si="1"/>
        <v>'(4)'!FM61</v>
      </c>
      <c r="FW61" s="20">
        <v>61</v>
      </c>
      <c r="FX61" s="20">
        <f t="shared" ca="1" si="2"/>
        <v>11</v>
      </c>
    </row>
    <row r="62" spans="1:180" ht="7.5" customHeight="1">
      <c r="A62" s="126"/>
      <c r="B62" s="202"/>
      <c r="C62" s="203"/>
      <c r="D62" s="204"/>
      <c r="E62" s="204"/>
      <c r="F62" s="205"/>
      <c r="G62" s="203"/>
      <c r="H62" s="204"/>
      <c r="I62" s="214"/>
      <c r="J62" s="205"/>
      <c r="K62" s="203"/>
      <c r="L62" s="204"/>
      <c r="M62" s="204"/>
      <c r="N62" s="203"/>
      <c r="O62" s="203"/>
      <c r="P62" s="204"/>
      <c r="Q62" s="204"/>
      <c r="R62" s="205"/>
      <c r="S62" s="203"/>
      <c r="T62" s="204"/>
      <c r="U62" s="214"/>
      <c r="V62" s="205"/>
      <c r="W62" s="203"/>
      <c r="X62" s="204"/>
      <c r="Y62" s="204"/>
      <c r="Z62" s="203"/>
      <c r="AA62" s="203"/>
      <c r="AB62" s="204"/>
      <c r="AC62" s="204"/>
      <c r="AD62" s="205"/>
      <c r="AE62" s="203"/>
      <c r="AF62" s="204"/>
      <c r="AG62" s="214"/>
      <c r="AH62" s="202"/>
      <c r="AI62" s="203"/>
      <c r="AJ62" s="204"/>
      <c r="AK62" s="204"/>
      <c r="AL62" s="205"/>
      <c r="AM62" s="203"/>
      <c r="AN62" s="204"/>
      <c r="AO62" s="214"/>
      <c r="AP62" s="205"/>
      <c r="AQ62" s="203"/>
      <c r="AR62" s="204"/>
      <c r="AS62" s="204"/>
      <c r="AT62" s="203"/>
      <c r="AU62" s="203"/>
      <c r="AV62" s="204"/>
      <c r="AW62" s="204"/>
      <c r="AX62" s="205"/>
      <c r="AY62" s="203"/>
      <c r="AZ62" s="204"/>
      <c r="BA62" s="214"/>
      <c r="BB62" s="205"/>
      <c r="BC62" s="203"/>
      <c r="BD62" s="204"/>
      <c r="BE62" s="204"/>
      <c r="BF62" s="203"/>
      <c r="BG62" s="203"/>
      <c r="BH62" s="204"/>
      <c r="BI62" s="204"/>
      <c r="BJ62" s="205"/>
      <c r="BK62" s="203"/>
      <c r="BL62" s="204"/>
      <c r="BM62" s="214"/>
      <c r="BN62" s="202"/>
      <c r="BO62" s="203"/>
      <c r="BP62" s="204"/>
      <c r="BQ62" s="204"/>
      <c r="BR62" s="205"/>
      <c r="BS62" s="203"/>
      <c r="BT62" s="204"/>
      <c r="BU62" s="214"/>
      <c r="BV62" s="205"/>
      <c r="BW62" s="203"/>
      <c r="BX62" s="204"/>
      <c r="BY62" s="204"/>
      <c r="BZ62" s="203"/>
      <c r="CA62" s="203"/>
      <c r="CB62" s="204"/>
      <c r="CC62" s="204"/>
      <c r="CD62" s="205"/>
      <c r="CE62" s="203"/>
      <c r="CF62" s="204"/>
      <c r="CG62" s="214"/>
      <c r="CH62" s="205"/>
      <c r="CI62" s="203"/>
      <c r="CJ62" s="204"/>
      <c r="CK62" s="204"/>
      <c r="CL62" s="203"/>
      <c r="CM62" s="203"/>
      <c r="CN62" s="204"/>
      <c r="CO62" s="204"/>
      <c r="CP62" s="205"/>
      <c r="CQ62" s="203"/>
      <c r="CR62" s="204"/>
      <c r="CS62" s="214"/>
      <c r="CT62" s="202"/>
      <c r="CU62" s="203"/>
      <c r="CV62" s="204"/>
      <c r="CW62" s="204"/>
      <c r="CX62" s="205"/>
      <c r="CY62" s="203"/>
      <c r="CZ62" s="204"/>
      <c r="DA62" s="214"/>
      <c r="DB62" s="205"/>
      <c r="DC62" s="203"/>
      <c r="DD62" s="204"/>
      <c r="DE62" s="204"/>
      <c r="DF62" s="203"/>
      <c r="DG62" s="203"/>
      <c r="DH62" s="204"/>
      <c r="DI62" s="204"/>
      <c r="DJ62" s="205"/>
      <c r="DK62" s="203"/>
      <c r="DL62" s="204"/>
      <c r="DM62" s="214"/>
      <c r="DN62" s="205"/>
      <c r="DO62" s="203"/>
      <c r="DP62" s="204"/>
      <c r="DQ62" s="204"/>
      <c r="DR62" s="203"/>
      <c r="DS62" s="203"/>
      <c r="DT62" s="204"/>
      <c r="DU62" s="204"/>
      <c r="DV62" s="205"/>
      <c r="DW62" s="203"/>
      <c r="DX62" s="204"/>
      <c r="DY62" s="214"/>
      <c r="DZ62" s="209"/>
      <c r="EA62" s="203"/>
      <c r="EB62" s="204"/>
      <c r="EC62" s="204"/>
      <c r="ED62" s="205"/>
      <c r="EE62" s="203"/>
      <c r="EF62" s="204"/>
      <c r="EG62" s="214"/>
      <c r="EH62" s="205"/>
      <c r="EI62" s="203"/>
      <c r="EJ62" s="204"/>
      <c r="EK62" s="204"/>
      <c r="EL62" s="203"/>
      <c r="EM62" s="203"/>
      <c r="EN62" s="204"/>
      <c r="EO62" s="204"/>
      <c r="EP62" s="205"/>
      <c r="EQ62" s="203"/>
      <c r="ER62" s="204"/>
      <c r="ES62" s="214"/>
      <c r="ET62" s="205"/>
      <c r="EU62" s="203"/>
      <c r="EV62" s="204"/>
      <c r="EW62" s="204"/>
      <c r="EX62" s="203"/>
      <c r="EY62" s="203"/>
      <c r="EZ62" s="204"/>
      <c r="FA62" s="204"/>
      <c r="FB62" s="205"/>
      <c r="FC62" s="203"/>
      <c r="FD62" s="204"/>
      <c r="FE62" s="215"/>
      <c r="FF62" s="14"/>
      <c r="FG62" s="155"/>
      <c r="FH62" s="156"/>
      <c r="FI62" s="79" t="s">
        <v>17</v>
      </c>
      <c r="FJ62" s="79"/>
      <c r="FK62" s="64" t="s">
        <v>88</v>
      </c>
      <c r="FL62" s="33">
        <f>SUM(COUNTIF($B$10:$E$63,FI62),COUNTIF($AH$10:$AK$63,FI62),COUNTIF($BN$10:$BQ$63,FI62),COUNTIF($CT$10:$CW$72,FI62),COUNTIF($DZ$10:$EC$63,FI62))+FS62</f>
        <v>1</v>
      </c>
      <c r="FM62" s="61">
        <f t="shared" ca="1" si="0"/>
        <v>3</v>
      </c>
      <c r="FN62" s="51"/>
      <c r="FO62" s="40"/>
      <c r="FP62" s="20" t="str">
        <f>FI62</f>
        <v>音楽</v>
      </c>
      <c r="FQ62" s="20" t="s">
        <v>54</v>
      </c>
      <c r="FR62" s="20" t="str">
        <f>FI62&amp;"1/2"</f>
        <v>音楽1/2</v>
      </c>
      <c r="FS62" s="20">
        <f>SUM(COUNTIF($B$10:$E$63,FR62),COUNTIF($AH$10:$AK$63,FR62),COUNTIF($BN$10:$BQ$63,FR62),COUNTIF($CT$10:$CW$72,FR62),COUNTIF($DZ$10:$EC$63,FR62))*0.5</f>
        <v>0</v>
      </c>
      <c r="FT62" s="20"/>
      <c r="FU62" s="20"/>
      <c r="FV62" s="20" t="str">
        <f t="shared" ca="1" si="1"/>
        <v>'(4)'!FM62</v>
      </c>
      <c r="FW62" s="20">
        <v>62</v>
      </c>
      <c r="FX62" s="20">
        <f t="shared" ca="1" si="2"/>
        <v>2</v>
      </c>
    </row>
    <row r="63" spans="1:180" ht="7.5" customHeight="1">
      <c r="A63" s="127"/>
      <c r="B63" s="216"/>
      <c r="C63" s="217"/>
      <c r="D63" s="218"/>
      <c r="E63" s="218"/>
      <c r="F63" s="219"/>
      <c r="G63" s="217"/>
      <c r="H63" s="218"/>
      <c r="I63" s="220"/>
      <c r="J63" s="219"/>
      <c r="K63" s="217"/>
      <c r="L63" s="218"/>
      <c r="M63" s="218"/>
      <c r="N63" s="217"/>
      <c r="O63" s="217"/>
      <c r="P63" s="218"/>
      <c r="Q63" s="218"/>
      <c r="R63" s="219"/>
      <c r="S63" s="217"/>
      <c r="T63" s="218"/>
      <c r="U63" s="220"/>
      <c r="V63" s="219"/>
      <c r="W63" s="217"/>
      <c r="X63" s="218"/>
      <c r="Y63" s="218"/>
      <c r="Z63" s="217"/>
      <c r="AA63" s="217"/>
      <c r="AB63" s="218"/>
      <c r="AC63" s="218"/>
      <c r="AD63" s="219"/>
      <c r="AE63" s="217"/>
      <c r="AF63" s="218"/>
      <c r="AG63" s="220"/>
      <c r="AH63" s="216"/>
      <c r="AI63" s="217"/>
      <c r="AJ63" s="218"/>
      <c r="AK63" s="218"/>
      <c r="AL63" s="219"/>
      <c r="AM63" s="217"/>
      <c r="AN63" s="218"/>
      <c r="AO63" s="220"/>
      <c r="AP63" s="219"/>
      <c r="AQ63" s="217"/>
      <c r="AR63" s="218"/>
      <c r="AS63" s="218"/>
      <c r="AT63" s="217"/>
      <c r="AU63" s="217"/>
      <c r="AV63" s="218"/>
      <c r="AW63" s="218"/>
      <c r="AX63" s="219"/>
      <c r="AY63" s="217"/>
      <c r="AZ63" s="218"/>
      <c r="BA63" s="220"/>
      <c r="BB63" s="219"/>
      <c r="BC63" s="217"/>
      <c r="BD63" s="218"/>
      <c r="BE63" s="218"/>
      <c r="BF63" s="217"/>
      <c r="BG63" s="217"/>
      <c r="BH63" s="218"/>
      <c r="BI63" s="218"/>
      <c r="BJ63" s="219"/>
      <c r="BK63" s="217"/>
      <c r="BL63" s="218"/>
      <c r="BM63" s="220"/>
      <c r="BN63" s="216"/>
      <c r="BO63" s="217"/>
      <c r="BP63" s="218"/>
      <c r="BQ63" s="218"/>
      <c r="BR63" s="219"/>
      <c r="BS63" s="217"/>
      <c r="BT63" s="218"/>
      <c r="BU63" s="220"/>
      <c r="BV63" s="219"/>
      <c r="BW63" s="217"/>
      <c r="BX63" s="218"/>
      <c r="BY63" s="218"/>
      <c r="BZ63" s="217"/>
      <c r="CA63" s="217"/>
      <c r="CB63" s="218"/>
      <c r="CC63" s="218"/>
      <c r="CD63" s="219"/>
      <c r="CE63" s="217"/>
      <c r="CF63" s="218"/>
      <c r="CG63" s="220"/>
      <c r="CH63" s="219"/>
      <c r="CI63" s="217"/>
      <c r="CJ63" s="218"/>
      <c r="CK63" s="218"/>
      <c r="CL63" s="217"/>
      <c r="CM63" s="217"/>
      <c r="CN63" s="218"/>
      <c r="CO63" s="218"/>
      <c r="CP63" s="219"/>
      <c r="CQ63" s="217"/>
      <c r="CR63" s="218"/>
      <c r="CS63" s="220"/>
      <c r="CT63" s="216"/>
      <c r="CU63" s="217"/>
      <c r="CV63" s="218"/>
      <c r="CW63" s="218"/>
      <c r="CX63" s="219"/>
      <c r="CY63" s="217"/>
      <c r="CZ63" s="218"/>
      <c r="DA63" s="220"/>
      <c r="DB63" s="219"/>
      <c r="DC63" s="217"/>
      <c r="DD63" s="218"/>
      <c r="DE63" s="218"/>
      <c r="DF63" s="217"/>
      <c r="DG63" s="217"/>
      <c r="DH63" s="218"/>
      <c r="DI63" s="218"/>
      <c r="DJ63" s="219"/>
      <c r="DK63" s="217"/>
      <c r="DL63" s="218"/>
      <c r="DM63" s="220"/>
      <c r="DN63" s="219"/>
      <c r="DO63" s="217"/>
      <c r="DP63" s="218"/>
      <c r="DQ63" s="218"/>
      <c r="DR63" s="217"/>
      <c r="DS63" s="217"/>
      <c r="DT63" s="218"/>
      <c r="DU63" s="218"/>
      <c r="DV63" s="219"/>
      <c r="DW63" s="217"/>
      <c r="DX63" s="218"/>
      <c r="DY63" s="220"/>
      <c r="DZ63" s="216"/>
      <c r="EA63" s="217"/>
      <c r="EB63" s="218"/>
      <c r="EC63" s="218"/>
      <c r="ED63" s="219"/>
      <c r="EE63" s="217"/>
      <c r="EF63" s="218"/>
      <c r="EG63" s="220"/>
      <c r="EH63" s="219"/>
      <c r="EI63" s="217"/>
      <c r="EJ63" s="218"/>
      <c r="EK63" s="218"/>
      <c r="EL63" s="217"/>
      <c r="EM63" s="217"/>
      <c r="EN63" s="218"/>
      <c r="EO63" s="218"/>
      <c r="EP63" s="219"/>
      <c r="EQ63" s="217"/>
      <c r="ER63" s="218"/>
      <c r="ES63" s="220"/>
      <c r="ET63" s="219"/>
      <c r="EU63" s="217"/>
      <c r="EV63" s="218"/>
      <c r="EW63" s="218"/>
      <c r="EX63" s="217"/>
      <c r="EY63" s="217"/>
      <c r="EZ63" s="218"/>
      <c r="FA63" s="218"/>
      <c r="FB63" s="219"/>
      <c r="FC63" s="217"/>
      <c r="FD63" s="218"/>
      <c r="FE63" s="221"/>
      <c r="FF63" s="14"/>
      <c r="FG63" s="155"/>
      <c r="FH63" s="156"/>
      <c r="FI63" s="79"/>
      <c r="FJ63" s="79"/>
      <c r="FK63" s="65" t="s">
        <v>89</v>
      </c>
      <c r="FL63" s="29">
        <f>SUM(COUNTIF($F$10:$I$63,FI62),COUNTIF($AL$10:$AO$63,FI62),COUNTIF($BR$10:$BU$63,FI62),COUNTIF($CX$10:$DA$72,FI62),COUNTIF($ED$10:$EG$63,FI62))+FS63</f>
        <v>1</v>
      </c>
      <c r="FM63" s="57">
        <f t="shared" ca="1" si="0"/>
        <v>4</v>
      </c>
      <c r="FN63" s="45"/>
      <c r="FO63" s="36"/>
      <c r="FP63" s="20" t="str">
        <f>FI62</f>
        <v>音楽</v>
      </c>
      <c r="FQ63" s="20" t="s">
        <v>55</v>
      </c>
      <c r="FR63" s="20" t="str">
        <f>FI62&amp;"1/2"</f>
        <v>音楽1/2</v>
      </c>
      <c r="FS63" s="20">
        <f>SUM(COUNTIF($F$10:$I$63,FR63),COUNTIF($AL$10:$AO$63,FR63),COUNTIF($BR$10:$BU$63,FR63),COUNTIF($CX$10:$DA$72,FR63),COUNTIF($ED$10:$EG$63,FR63))*0.5</f>
        <v>0</v>
      </c>
      <c r="FT63" s="14"/>
      <c r="FU63" s="14"/>
      <c r="FV63" s="20" t="str">
        <f t="shared" ca="1" si="1"/>
        <v>'(4)'!FM63</v>
      </c>
      <c r="FW63" s="20">
        <v>63</v>
      </c>
      <c r="FX63" s="20">
        <f t="shared" ca="1" si="2"/>
        <v>3</v>
      </c>
    </row>
    <row r="64" spans="1:180" ht="7.5" customHeight="1">
      <c r="A64" s="93" t="s">
        <v>82</v>
      </c>
      <c r="B64" s="225"/>
      <c r="C64" s="193"/>
      <c r="D64" s="194"/>
      <c r="E64" s="195"/>
      <c r="F64" s="225"/>
      <c r="G64" s="193"/>
      <c r="H64" s="194"/>
      <c r="I64" s="195"/>
      <c r="J64" s="196"/>
      <c r="K64" s="197"/>
      <c r="L64" s="198"/>
      <c r="M64" s="199"/>
      <c r="N64" s="200"/>
      <c r="O64" s="193"/>
      <c r="P64" s="194"/>
      <c r="Q64" s="195"/>
      <c r="R64" s="196"/>
      <c r="S64" s="197"/>
      <c r="T64" s="207"/>
      <c r="U64" s="199"/>
      <c r="V64" s="225"/>
      <c r="W64" s="193"/>
      <c r="X64" s="194"/>
      <c r="Y64" s="195"/>
      <c r="Z64" s="225"/>
      <c r="AA64" s="193"/>
      <c r="AB64" s="194"/>
      <c r="AC64" s="195"/>
      <c r="AD64" s="225"/>
      <c r="AE64" s="193"/>
      <c r="AF64" s="207"/>
      <c r="AG64" s="208"/>
      <c r="AH64" s="225"/>
      <c r="AI64" s="193"/>
      <c r="AJ64" s="194"/>
      <c r="AK64" s="195"/>
      <c r="AL64" s="225"/>
      <c r="AM64" s="193"/>
      <c r="AN64" s="194"/>
      <c r="AO64" s="195"/>
      <c r="AP64" s="196"/>
      <c r="AQ64" s="197"/>
      <c r="AR64" s="198"/>
      <c r="AS64" s="199"/>
      <c r="AT64" s="200"/>
      <c r="AU64" s="193"/>
      <c r="AV64" s="194"/>
      <c r="AW64" s="195"/>
      <c r="AX64" s="196"/>
      <c r="AY64" s="197"/>
      <c r="AZ64" s="207"/>
      <c r="BA64" s="199"/>
      <c r="BB64" s="196"/>
      <c r="BC64" s="197"/>
      <c r="BD64" s="198"/>
      <c r="BE64" s="199"/>
      <c r="BF64" s="200"/>
      <c r="BG64" s="193"/>
      <c r="BH64" s="194"/>
      <c r="BI64" s="195"/>
      <c r="BJ64" s="225"/>
      <c r="BK64" s="193"/>
      <c r="BL64" s="207"/>
      <c r="BM64" s="208"/>
      <c r="BN64" s="225"/>
      <c r="BO64" s="193"/>
      <c r="BP64" s="194"/>
      <c r="BQ64" s="195"/>
      <c r="BR64" s="225"/>
      <c r="BS64" s="193"/>
      <c r="BT64" s="194"/>
      <c r="BU64" s="195"/>
      <c r="BV64" s="196"/>
      <c r="BW64" s="197"/>
      <c r="BX64" s="207"/>
      <c r="BY64" s="199"/>
      <c r="BZ64" s="200"/>
      <c r="CA64" s="193"/>
      <c r="CB64" s="194"/>
      <c r="CC64" s="195"/>
      <c r="CD64" s="225"/>
      <c r="CE64" s="193"/>
      <c r="CF64" s="194"/>
      <c r="CG64" s="195"/>
      <c r="CH64" s="196"/>
      <c r="CI64" s="197"/>
      <c r="CJ64" s="207"/>
      <c r="CK64" s="199"/>
      <c r="CL64" s="225"/>
      <c r="CM64" s="193"/>
      <c r="CN64" s="194"/>
      <c r="CO64" s="195"/>
      <c r="CP64" s="196"/>
      <c r="CQ64" s="197"/>
      <c r="CR64" s="198"/>
      <c r="CS64" s="208"/>
      <c r="CT64" s="225"/>
      <c r="CU64" s="193"/>
      <c r="CV64" s="194"/>
      <c r="CW64" s="195"/>
      <c r="CX64" s="225"/>
      <c r="CY64" s="193"/>
      <c r="CZ64" s="194"/>
      <c r="DA64" s="195"/>
      <c r="DB64" s="196"/>
      <c r="DC64" s="197"/>
      <c r="DD64" s="207"/>
      <c r="DE64" s="199"/>
      <c r="DF64" s="225"/>
      <c r="DG64" s="193"/>
      <c r="DH64" s="194"/>
      <c r="DI64" s="195"/>
      <c r="DJ64" s="225"/>
      <c r="DK64" s="193"/>
      <c r="DL64" s="194"/>
      <c r="DM64" s="195"/>
      <c r="DN64" s="196"/>
      <c r="DO64" s="197"/>
      <c r="DP64" s="207"/>
      <c r="DQ64" s="199"/>
      <c r="DR64" s="225"/>
      <c r="DS64" s="193"/>
      <c r="DT64" s="194"/>
      <c r="DU64" s="195"/>
      <c r="DV64" s="196"/>
      <c r="DW64" s="197"/>
      <c r="DX64" s="198"/>
      <c r="DY64" s="208"/>
      <c r="DZ64" s="200"/>
      <c r="EA64" s="197"/>
      <c r="EB64" s="198"/>
      <c r="EC64" s="199"/>
      <c r="ED64" s="200"/>
      <c r="EE64" s="197"/>
      <c r="EF64" s="198"/>
      <c r="EG64" s="199"/>
      <c r="EH64" s="196"/>
      <c r="EI64" s="197"/>
      <c r="EJ64" s="207"/>
      <c r="EK64" s="199"/>
      <c r="EL64" s="200"/>
      <c r="EM64" s="197"/>
      <c r="EN64" s="198"/>
      <c r="EO64" s="199"/>
      <c r="EP64" s="200"/>
      <c r="EQ64" s="197"/>
      <c r="ER64" s="198"/>
      <c r="ES64" s="199"/>
      <c r="ET64" s="196"/>
      <c r="EU64" s="197"/>
      <c r="EV64" s="207"/>
      <c r="EW64" s="199"/>
      <c r="EX64" s="200"/>
      <c r="EY64" s="197"/>
      <c r="EZ64" s="198"/>
      <c r="FA64" s="199"/>
      <c r="FB64" s="200"/>
      <c r="FC64" s="197"/>
      <c r="FD64" s="198"/>
      <c r="FE64" s="208"/>
      <c r="FF64" s="14"/>
      <c r="FG64" s="155"/>
      <c r="FH64" s="156"/>
      <c r="FI64" s="79"/>
      <c r="FJ64" s="79"/>
      <c r="FK64" s="65" t="s">
        <v>90</v>
      </c>
      <c r="FL64" s="28">
        <f>SUM(COUNTIF($J$10:$M$63,FI62),COUNTIF($AP$10:$AS$63,FI62),COUNTIF($BV$10:$BY$63,FI62),COUNTIF($DB$10:$DE$72,FI62),COUNTIF($EH$10:$EK$63,FI62))+FS64</f>
        <v>1</v>
      </c>
      <c r="FM64" s="56">
        <f t="shared" ca="1" si="0"/>
        <v>4</v>
      </c>
      <c r="FN64" s="43"/>
      <c r="FO64" s="9"/>
      <c r="FP64" s="20" t="str">
        <f>FI62</f>
        <v>音楽</v>
      </c>
      <c r="FQ64" s="25" t="s">
        <v>56</v>
      </c>
      <c r="FR64" s="20" t="str">
        <f>FI62&amp;"1/2"</f>
        <v>音楽1/2</v>
      </c>
      <c r="FS64" s="20">
        <f>SUM(COUNTIF($J$10:$M$63,FR64),COUNTIF($AP$10:$AS$63,FR64),COUNTIF($BV$10:$BY$63,FR64),COUNTIF($DB$10:$DE$72,FR64),COUNTIF($EH$10:$EK$63,FR64))*0.5</f>
        <v>0</v>
      </c>
      <c r="FT64" s="20"/>
      <c r="FU64" s="20"/>
      <c r="FV64" s="20" t="str">
        <f t="shared" ca="1" si="1"/>
        <v>'(4)'!FM64</v>
      </c>
      <c r="FW64" s="20">
        <v>64</v>
      </c>
      <c r="FX64" s="20">
        <f t="shared" ca="1" si="2"/>
        <v>3</v>
      </c>
    </row>
    <row r="65" spans="1:180" ht="7.5" customHeight="1">
      <c r="A65" s="126"/>
      <c r="B65" s="203"/>
      <c r="C65" s="203"/>
      <c r="D65" s="203"/>
      <c r="E65" s="204"/>
      <c r="F65" s="203"/>
      <c r="G65" s="203"/>
      <c r="H65" s="203"/>
      <c r="I65" s="204"/>
      <c r="J65" s="205"/>
      <c r="K65" s="203"/>
      <c r="L65" s="203"/>
      <c r="M65" s="204"/>
      <c r="N65" s="203"/>
      <c r="O65" s="203"/>
      <c r="P65" s="203"/>
      <c r="Q65" s="204"/>
      <c r="R65" s="205"/>
      <c r="S65" s="203"/>
      <c r="T65" s="203"/>
      <c r="U65" s="204"/>
      <c r="V65" s="203"/>
      <c r="W65" s="203"/>
      <c r="X65" s="203"/>
      <c r="Y65" s="204"/>
      <c r="Z65" s="203"/>
      <c r="AA65" s="203"/>
      <c r="AB65" s="203"/>
      <c r="AC65" s="204"/>
      <c r="AD65" s="203"/>
      <c r="AE65" s="203"/>
      <c r="AF65" s="203"/>
      <c r="AG65" s="210"/>
      <c r="AH65" s="203"/>
      <c r="AI65" s="203"/>
      <c r="AJ65" s="203"/>
      <c r="AK65" s="204"/>
      <c r="AL65" s="203"/>
      <c r="AM65" s="203"/>
      <c r="AN65" s="203"/>
      <c r="AO65" s="204"/>
      <c r="AP65" s="205"/>
      <c r="AQ65" s="203"/>
      <c r="AR65" s="203"/>
      <c r="AS65" s="204"/>
      <c r="AT65" s="203"/>
      <c r="AU65" s="203"/>
      <c r="AV65" s="203"/>
      <c r="AW65" s="204"/>
      <c r="AX65" s="205"/>
      <c r="AY65" s="203"/>
      <c r="AZ65" s="203"/>
      <c r="BA65" s="204"/>
      <c r="BB65" s="205"/>
      <c r="BC65" s="203"/>
      <c r="BD65" s="203"/>
      <c r="BE65" s="204"/>
      <c r="BF65" s="203"/>
      <c r="BG65" s="203"/>
      <c r="BH65" s="203"/>
      <c r="BI65" s="204"/>
      <c r="BJ65" s="203"/>
      <c r="BK65" s="203"/>
      <c r="BL65" s="203"/>
      <c r="BM65" s="210"/>
      <c r="BN65" s="203"/>
      <c r="BO65" s="203"/>
      <c r="BP65" s="203"/>
      <c r="BQ65" s="204"/>
      <c r="BR65" s="203"/>
      <c r="BS65" s="203"/>
      <c r="BT65" s="203"/>
      <c r="BU65" s="204"/>
      <c r="BV65" s="205"/>
      <c r="BW65" s="203"/>
      <c r="BX65" s="203"/>
      <c r="BY65" s="204"/>
      <c r="BZ65" s="203"/>
      <c r="CA65" s="203"/>
      <c r="CB65" s="203"/>
      <c r="CC65" s="204"/>
      <c r="CD65" s="203"/>
      <c r="CE65" s="203"/>
      <c r="CF65" s="203"/>
      <c r="CG65" s="204"/>
      <c r="CH65" s="205"/>
      <c r="CI65" s="203"/>
      <c r="CJ65" s="203"/>
      <c r="CK65" s="204"/>
      <c r="CL65" s="203"/>
      <c r="CM65" s="203"/>
      <c r="CN65" s="203"/>
      <c r="CO65" s="204"/>
      <c r="CP65" s="205"/>
      <c r="CQ65" s="203"/>
      <c r="CR65" s="203"/>
      <c r="CS65" s="210"/>
      <c r="CT65" s="203"/>
      <c r="CU65" s="203"/>
      <c r="CV65" s="203"/>
      <c r="CW65" s="204"/>
      <c r="CX65" s="203"/>
      <c r="CY65" s="203"/>
      <c r="CZ65" s="203"/>
      <c r="DA65" s="204"/>
      <c r="DB65" s="205"/>
      <c r="DC65" s="203"/>
      <c r="DD65" s="203"/>
      <c r="DE65" s="204"/>
      <c r="DF65" s="203"/>
      <c r="DG65" s="203"/>
      <c r="DH65" s="203"/>
      <c r="DI65" s="204"/>
      <c r="DJ65" s="203"/>
      <c r="DK65" s="203"/>
      <c r="DL65" s="203"/>
      <c r="DM65" s="204"/>
      <c r="DN65" s="205"/>
      <c r="DO65" s="203"/>
      <c r="DP65" s="203"/>
      <c r="DQ65" s="204"/>
      <c r="DR65" s="203"/>
      <c r="DS65" s="203"/>
      <c r="DT65" s="203"/>
      <c r="DU65" s="204"/>
      <c r="DV65" s="205"/>
      <c r="DW65" s="203"/>
      <c r="DX65" s="203"/>
      <c r="DY65" s="210"/>
      <c r="DZ65" s="203"/>
      <c r="EA65" s="203"/>
      <c r="EB65" s="203"/>
      <c r="EC65" s="204"/>
      <c r="ED65" s="203"/>
      <c r="EE65" s="203"/>
      <c r="EF65" s="203"/>
      <c r="EG65" s="204"/>
      <c r="EH65" s="205"/>
      <c r="EI65" s="203"/>
      <c r="EJ65" s="203"/>
      <c r="EK65" s="204"/>
      <c r="EL65" s="203"/>
      <c r="EM65" s="203"/>
      <c r="EN65" s="203"/>
      <c r="EO65" s="204"/>
      <c r="EP65" s="203"/>
      <c r="EQ65" s="203"/>
      <c r="ER65" s="203"/>
      <c r="ES65" s="204"/>
      <c r="ET65" s="205"/>
      <c r="EU65" s="203"/>
      <c r="EV65" s="203"/>
      <c r="EW65" s="204"/>
      <c r="EX65" s="203"/>
      <c r="EY65" s="203"/>
      <c r="EZ65" s="203"/>
      <c r="FA65" s="204"/>
      <c r="FB65" s="203"/>
      <c r="FC65" s="203"/>
      <c r="FD65" s="203"/>
      <c r="FE65" s="210"/>
      <c r="FF65" s="14"/>
      <c r="FG65" s="155"/>
      <c r="FH65" s="156"/>
      <c r="FI65" s="79"/>
      <c r="FJ65" s="79"/>
      <c r="FK65" s="65" t="s">
        <v>91</v>
      </c>
      <c r="FL65" s="28">
        <f>SUM(COUNTIF($N$10:$Q$63,FI62),COUNTIF($AT$10:$AW$63,FI62),COUNTIF($BZ$10:$CC$63,FI62),COUNTIF($DF$10:$DI$72,FI62),COUNTIF($EL$10:$EO$63,FI62))+FS65</f>
        <v>1</v>
      </c>
      <c r="FM65" s="56">
        <f t="shared" ca="1" si="0"/>
        <v>5</v>
      </c>
      <c r="FN65" s="44"/>
      <c r="FO65" s="35"/>
      <c r="FP65" s="20" t="str">
        <f>FI62</f>
        <v>音楽</v>
      </c>
      <c r="FQ65" s="20" t="s">
        <v>57</v>
      </c>
      <c r="FR65" s="20" t="str">
        <f>FI62&amp;"1/2"</f>
        <v>音楽1/2</v>
      </c>
      <c r="FS65" s="20">
        <f>SUM(COUNTIF($N$10:$Q$63,FR65),COUNTIF($AT$10:$AW$63,FR65),COUNTIF($BZ$10:$CC$63,FR65),COUNTIF($DF$10:$DI$72,FR65),COUNTIF($EL$10:$EO$63,FR65))*0.5</f>
        <v>0</v>
      </c>
      <c r="FT65" s="20"/>
      <c r="FU65" s="20"/>
      <c r="FV65" s="20" t="str">
        <f t="shared" ca="1" si="1"/>
        <v>'(4)'!FM65</v>
      </c>
      <c r="FW65" s="20">
        <v>65</v>
      </c>
      <c r="FX65" s="20">
        <f t="shared" ca="1" si="2"/>
        <v>4</v>
      </c>
    </row>
    <row r="66" spans="1:180" ht="7.5" customHeight="1">
      <c r="A66" s="126"/>
      <c r="B66" s="203"/>
      <c r="C66" s="203"/>
      <c r="D66" s="203"/>
      <c r="E66" s="204"/>
      <c r="F66" s="203"/>
      <c r="G66" s="203"/>
      <c r="H66" s="203"/>
      <c r="I66" s="204"/>
      <c r="J66" s="205"/>
      <c r="K66" s="203"/>
      <c r="L66" s="203"/>
      <c r="M66" s="204"/>
      <c r="N66" s="203"/>
      <c r="O66" s="203"/>
      <c r="P66" s="203"/>
      <c r="Q66" s="204"/>
      <c r="R66" s="205"/>
      <c r="S66" s="203"/>
      <c r="T66" s="203"/>
      <c r="U66" s="204"/>
      <c r="V66" s="203"/>
      <c r="W66" s="203"/>
      <c r="X66" s="203"/>
      <c r="Y66" s="204"/>
      <c r="Z66" s="203"/>
      <c r="AA66" s="203"/>
      <c r="AB66" s="203"/>
      <c r="AC66" s="204"/>
      <c r="AD66" s="203"/>
      <c r="AE66" s="203"/>
      <c r="AF66" s="203"/>
      <c r="AG66" s="210"/>
      <c r="AH66" s="203"/>
      <c r="AI66" s="203"/>
      <c r="AJ66" s="203"/>
      <c r="AK66" s="204"/>
      <c r="AL66" s="203"/>
      <c r="AM66" s="203"/>
      <c r="AN66" s="203"/>
      <c r="AO66" s="204"/>
      <c r="AP66" s="205"/>
      <c r="AQ66" s="203"/>
      <c r="AR66" s="203"/>
      <c r="AS66" s="204"/>
      <c r="AT66" s="203"/>
      <c r="AU66" s="203"/>
      <c r="AV66" s="203"/>
      <c r="AW66" s="204"/>
      <c r="AX66" s="205"/>
      <c r="AY66" s="203"/>
      <c r="AZ66" s="203"/>
      <c r="BA66" s="204"/>
      <c r="BB66" s="205"/>
      <c r="BC66" s="203"/>
      <c r="BD66" s="203"/>
      <c r="BE66" s="204"/>
      <c r="BF66" s="203"/>
      <c r="BG66" s="203"/>
      <c r="BH66" s="203"/>
      <c r="BI66" s="204"/>
      <c r="BJ66" s="203"/>
      <c r="BK66" s="203"/>
      <c r="BL66" s="203"/>
      <c r="BM66" s="210"/>
      <c r="BN66" s="203"/>
      <c r="BO66" s="203"/>
      <c r="BP66" s="203"/>
      <c r="BQ66" s="204"/>
      <c r="BR66" s="203"/>
      <c r="BS66" s="203"/>
      <c r="BT66" s="203"/>
      <c r="BU66" s="204"/>
      <c r="BV66" s="205"/>
      <c r="BW66" s="203"/>
      <c r="BX66" s="203"/>
      <c r="BY66" s="204"/>
      <c r="BZ66" s="203"/>
      <c r="CA66" s="203"/>
      <c r="CB66" s="203"/>
      <c r="CC66" s="204"/>
      <c r="CD66" s="203"/>
      <c r="CE66" s="203"/>
      <c r="CF66" s="203"/>
      <c r="CG66" s="204"/>
      <c r="CH66" s="205"/>
      <c r="CI66" s="203"/>
      <c r="CJ66" s="203"/>
      <c r="CK66" s="204"/>
      <c r="CL66" s="203"/>
      <c r="CM66" s="203"/>
      <c r="CN66" s="203"/>
      <c r="CO66" s="204"/>
      <c r="CP66" s="205"/>
      <c r="CQ66" s="203"/>
      <c r="CR66" s="203"/>
      <c r="CS66" s="210"/>
      <c r="CT66" s="203"/>
      <c r="CU66" s="203"/>
      <c r="CV66" s="203"/>
      <c r="CW66" s="204"/>
      <c r="CX66" s="203"/>
      <c r="CY66" s="203"/>
      <c r="CZ66" s="203"/>
      <c r="DA66" s="204"/>
      <c r="DB66" s="205"/>
      <c r="DC66" s="203"/>
      <c r="DD66" s="203"/>
      <c r="DE66" s="204"/>
      <c r="DF66" s="203"/>
      <c r="DG66" s="203"/>
      <c r="DH66" s="203"/>
      <c r="DI66" s="204"/>
      <c r="DJ66" s="203"/>
      <c r="DK66" s="203"/>
      <c r="DL66" s="203"/>
      <c r="DM66" s="204"/>
      <c r="DN66" s="205"/>
      <c r="DO66" s="203"/>
      <c r="DP66" s="203"/>
      <c r="DQ66" s="204"/>
      <c r="DR66" s="203"/>
      <c r="DS66" s="203"/>
      <c r="DT66" s="203"/>
      <c r="DU66" s="204"/>
      <c r="DV66" s="205"/>
      <c r="DW66" s="203"/>
      <c r="DX66" s="203"/>
      <c r="DY66" s="210"/>
      <c r="DZ66" s="203"/>
      <c r="EA66" s="203"/>
      <c r="EB66" s="203"/>
      <c r="EC66" s="204"/>
      <c r="ED66" s="203"/>
      <c r="EE66" s="203"/>
      <c r="EF66" s="203"/>
      <c r="EG66" s="204"/>
      <c r="EH66" s="205"/>
      <c r="EI66" s="203"/>
      <c r="EJ66" s="203"/>
      <c r="EK66" s="204"/>
      <c r="EL66" s="203"/>
      <c r="EM66" s="203"/>
      <c r="EN66" s="203"/>
      <c r="EO66" s="204"/>
      <c r="EP66" s="203"/>
      <c r="EQ66" s="203"/>
      <c r="ER66" s="203"/>
      <c r="ES66" s="204"/>
      <c r="ET66" s="205"/>
      <c r="EU66" s="203"/>
      <c r="EV66" s="203"/>
      <c r="EW66" s="204"/>
      <c r="EX66" s="203"/>
      <c r="EY66" s="203"/>
      <c r="EZ66" s="203"/>
      <c r="FA66" s="204"/>
      <c r="FB66" s="203"/>
      <c r="FC66" s="203"/>
      <c r="FD66" s="203"/>
      <c r="FE66" s="210"/>
      <c r="FF66" s="14"/>
      <c r="FG66" s="155"/>
      <c r="FH66" s="156"/>
      <c r="FI66" s="79"/>
      <c r="FJ66" s="79"/>
      <c r="FK66" s="65" t="s">
        <v>92</v>
      </c>
      <c r="FL66" s="29">
        <f>SUM(COUNTIF($R$10:$U$63,FI62),COUNTIF($AX$10:$BA$63,FI62),COUNTIF($CD$10:$CG$63,FI62),COUNTIF($DJ$10:$DM$72,FI62),COUNTIF($EP$10:$ES$63,FI62))+FS66</f>
        <v>1</v>
      </c>
      <c r="FM66" s="57">
        <f t="shared" ca="1" si="0"/>
        <v>5</v>
      </c>
      <c r="FN66" s="45"/>
      <c r="FO66" s="36"/>
      <c r="FP66" s="20" t="str">
        <f>FI62</f>
        <v>音楽</v>
      </c>
      <c r="FQ66" s="20" t="s">
        <v>58</v>
      </c>
      <c r="FR66" s="20" t="str">
        <f>FI62&amp;"1/2"</f>
        <v>音楽1/2</v>
      </c>
      <c r="FS66" s="20">
        <f>SUM(COUNTIF($R$10:$U$63,FR66),COUNTIF($AX$10:$BA$63,FR66),COUNTIF($CD$10:$CG$63,FR66),COUNTIF($DJ$10:$DM$72,FR66),COUNTIF($EP$10:$ES$63,FR66))*0.5</f>
        <v>0</v>
      </c>
      <c r="FT66" s="14"/>
      <c r="FU66" s="14"/>
      <c r="FV66" s="20" t="str">
        <f t="shared" ca="1" si="1"/>
        <v>'(4)'!FM66</v>
      </c>
      <c r="FW66" s="20">
        <v>66</v>
      </c>
      <c r="FX66" s="20">
        <f t="shared" ca="1" si="2"/>
        <v>4</v>
      </c>
    </row>
    <row r="67" spans="1:180" ht="7.5" customHeight="1">
      <c r="A67" s="126"/>
      <c r="B67" s="116"/>
      <c r="C67" s="203"/>
      <c r="D67" s="203"/>
      <c r="E67" s="204"/>
      <c r="F67" s="116"/>
      <c r="G67" s="203"/>
      <c r="H67" s="203"/>
      <c r="I67" s="204"/>
      <c r="J67" s="116"/>
      <c r="K67" s="203"/>
      <c r="L67" s="203"/>
      <c r="M67" s="204"/>
      <c r="N67" s="116"/>
      <c r="O67" s="203"/>
      <c r="P67" s="203"/>
      <c r="Q67" s="204"/>
      <c r="R67" s="117"/>
      <c r="S67" s="203"/>
      <c r="T67" s="203"/>
      <c r="U67" s="204"/>
      <c r="V67" s="116"/>
      <c r="W67" s="203"/>
      <c r="X67" s="203"/>
      <c r="Y67" s="204"/>
      <c r="Z67" s="116"/>
      <c r="AA67" s="203"/>
      <c r="AB67" s="203"/>
      <c r="AC67" s="204"/>
      <c r="AD67" s="119"/>
      <c r="AE67" s="203"/>
      <c r="AF67" s="203"/>
      <c r="AG67" s="210"/>
      <c r="AH67" s="116"/>
      <c r="AI67" s="203"/>
      <c r="AJ67" s="203"/>
      <c r="AK67" s="204"/>
      <c r="AL67" s="116"/>
      <c r="AM67" s="203"/>
      <c r="AN67" s="203"/>
      <c r="AO67" s="204"/>
      <c r="AP67" s="118"/>
      <c r="AQ67" s="203"/>
      <c r="AR67" s="203"/>
      <c r="AS67" s="204"/>
      <c r="AT67" s="116"/>
      <c r="AU67" s="203"/>
      <c r="AV67" s="203"/>
      <c r="AW67" s="204"/>
      <c r="AX67" s="117"/>
      <c r="AY67" s="203"/>
      <c r="AZ67" s="203"/>
      <c r="BA67" s="204"/>
      <c r="BB67" s="118"/>
      <c r="BC67" s="203"/>
      <c r="BD67" s="203"/>
      <c r="BE67" s="204"/>
      <c r="BF67" s="116"/>
      <c r="BG67" s="203"/>
      <c r="BH67" s="203"/>
      <c r="BI67" s="204"/>
      <c r="BJ67" s="119"/>
      <c r="BK67" s="203"/>
      <c r="BL67" s="203"/>
      <c r="BM67" s="210"/>
      <c r="BN67" s="116"/>
      <c r="BO67" s="203"/>
      <c r="BP67" s="203"/>
      <c r="BQ67" s="204"/>
      <c r="BR67" s="116"/>
      <c r="BS67" s="203"/>
      <c r="BT67" s="203"/>
      <c r="BU67" s="204"/>
      <c r="BV67" s="117"/>
      <c r="BW67" s="203"/>
      <c r="BX67" s="203"/>
      <c r="BY67" s="204"/>
      <c r="BZ67" s="116"/>
      <c r="CA67" s="203"/>
      <c r="CB67" s="203"/>
      <c r="CC67" s="204"/>
      <c r="CD67" s="116"/>
      <c r="CE67" s="203"/>
      <c r="CF67" s="203"/>
      <c r="CG67" s="204"/>
      <c r="CH67" s="117"/>
      <c r="CI67" s="203"/>
      <c r="CJ67" s="203"/>
      <c r="CK67" s="204"/>
      <c r="CL67" s="116"/>
      <c r="CM67" s="203"/>
      <c r="CN67" s="203"/>
      <c r="CO67" s="204"/>
      <c r="CP67" s="118"/>
      <c r="CQ67" s="203"/>
      <c r="CR67" s="203"/>
      <c r="CS67" s="210"/>
      <c r="CT67" s="116"/>
      <c r="CU67" s="203"/>
      <c r="CV67" s="203"/>
      <c r="CW67" s="204"/>
      <c r="CX67" s="116"/>
      <c r="CY67" s="203"/>
      <c r="CZ67" s="203"/>
      <c r="DA67" s="204"/>
      <c r="DB67" s="117"/>
      <c r="DC67" s="203"/>
      <c r="DD67" s="203"/>
      <c r="DE67" s="204"/>
      <c r="DF67" s="116"/>
      <c r="DG67" s="203"/>
      <c r="DH67" s="203"/>
      <c r="DI67" s="204"/>
      <c r="DJ67" s="116"/>
      <c r="DK67" s="203"/>
      <c r="DL67" s="203"/>
      <c r="DM67" s="204"/>
      <c r="DN67" s="117"/>
      <c r="DO67" s="203"/>
      <c r="DP67" s="203"/>
      <c r="DQ67" s="204"/>
      <c r="DR67" s="116"/>
      <c r="DS67" s="203"/>
      <c r="DT67" s="203"/>
      <c r="DU67" s="204"/>
      <c r="DV67" s="118"/>
      <c r="DW67" s="203"/>
      <c r="DX67" s="203"/>
      <c r="DY67" s="210"/>
      <c r="DZ67" s="116"/>
      <c r="EA67" s="203"/>
      <c r="EB67" s="203"/>
      <c r="EC67" s="204"/>
      <c r="ED67" s="116"/>
      <c r="EE67" s="203"/>
      <c r="EF67" s="203"/>
      <c r="EG67" s="204"/>
      <c r="EH67" s="117"/>
      <c r="EI67" s="203"/>
      <c r="EJ67" s="203"/>
      <c r="EK67" s="204"/>
      <c r="EL67" s="116"/>
      <c r="EM67" s="203"/>
      <c r="EN67" s="203"/>
      <c r="EO67" s="204"/>
      <c r="EP67" s="116"/>
      <c r="EQ67" s="203"/>
      <c r="ER67" s="203"/>
      <c r="ES67" s="204"/>
      <c r="ET67" s="117"/>
      <c r="EU67" s="203"/>
      <c r="EV67" s="203"/>
      <c r="EW67" s="204"/>
      <c r="EX67" s="116"/>
      <c r="EY67" s="203"/>
      <c r="EZ67" s="203"/>
      <c r="FA67" s="204"/>
      <c r="FB67" s="116"/>
      <c r="FC67" s="203"/>
      <c r="FD67" s="203"/>
      <c r="FE67" s="210"/>
      <c r="FF67" s="14"/>
      <c r="FG67" s="155"/>
      <c r="FH67" s="156"/>
      <c r="FI67" s="79"/>
      <c r="FJ67" s="79"/>
      <c r="FK67" s="65" t="s">
        <v>93</v>
      </c>
      <c r="FL67" s="28">
        <f>SUM(COUNTIF($V$10:$Y$63,FI62),COUNTIF($BB$10:$BE$63,FI62),COUNTIF($CH$10:$CK$63,FI62),COUNTIF($DN$10:$DQ$72,FI62),COUNTIF($ET$10:$EW$63,FI62))+FS67</f>
        <v>1</v>
      </c>
      <c r="FM67" s="56">
        <f t="shared" ca="1" si="0"/>
        <v>4</v>
      </c>
      <c r="FN67" s="43"/>
      <c r="FO67" s="9"/>
      <c r="FP67" s="20" t="str">
        <f>FI62</f>
        <v>音楽</v>
      </c>
      <c r="FQ67" s="25" t="s">
        <v>59</v>
      </c>
      <c r="FR67" s="20" t="str">
        <f>FI62&amp;"1/2"</f>
        <v>音楽1/2</v>
      </c>
      <c r="FS67" s="20">
        <f>SUM(COUNTIF($V$10:$Y$63,FR67),COUNTIF($BB$10:$BE$63,FR67),COUNTIF($CH$10:$CK$63,FR67),COUNTIF($DN$10:$DQ$72,FR67),COUNTIF($ET$10:$EW$63,FR67))*0.5</f>
        <v>0</v>
      </c>
      <c r="FT67" s="20"/>
      <c r="FU67" s="20"/>
      <c r="FV67" s="20" t="str">
        <f t="shared" ca="1" si="1"/>
        <v>'(4)'!FM67</v>
      </c>
      <c r="FW67" s="20">
        <v>67</v>
      </c>
      <c r="FX67" s="20">
        <f t="shared" ca="1" si="2"/>
        <v>3</v>
      </c>
    </row>
    <row r="68" spans="1:180" ht="7.5" customHeight="1">
      <c r="A68" s="126"/>
      <c r="B68" s="203"/>
      <c r="C68" s="203"/>
      <c r="D68" s="203"/>
      <c r="E68" s="204"/>
      <c r="F68" s="203"/>
      <c r="G68" s="203"/>
      <c r="H68" s="203"/>
      <c r="I68" s="204"/>
      <c r="J68" s="203"/>
      <c r="K68" s="203"/>
      <c r="L68" s="203"/>
      <c r="M68" s="204"/>
      <c r="N68" s="203"/>
      <c r="O68" s="203"/>
      <c r="P68" s="203"/>
      <c r="Q68" s="204"/>
      <c r="R68" s="205"/>
      <c r="S68" s="203"/>
      <c r="T68" s="203"/>
      <c r="U68" s="204"/>
      <c r="V68" s="203"/>
      <c r="W68" s="203"/>
      <c r="X68" s="203"/>
      <c r="Y68" s="204"/>
      <c r="Z68" s="203"/>
      <c r="AA68" s="203"/>
      <c r="AB68" s="203"/>
      <c r="AC68" s="204"/>
      <c r="AD68" s="203"/>
      <c r="AE68" s="203"/>
      <c r="AF68" s="203"/>
      <c r="AG68" s="210"/>
      <c r="AH68" s="203"/>
      <c r="AI68" s="203"/>
      <c r="AJ68" s="203"/>
      <c r="AK68" s="204"/>
      <c r="AL68" s="203"/>
      <c r="AM68" s="203"/>
      <c r="AN68" s="203"/>
      <c r="AO68" s="204"/>
      <c r="AP68" s="205"/>
      <c r="AQ68" s="203"/>
      <c r="AR68" s="203"/>
      <c r="AS68" s="204"/>
      <c r="AT68" s="203"/>
      <c r="AU68" s="203"/>
      <c r="AV68" s="203"/>
      <c r="AW68" s="204"/>
      <c r="AX68" s="205"/>
      <c r="AY68" s="203"/>
      <c r="AZ68" s="203"/>
      <c r="BA68" s="204"/>
      <c r="BB68" s="205"/>
      <c r="BC68" s="203"/>
      <c r="BD68" s="203"/>
      <c r="BE68" s="204"/>
      <c r="BF68" s="203"/>
      <c r="BG68" s="203"/>
      <c r="BH68" s="203"/>
      <c r="BI68" s="204"/>
      <c r="BJ68" s="203"/>
      <c r="BK68" s="203"/>
      <c r="BL68" s="203"/>
      <c r="BM68" s="210"/>
      <c r="BN68" s="203"/>
      <c r="BO68" s="203"/>
      <c r="BP68" s="203"/>
      <c r="BQ68" s="204"/>
      <c r="BR68" s="203"/>
      <c r="BS68" s="203"/>
      <c r="BT68" s="203"/>
      <c r="BU68" s="204"/>
      <c r="BV68" s="205"/>
      <c r="BW68" s="203"/>
      <c r="BX68" s="203"/>
      <c r="BY68" s="204"/>
      <c r="BZ68" s="203"/>
      <c r="CA68" s="203"/>
      <c r="CB68" s="203"/>
      <c r="CC68" s="204"/>
      <c r="CD68" s="203"/>
      <c r="CE68" s="203"/>
      <c r="CF68" s="203"/>
      <c r="CG68" s="204"/>
      <c r="CH68" s="205"/>
      <c r="CI68" s="203"/>
      <c r="CJ68" s="203"/>
      <c r="CK68" s="204"/>
      <c r="CL68" s="203"/>
      <c r="CM68" s="203"/>
      <c r="CN68" s="203"/>
      <c r="CO68" s="204"/>
      <c r="CP68" s="205"/>
      <c r="CQ68" s="203"/>
      <c r="CR68" s="203"/>
      <c r="CS68" s="210"/>
      <c r="CT68" s="203"/>
      <c r="CU68" s="203"/>
      <c r="CV68" s="203"/>
      <c r="CW68" s="204"/>
      <c r="CX68" s="203"/>
      <c r="CY68" s="203"/>
      <c r="CZ68" s="203"/>
      <c r="DA68" s="204"/>
      <c r="DB68" s="205"/>
      <c r="DC68" s="203"/>
      <c r="DD68" s="203"/>
      <c r="DE68" s="204"/>
      <c r="DF68" s="203"/>
      <c r="DG68" s="203"/>
      <c r="DH68" s="203"/>
      <c r="DI68" s="204"/>
      <c r="DJ68" s="203"/>
      <c r="DK68" s="203"/>
      <c r="DL68" s="203"/>
      <c r="DM68" s="204"/>
      <c r="DN68" s="205"/>
      <c r="DO68" s="203"/>
      <c r="DP68" s="203"/>
      <c r="DQ68" s="204"/>
      <c r="DR68" s="203"/>
      <c r="DS68" s="203"/>
      <c r="DT68" s="203"/>
      <c r="DU68" s="204"/>
      <c r="DV68" s="205"/>
      <c r="DW68" s="203"/>
      <c r="DX68" s="203"/>
      <c r="DY68" s="210"/>
      <c r="DZ68" s="203"/>
      <c r="EA68" s="203"/>
      <c r="EB68" s="203"/>
      <c r="EC68" s="204"/>
      <c r="ED68" s="203"/>
      <c r="EE68" s="203"/>
      <c r="EF68" s="203"/>
      <c r="EG68" s="204"/>
      <c r="EH68" s="205"/>
      <c r="EI68" s="203"/>
      <c r="EJ68" s="203"/>
      <c r="EK68" s="204"/>
      <c r="EL68" s="203"/>
      <c r="EM68" s="203"/>
      <c r="EN68" s="203"/>
      <c r="EO68" s="204"/>
      <c r="EP68" s="203"/>
      <c r="EQ68" s="203"/>
      <c r="ER68" s="203"/>
      <c r="ES68" s="204"/>
      <c r="ET68" s="205"/>
      <c r="EU68" s="203"/>
      <c r="EV68" s="203"/>
      <c r="EW68" s="204"/>
      <c r="EX68" s="203"/>
      <c r="EY68" s="203"/>
      <c r="EZ68" s="203"/>
      <c r="FA68" s="204"/>
      <c r="FB68" s="203"/>
      <c r="FC68" s="203"/>
      <c r="FD68" s="203"/>
      <c r="FE68" s="210"/>
      <c r="FF68" s="14"/>
      <c r="FG68" s="155"/>
      <c r="FH68" s="156"/>
      <c r="FI68" s="79"/>
      <c r="FJ68" s="79"/>
      <c r="FK68" s="65" t="s">
        <v>94</v>
      </c>
      <c r="FL68" s="28">
        <f>SUM(COUNTIF($Z$10:$AC$63,FI62),COUNTIF($BF$10:$BI$63,FI62),COUNTIF($CL$10:$CO$63,FI62),COUNTIF($DR$10:$DU$72,FI62),COUNTIF($EX$10:$FA$63,FI62))+FS68</f>
        <v>0</v>
      </c>
      <c r="FM68" s="56">
        <f t="shared" ca="1" si="0"/>
        <v>3</v>
      </c>
      <c r="FN68" s="44"/>
      <c r="FO68" s="35"/>
      <c r="FP68" s="20" t="str">
        <f>FI62</f>
        <v>音楽</v>
      </c>
      <c r="FQ68" s="20" t="s">
        <v>60</v>
      </c>
      <c r="FR68" s="20" t="str">
        <f>FI62&amp;"1/2"</f>
        <v>音楽1/2</v>
      </c>
      <c r="FS68" s="20">
        <f>SUM(COUNTIF($Z$10:$AC$63,FR68),COUNTIF($BF$10:$BI$63,FR68),COUNTIF($CL$10:$CO$63,FR68),COUNTIF($DR$10:$DU$72,FR68),COUNTIF($EX$10:$FA$63,FR68))*0.5</f>
        <v>0</v>
      </c>
      <c r="FT68" s="20"/>
      <c r="FU68" s="20"/>
      <c r="FV68" s="20" t="str">
        <f t="shared" ca="1" si="1"/>
        <v>'(4)'!FM68</v>
      </c>
      <c r="FW68" s="20">
        <v>68</v>
      </c>
      <c r="FX68" s="20">
        <f t="shared" ca="1" si="2"/>
        <v>3</v>
      </c>
    </row>
    <row r="69" spans="1:180" ht="7.5" customHeight="1">
      <c r="A69" s="126"/>
      <c r="B69" s="203"/>
      <c r="C69" s="203"/>
      <c r="D69" s="203"/>
      <c r="E69" s="204"/>
      <c r="F69" s="203"/>
      <c r="G69" s="203"/>
      <c r="H69" s="203"/>
      <c r="I69" s="204"/>
      <c r="J69" s="203"/>
      <c r="K69" s="203"/>
      <c r="L69" s="203"/>
      <c r="M69" s="204"/>
      <c r="N69" s="203"/>
      <c r="O69" s="203"/>
      <c r="P69" s="203"/>
      <c r="Q69" s="204"/>
      <c r="R69" s="205"/>
      <c r="S69" s="203"/>
      <c r="T69" s="203"/>
      <c r="U69" s="204"/>
      <c r="V69" s="203"/>
      <c r="W69" s="203"/>
      <c r="X69" s="203"/>
      <c r="Y69" s="204"/>
      <c r="Z69" s="203"/>
      <c r="AA69" s="203"/>
      <c r="AB69" s="203"/>
      <c r="AC69" s="204"/>
      <c r="AD69" s="203"/>
      <c r="AE69" s="203"/>
      <c r="AF69" s="203"/>
      <c r="AG69" s="210"/>
      <c r="AH69" s="203"/>
      <c r="AI69" s="203"/>
      <c r="AJ69" s="203"/>
      <c r="AK69" s="204"/>
      <c r="AL69" s="203"/>
      <c r="AM69" s="203"/>
      <c r="AN69" s="203"/>
      <c r="AO69" s="204"/>
      <c r="AP69" s="205"/>
      <c r="AQ69" s="203"/>
      <c r="AR69" s="203"/>
      <c r="AS69" s="204"/>
      <c r="AT69" s="203"/>
      <c r="AU69" s="203"/>
      <c r="AV69" s="203"/>
      <c r="AW69" s="204"/>
      <c r="AX69" s="205"/>
      <c r="AY69" s="203"/>
      <c r="AZ69" s="203"/>
      <c r="BA69" s="204"/>
      <c r="BB69" s="205"/>
      <c r="BC69" s="203"/>
      <c r="BD69" s="203"/>
      <c r="BE69" s="204"/>
      <c r="BF69" s="203"/>
      <c r="BG69" s="203"/>
      <c r="BH69" s="203"/>
      <c r="BI69" s="204"/>
      <c r="BJ69" s="203"/>
      <c r="BK69" s="203"/>
      <c r="BL69" s="203"/>
      <c r="BM69" s="210"/>
      <c r="BN69" s="203"/>
      <c r="BO69" s="203"/>
      <c r="BP69" s="203"/>
      <c r="BQ69" s="204"/>
      <c r="BR69" s="203"/>
      <c r="BS69" s="203"/>
      <c r="BT69" s="203"/>
      <c r="BU69" s="204"/>
      <c r="BV69" s="205"/>
      <c r="BW69" s="203"/>
      <c r="BX69" s="203"/>
      <c r="BY69" s="204"/>
      <c r="BZ69" s="203"/>
      <c r="CA69" s="203"/>
      <c r="CB69" s="203"/>
      <c r="CC69" s="204"/>
      <c r="CD69" s="203"/>
      <c r="CE69" s="203"/>
      <c r="CF69" s="203"/>
      <c r="CG69" s="204"/>
      <c r="CH69" s="205"/>
      <c r="CI69" s="203"/>
      <c r="CJ69" s="203"/>
      <c r="CK69" s="204"/>
      <c r="CL69" s="203"/>
      <c r="CM69" s="203"/>
      <c r="CN69" s="203"/>
      <c r="CO69" s="204"/>
      <c r="CP69" s="205"/>
      <c r="CQ69" s="203"/>
      <c r="CR69" s="203"/>
      <c r="CS69" s="210"/>
      <c r="CT69" s="203"/>
      <c r="CU69" s="203"/>
      <c r="CV69" s="203"/>
      <c r="CW69" s="204"/>
      <c r="CX69" s="203"/>
      <c r="CY69" s="203"/>
      <c r="CZ69" s="203"/>
      <c r="DA69" s="204"/>
      <c r="DB69" s="205"/>
      <c r="DC69" s="203"/>
      <c r="DD69" s="203"/>
      <c r="DE69" s="204"/>
      <c r="DF69" s="203"/>
      <c r="DG69" s="203"/>
      <c r="DH69" s="203"/>
      <c r="DI69" s="204"/>
      <c r="DJ69" s="203"/>
      <c r="DK69" s="203"/>
      <c r="DL69" s="203"/>
      <c r="DM69" s="204"/>
      <c r="DN69" s="205"/>
      <c r="DO69" s="203"/>
      <c r="DP69" s="203"/>
      <c r="DQ69" s="204"/>
      <c r="DR69" s="203"/>
      <c r="DS69" s="203"/>
      <c r="DT69" s="203"/>
      <c r="DU69" s="204"/>
      <c r="DV69" s="205"/>
      <c r="DW69" s="203"/>
      <c r="DX69" s="203"/>
      <c r="DY69" s="210"/>
      <c r="DZ69" s="203"/>
      <c r="EA69" s="203"/>
      <c r="EB69" s="203"/>
      <c r="EC69" s="204"/>
      <c r="ED69" s="203"/>
      <c r="EE69" s="203"/>
      <c r="EF69" s="203"/>
      <c r="EG69" s="204"/>
      <c r="EH69" s="205"/>
      <c r="EI69" s="203"/>
      <c r="EJ69" s="203"/>
      <c r="EK69" s="204"/>
      <c r="EL69" s="203"/>
      <c r="EM69" s="203"/>
      <c r="EN69" s="203"/>
      <c r="EO69" s="204"/>
      <c r="EP69" s="203"/>
      <c r="EQ69" s="203"/>
      <c r="ER69" s="203"/>
      <c r="ES69" s="204"/>
      <c r="ET69" s="205"/>
      <c r="EU69" s="203"/>
      <c r="EV69" s="203"/>
      <c r="EW69" s="204"/>
      <c r="EX69" s="203"/>
      <c r="EY69" s="203"/>
      <c r="EZ69" s="203"/>
      <c r="FA69" s="204"/>
      <c r="FB69" s="203"/>
      <c r="FC69" s="203"/>
      <c r="FD69" s="203"/>
      <c r="FE69" s="210"/>
      <c r="FF69" s="14"/>
      <c r="FG69" s="155"/>
      <c r="FH69" s="156"/>
      <c r="FI69" s="79"/>
      <c r="FJ69" s="79"/>
      <c r="FK69" s="66" t="s">
        <v>95</v>
      </c>
      <c r="FL69" s="34">
        <f>SUM(COUNTIF($AD$10:$AG$63,FI62),COUNTIF($BJ$10:$BM$63,FI62),COUNTIF($CP$10:$CS$63,FI62),COUNTIF($DV$10:$DY$72,FI62),COUNTIF($FB$10:$FE$63,FI62))+FS69</f>
        <v>0</v>
      </c>
      <c r="FM69" s="62">
        <f t="shared" ca="1" si="0"/>
        <v>3</v>
      </c>
      <c r="FN69" s="52"/>
      <c r="FO69" s="41"/>
      <c r="FP69" s="20" t="str">
        <f>FI62</f>
        <v>音楽</v>
      </c>
      <c r="FQ69" s="20" t="s">
        <v>61</v>
      </c>
      <c r="FR69" s="20" t="str">
        <f>FI62&amp;"1/2"</f>
        <v>音楽1/2</v>
      </c>
      <c r="FS69" s="20">
        <f>SUM(COUNTIF($AD$10:$AG$63,FR69),COUNTIF($BJ$10:$BM$63,FR69),COUNTIF($CP$10:$CS$63,FR69),COUNTIF($DV$10:$DY$72,FR69),COUNTIF($FB$10:$FE$63,FR69))*0.5</f>
        <v>0</v>
      </c>
      <c r="FT69" s="14"/>
      <c r="FU69" s="14"/>
      <c r="FV69" s="20" t="str">
        <f t="shared" ca="1" si="1"/>
        <v>'(4)'!FM69</v>
      </c>
      <c r="FW69" s="20">
        <v>69</v>
      </c>
      <c r="FX69" s="20">
        <f t="shared" ca="1" si="2"/>
        <v>3</v>
      </c>
    </row>
    <row r="70" spans="1:180" ht="7.5" customHeight="1">
      <c r="A70" s="126"/>
      <c r="B70" s="108"/>
      <c r="C70" s="203"/>
      <c r="D70" s="204"/>
      <c r="E70" s="212"/>
      <c r="F70" s="108"/>
      <c r="G70" s="203"/>
      <c r="H70" s="204"/>
      <c r="I70" s="212"/>
      <c r="J70" s="108"/>
      <c r="K70" s="203"/>
      <c r="L70" s="204"/>
      <c r="M70" s="212"/>
      <c r="N70" s="108"/>
      <c r="O70" s="203"/>
      <c r="P70" s="204"/>
      <c r="Q70" s="212"/>
      <c r="R70" s="106"/>
      <c r="S70" s="203"/>
      <c r="T70" s="204"/>
      <c r="U70" s="211"/>
      <c r="V70" s="108"/>
      <c r="W70" s="203"/>
      <c r="X70" s="204"/>
      <c r="Y70" s="212"/>
      <c r="Z70" s="108"/>
      <c r="AA70" s="203"/>
      <c r="AB70" s="204"/>
      <c r="AC70" s="212"/>
      <c r="AD70" s="108"/>
      <c r="AE70" s="203"/>
      <c r="AF70" s="204"/>
      <c r="AG70" s="226"/>
      <c r="AH70" s="108"/>
      <c r="AI70" s="203"/>
      <c r="AJ70" s="204"/>
      <c r="AK70" s="212"/>
      <c r="AL70" s="108"/>
      <c r="AM70" s="203"/>
      <c r="AN70" s="204"/>
      <c r="AO70" s="212"/>
      <c r="AP70" s="106"/>
      <c r="AQ70" s="203"/>
      <c r="AR70" s="204"/>
      <c r="AS70" s="212"/>
      <c r="AT70" s="108"/>
      <c r="AU70" s="203"/>
      <c r="AV70" s="204"/>
      <c r="AW70" s="212"/>
      <c r="AX70" s="106"/>
      <c r="AY70" s="203"/>
      <c r="AZ70" s="204"/>
      <c r="BA70" s="211"/>
      <c r="BB70" s="106"/>
      <c r="BC70" s="203"/>
      <c r="BD70" s="204"/>
      <c r="BE70" s="212"/>
      <c r="BF70" s="108"/>
      <c r="BG70" s="203"/>
      <c r="BH70" s="204"/>
      <c r="BI70" s="212"/>
      <c r="BJ70" s="108"/>
      <c r="BK70" s="203"/>
      <c r="BL70" s="204"/>
      <c r="BM70" s="226"/>
      <c r="BN70" s="108"/>
      <c r="BO70" s="203"/>
      <c r="BP70" s="204"/>
      <c r="BQ70" s="212"/>
      <c r="BR70" s="108"/>
      <c r="BS70" s="203"/>
      <c r="BT70" s="204"/>
      <c r="BU70" s="212"/>
      <c r="BV70" s="106"/>
      <c r="BW70" s="203"/>
      <c r="BX70" s="204"/>
      <c r="BY70" s="211"/>
      <c r="BZ70" s="108"/>
      <c r="CA70" s="203"/>
      <c r="CB70" s="204"/>
      <c r="CC70" s="212"/>
      <c r="CD70" s="108"/>
      <c r="CE70" s="203"/>
      <c r="CF70" s="204"/>
      <c r="CG70" s="212"/>
      <c r="CH70" s="106"/>
      <c r="CI70" s="203"/>
      <c r="CJ70" s="204"/>
      <c r="CK70" s="211"/>
      <c r="CL70" s="108"/>
      <c r="CM70" s="203"/>
      <c r="CN70" s="204"/>
      <c r="CO70" s="212"/>
      <c r="CP70" s="106"/>
      <c r="CQ70" s="203"/>
      <c r="CR70" s="204"/>
      <c r="CS70" s="213"/>
      <c r="CT70" s="108"/>
      <c r="CU70" s="203"/>
      <c r="CV70" s="204"/>
      <c r="CW70" s="212"/>
      <c r="CX70" s="108"/>
      <c r="CY70" s="203"/>
      <c r="CZ70" s="204"/>
      <c r="DA70" s="212"/>
      <c r="DB70" s="106"/>
      <c r="DC70" s="203"/>
      <c r="DD70" s="204"/>
      <c r="DE70" s="211"/>
      <c r="DF70" s="108"/>
      <c r="DG70" s="203"/>
      <c r="DH70" s="204"/>
      <c r="DI70" s="212"/>
      <c r="DJ70" s="108"/>
      <c r="DK70" s="203"/>
      <c r="DL70" s="204"/>
      <c r="DM70" s="212"/>
      <c r="DN70" s="106"/>
      <c r="DO70" s="203"/>
      <c r="DP70" s="204"/>
      <c r="DQ70" s="211"/>
      <c r="DR70" s="108"/>
      <c r="DS70" s="203"/>
      <c r="DT70" s="204"/>
      <c r="DU70" s="212"/>
      <c r="DV70" s="106"/>
      <c r="DW70" s="203"/>
      <c r="DX70" s="204"/>
      <c r="DY70" s="213"/>
      <c r="DZ70" s="108"/>
      <c r="EA70" s="203"/>
      <c r="EB70" s="204"/>
      <c r="EC70" s="212"/>
      <c r="ED70" s="108"/>
      <c r="EE70" s="203"/>
      <c r="EF70" s="204"/>
      <c r="EG70" s="212"/>
      <c r="EH70" s="106"/>
      <c r="EI70" s="203"/>
      <c r="EJ70" s="204"/>
      <c r="EK70" s="211"/>
      <c r="EL70" s="108"/>
      <c r="EM70" s="203"/>
      <c r="EN70" s="204"/>
      <c r="EO70" s="212"/>
      <c r="EP70" s="108"/>
      <c r="EQ70" s="203"/>
      <c r="ER70" s="204"/>
      <c r="ES70" s="212"/>
      <c r="ET70" s="106"/>
      <c r="EU70" s="203"/>
      <c r="EV70" s="204"/>
      <c r="EW70" s="211"/>
      <c r="EX70" s="108"/>
      <c r="EY70" s="203"/>
      <c r="EZ70" s="204"/>
      <c r="FA70" s="212"/>
      <c r="FB70" s="108"/>
      <c r="FC70" s="203"/>
      <c r="FD70" s="204"/>
      <c r="FE70" s="213"/>
      <c r="FF70" s="14"/>
      <c r="FG70" s="155"/>
      <c r="FH70" s="156"/>
      <c r="FI70" s="79" t="s">
        <v>18</v>
      </c>
      <c r="FJ70" s="79"/>
      <c r="FK70" s="64" t="s">
        <v>88</v>
      </c>
      <c r="FL70" s="33">
        <f>SUM(COUNTIF($B$10:$E$63,FI70),COUNTIF($AH$10:$AK$63,FI70),COUNTIF($BN$10:$BQ$63,FI70),COUNTIF($CT$10:$CW$72,FI70),COUNTIF($DZ$10:$EC$63,FI70))+FS70</f>
        <v>1</v>
      </c>
      <c r="FM70" s="61">
        <f t="shared" ref="FM70:FM133" ca="1" si="3">IFERROR(FL70,0)+IFERROR(FX70,0)</f>
        <v>6</v>
      </c>
      <c r="FN70" s="49"/>
      <c r="FO70" s="10"/>
      <c r="FP70" s="20" t="str">
        <f>FI70</f>
        <v>美術</v>
      </c>
      <c r="FQ70" s="25" t="s">
        <v>54</v>
      </c>
      <c r="FR70" s="20" t="str">
        <f>FI70&amp;"1/2"</f>
        <v>美術1/2</v>
      </c>
      <c r="FS70" s="20">
        <f>SUM(COUNTIF($B$10:$E$63,FR70),COUNTIF($AH$10:$AK$63,FR70),COUNTIF($BN$10:$BQ$63,FR70),COUNTIF($CT$10:$CW$72,FR70),COUNTIF($DZ$10:$EC$63,FR70))*0.5</f>
        <v>0</v>
      </c>
      <c r="FT70" s="20"/>
      <c r="FU70" s="20"/>
      <c r="FV70" s="20" t="str">
        <f t="shared" ref="FV70:FV133" ca="1" si="4">"'("&amp;$FU$16&amp;")'!"&amp;"FM"&amp;FW70</f>
        <v>'(4)'!FM70</v>
      </c>
      <c r="FW70" s="20">
        <v>70</v>
      </c>
      <c r="FX70" s="20">
        <f t="shared" ref="FX70:FX133" ca="1" si="5">IFERROR(INDIRECT(FV70),0)</f>
        <v>5</v>
      </c>
    </row>
    <row r="71" spans="1:180" ht="7.5" customHeight="1">
      <c r="A71" s="126"/>
      <c r="B71" s="203"/>
      <c r="C71" s="203"/>
      <c r="D71" s="204"/>
      <c r="E71" s="214"/>
      <c r="F71" s="203"/>
      <c r="G71" s="203"/>
      <c r="H71" s="204"/>
      <c r="I71" s="214"/>
      <c r="J71" s="203"/>
      <c r="K71" s="203"/>
      <c r="L71" s="204"/>
      <c r="M71" s="214"/>
      <c r="N71" s="203"/>
      <c r="O71" s="203"/>
      <c r="P71" s="204"/>
      <c r="Q71" s="214"/>
      <c r="R71" s="205"/>
      <c r="S71" s="203"/>
      <c r="T71" s="204"/>
      <c r="U71" s="204"/>
      <c r="V71" s="203"/>
      <c r="W71" s="203"/>
      <c r="X71" s="204"/>
      <c r="Y71" s="214"/>
      <c r="Z71" s="203"/>
      <c r="AA71" s="203"/>
      <c r="AB71" s="204"/>
      <c r="AC71" s="214"/>
      <c r="AD71" s="203"/>
      <c r="AE71" s="203"/>
      <c r="AF71" s="204"/>
      <c r="AG71" s="210"/>
      <c r="AH71" s="203"/>
      <c r="AI71" s="203"/>
      <c r="AJ71" s="204"/>
      <c r="AK71" s="214"/>
      <c r="AL71" s="203"/>
      <c r="AM71" s="203"/>
      <c r="AN71" s="204"/>
      <c r="AO71" s="214"/>
      <c r="AP71" s="205"/>
      <c r="AQ71" s="203"/>
      <c r="AR71" s="204"/>
      <c r="AS71" s="214"/>
      <c r="AT71" s="203"/>
      <c r="AU71" s="203"/>
      <c r="AV71" s="204"/>
      <c r="AW71" s="214"/>
      <c r="AX71" s="205"/>
      <c r="AY71" s="203"/>
      <c r="AZ71" s="204"/>
      <c r="BA71" s="204"/>
      <c r="BB71" s="205"/>
      <c r="BC71" s="203"/>
      <c r="BD71" s="204"/>
      <c r="BE71" s="214"/>
      <c r="BF71" s="203"/>
      <c r="BG71" s="203"/>
      <c r="BH71" s="204"/>
      <c r="BI71" s="214"/>
      <c r="BJ71" s="203"/>
      <c r="BK71" s="203"/>
      <c r="BL71" s="204"/>
      <c r="BM71" s="210"/>
      <c r="BN71" s="203"/>
      <c r="BO71" s="203"/>
      <c r="BP71" s="204"/>
      <c r="BQ71" s="214"/>
      <c r="BR71" s="203"/>
      <c r="BS71" s="203"/>
      <c r="BT71" s="204"/>
      <c r="BU71" s="214"/>
      <c r="BV71" s="205"/>
      <c r="BW71" s="203"/>
      <c r="BX71" s="204"/>
      <c r="BY71" s="204"/>
      <c r="BZ71" s="203"/>
      <c r="CA71" s="203"/>
      <c r="CB71" s="204"/>
      <c r="CC71" s="214"/>
      <c r="CD71" s="203"/>
      <c r="CE71" s="203"/>
      <c r="CF71" s="204"/>
      <c r="CG71" s="214"/>
      <c r="CH71" s="205"/>
      <c r="CI71" s="203"/>
      <c r="CJ71" s="204"/>
      <c r="CK71" s="204"/>
      <c r="CL71" s="203"/>
      <c r="CM71" s="203"/>
      <c r="CN71" s="204"/>
      <c r="CO71" s="214"/>
      <c r="CP71" s="205"/>
      <c r="CQ71" s="203"/>
      <c r="CR71" s="204"/>
      <c r="CS71" s="215"/>
      <c r="CT71" s="203"/>
      <c r="CU71" s="203"/>
      <c r="CV71" s="204"/>
      <c r="CW71" s="214"/>
      <c r="CX71" s="203"/>
      <c r="CY71" s="203"/>
      <c r="CZ71" s="204"/>
      <c r="DA71" s="214"/>
      <c r="DB71" s="205"/>
      <c r="DC71" s="203"/>
      <c r="DD71" s="204"/>
      <c r="DE71" s="204"/>
      <c r="DF71" s="203"/>
      <c r="DG71" s="203"/>
      <c r="DH71" s="204"/>
      <c r="DI71" s="214"/>
      <c r="DJ71" s="203"/>
      <c r="DK71" s="203"/>
      <c r="DL71" s="204"/>
      <c r="DM71" s="214"/>
      <c r="DN71" s="205"/>
      <c r="DO71" s="203"/>
      <c r="DP71" s="204"/>
      <c r="DQ71" s="204"/>
      <c r="DR71" s="203"/>
      <c r="DS71" s="203"/>
      <c r="DT71" s="204"/>
      <c r="DU71" s="214"/>
      <c r="DV71" s="205"/>
      <c r="DW71" s="203"/>
      <c r="DX71" s="204"/>
      <c r="DY71" s="215"/>
      <c r="DZ71" s="203"/>
      <c r="EA71" s="203"/>
      <c r="EB71" s="204"/>
      <c r="EC71" s="214"/>
      <c r="ED71" s="203"/>
      <c r="EE71" s="203"/>
      <c r="EF71" s="204"/>
      <c r="EG71" s="214"/>
      <c r="EH71" s="205"/>
      <c r="EI71" s="203"/>
      <c r="EJ71" s="204"/>
      <c r="EK71" s="204"/>
      <c r="EL71" s="203"/>
      <c r="EM71" s="203"/>
      <c r="EN71" s="204"/>
      <c r="EO71" s="214"/>
      <c r="EP71" s="203"/>
      <c r="EQ71" s="203"/>
      <c r="ER71" s="204"/>
      <c r="ES71" s="214"/>
      <c r="ET71" s="205"/>
      <c r="EU71" s="203"/>
      <c r="EV71" s="204"/>
      <c r="EW71" s="204"/>
      <c r="EX71" s="203"/>
      <c r="EY71" s="203"/>
      <c r="EZ71" s="204"/>
      <c r="FA71" s="214"/>
      <c r="FB71" s="203"/>
      <c r="FC71" s="203"/>
      <c r="FD71" s="204"/>
      <c r="FE71" s="215"/>
      <c r="FF71" s="14"/>
      <c r="FG71" s="155"/>
      <c r="FH71" s="156"/>
      <c r="FI71" s="79"/>
      <c r="FJ71" s="79"/>
      <c r="FK71" s="65" t="s">
        <v>89</v>
      </c>
      <c r="FL71" s="28">
        <f>SUM(COUNTIF($F$10:$I$63,FI70),COUNTIF($AL$10:$AO$63,FI70),COUNTIF($BR$10:$BU$63,FI70),COUNTIF($CX$10:$DA$72,FI70),COUNTIF($ED$10:$EG$63,FI70))+FS71</f>
        <v>0</v>
      </c>
      <c r="FM71" s="56">
        <f t="shared" ca="1" si="3"/>
        <v>5</v>
      </c>
      <c r="FN71" s="44"/>
      <c r="FO71" s="35"/>
      <c r="FP71" s="20" t="str">
        <f>FI70</f>
        <v>美術</v>
      </c>
      <c r="FQ71" s="20" t="s">
        <v>55</v>
      </c>
      <c r="FR71" s="20" t="str">
        <f>FI70&amp;"1/2"</f>
        <v>美術1/2</v>
      </c>
      <c r="FS71" s="20">
        <f>SUM(COUNTIF($F$10:$I$63,FR71),COUNTIF($AL$10:$AO$63,FR71),COUNTIF($BR$10:$BU$63,FR71),COUNTIF($CX$10:$DA$72,FR71),COUNTIF($ED$10:$EG$63,FR71))*0.5</f>
        <v>0</v>
      </c>
      <c r="FT71" s="20"/>
      <c r="FU71" s="20"/>
      <c r="FV71" s="20" t="str">
        <f t="shared" ca="1" si="4"/>
        <v>'(4)'!FM71</v>
      </c>
      <c r="FW71" s="20">
        <v>71</v>
      </c>
      <c r="FX71" s="20">
        <f t="shared" ca="1" si="5"/>
        <v>5</v>
      </c>
    </row>
    <row r="72" spans="1:180" ht="7.5" customHeight="1">
      <c r="A72" s="126"/>
      <c r="B72" s="217"/>
      <c r="C72" s="217"/>
      <c r="D72" s="218"/>
      <c r="E72" s="220"/>
      <c r="F72" s="217"/>
      <c r="G72" s="217"/>
      <c r="H72" s="218"/>
      <c r="I72" s="220"/>
      <c r="J72" s="217"/>
      <c r="K72" s="217"/>
      <c r="L72" s="218"/>
      <c r="M72" s="220"/>
      <c r="N72" s="217"/>
      <c r="O72" s="217"/>
      <c r="P72" s="218"/>
      <c r="Q72" s="220"/>
      <c r="R72" s="219"/>
      <c r="S72" s="217"/>
      <c r="T72" s="218"/>
      <c r="U72" s="218"/>
      <c r="V72" s="217"/>
      <c r="W72" s="217"/>
      <c r="X72" s="218"/>
      <c r="Y72" s="220"/>
      <c r="Z72" s="217"/>
      <c r="AA72" s="217"/>
      <c r="AB72" s="218"/>
      <c r="AC72" s="220"/>
      <c r="AD72" s="217"/>
      <c r="AE72" s="217"/>
      <c r="AF72" s="218"/>
      <c r="AG72" s="227"/>
      <c r="AH72" s="217"/>
      <c r="AI72" s="217"/>
      <c r="AJ72" s="218"/>
      <c r="AK72" s="220"/>
      <c r="AL72" s="217"/>
      <c r="AM72" s="217"/>
      <c r="AN72" s="218"/>
      <c r="AO72" s="220"/>
      <c r="AP72" s="219"/>
      <c r="AQ72" s="217"/>
      <c r="AR72" s="218"/>
      <c r="AS72" s="220"/>
      <c r="AT72" s="217"/>
      <c r="AU72" s="217"/>
      <c r="AV72" s="218"/>
      <c r="AW72" s="220"/>
      <c r="AX72" s="219"/>
      <c r="AY72" s="217"/>
      <c r="AZ72" s="218"/>
      <c r="BA72" s="218"/>
      <c r="BB72" s="219"/>
      <c r="BC72" s="217"/>
      <c r="BD72" s="218"/>
      <c r="BE72" s="220"/>
      <c r="BF72" s="217"/>
      <c r="BG72" s="217"/>
      <c r="BH72" s="218"/>
      <c r="BI72" s="220"/>
      <c r="BJ72" s="217"/>
      <c r="BK72" s="217"/>
      <c r="BL72" s="218"/>
      <c r="BM72" s="227"/>
      <c r="BN72" s="217"/>
      <c r="BO72" s="217"/>
      <c r="BP72" s="218"/>
      <c r="BQ72" s="220"/>
      <c r="BR72" s="217"/>
      <c r="BS72" s="217"/>
      <c r="BT72" s="218"/>
      <c r="BU72" s="220"/>
      <c r="BV72" s="219"/>
      <c r="BW72" s="217"/>
      <c r="BX72" s="218"/>
      <c r="BY72" s="218"/>
      <c r="BZ72" s="217"/>
      <c r="CA72" s="217"/>
      <c r="CB72" s="218"/>
      <c r="CC72" s="220"/>
      <c r="CD72" s="217"/>
      <c r="CE72" s="217"/>
      <c r="CF72" s="218"/>
      <c r="CG72" s="220"/>
      <c r="CH72" s="219"/>
      <c r="CI72" s="217"/>
      <c r="CJ72" s="218"/>
      <c r="CK72" s="218"/>
      <c r="CL72" s="217"/>
      <c r="CM72" s="217"/>
      <c r="CN72" s="218"/>
      <c r="CO72" s="220"/>
      <c r="CP72" s="219"/>
      <c r="CQ72" s="217"/>
      <c r="CR72" s="218"/>
      <c r="CS72" s="221"/>
      <c r="CT72" s="217"/>
      <c r="CU72" s="217"/>
      <c r="CV72" s="218"/>
      <c r="CW72" s="220"/>
      <c r="CX72" s="217"/>
      <c r="CY72" s="217"/>
      <c r="CZ72" s="218"/>
      <c r="DA72" s="220"/>
      <c r="DB72" s="219"/>
      <c r="DC72" s="217"/>
      <c r="DD72" s="218"/>
      <c r="DE72" s="218"/>
      <c r="DF72" s="217"/>
      <c r="DG72" s="217"/>
      <c r="DH72" s="218"/>
      <c r="DI72" s="220"/>
      <c r="DJ72" s="217"/>
      <c r="DK72" s="217"/>
      <c r="DL72" s="218"/>
      <c r="DM72" s="220"/>
      <c r="DN72" s="219"/>
      <c r="DO72" s="217"/>
      <c r="DP72" s="218"/>
      <c r="DQ72" s="218"/>
      <c r="DR72" s="217"/>
      <c r="DS72" s="217"/>
      <c r="DT72" s="218"/>
      <c r="DU72" s="220"/>
      <c r="DV72" s="219"/>
      <c r="DW72" s="217"/>
      <c r="DX72" s="218"/>
      <c r="DY72" s="221"/>
      <c r="DZ72" s="217"/>
      <c r="EA72" s="217"/>
      <c r="EB72" s="218"/>
      <c r="EC72" s="220"/>
      <c r="ED72" s="217"/>
      <c r="EE72" s="217"/>
      <c r="EF72" s="218"/>
      <c r="EG72" s="220"/>
      <c r="EH72" s="219"/>
      <c r="EI72" s="217"/>
      <c r="EJ72" s="218"/>
      <c r="EK72" s="218"/>
      <c r="EL72" s="217"/>
      <c r="EM72" s="217"/>
      <c r="EN72" s="218"/>
      <c r="EO72" s="220"/>
      <c r="EP72" s="217"/>
      <c r="EQ72" s="217"/>
      <c r="ER72" s="218"/>
      <c r="ES72" s="220"/>
      <c r="ET72" s="219"/>
      <c r="EU72" s="217"/>
      <c r="EV72" s="218"/>
      <c r="EW72" s="218"/>
      <c r="EX72" s="217"/>
      <c r="EY72" s="217"/>
      <c r="EZ72" s="218"/>
      <c r="FA72" s="220"/>
      <c r="FB72" s="217"/>
      <c r="FC72" s="217"/>
      <c r="FD72" s="218"/>
      <c r="FE72" s="221"/>
      <c r="FF72" s="14"/>
      <c r="FG72" s="155"/>
      <c r="FH72" s="156"/>
      <c r="FI72" s="79"/>
      <c r="FJ72" s="79"/>
      <c r="FK72" s="65" t="s">
        <v>90</v>
      </c>
      <c r="FL72" s="29">
        <f>SUM(COUNTIF($J$10:$M$63,FI70),COUNTIF($AP$10:$AS$63,FI70),COUNTIF($BV$10:$BY$63,FI70),COUNTIF($DB$10:$DE$72,FI70),COUNTIF($EH$10:$EK$63,FI70))+FS72</f>
        <v>0</v>
      </c>
      <c r="FM72" s="57">
        <f t="shared" ca="1" si="3"/>
        <v>5</v>
      </c>
      <c r="FN72" s="45"/>
      <c r="FO72" s="36"/>
      <c r="FP72" s="20" t="str">
        <f>FI70</f>
        <v>美術</v>
      </c>
      <c r="FQ72" s="20" t="s">
        <v>56</v>
      </c>
      <c r="FR72" s="20" t="str">
        <f>FI70&amp;"1/2"</f>
        <v>美術1/2</v>
      </c>
      <c r="FS72" s="20">
        <f>SUM(COUNTIF($J$10:$M$63,FR72),COUNTIF($AP$10:$AS$63,FR72),COUNTIF($BV$10:$BY$63,FR72),COUNTIF($DB$10:$DE$72,FR72),COUNTIF($EH$10:$EK$63,FR72))*0.5</f>
        <v>0</v>
      </c>
      <c r="FT72" s="14"/>
      <c r="FU72" s="14"/>
      <c r="FV72" s="20" t="str">
        <f t="shared" ca="1" si="4"/>
        <v>'(4)'!FM72</v>
      </c>
      <c r="FW72" s="20">
        <v>72</v>
      </c>
      <c r="FX72" s="20">
        <f t="shared" ca="1" si="5"/>
        <v>5</v>
      </c>
    </row>
    <row r="73" spans="1:180" ht="7.5" customHeight="1">
      <c r="A73" s="126"/>
      <c r="B73" s="101"/>
      <c r="C73" s="193"/>
      <c r="D73" s="193"/>
      <c r="E73" s="195"/>
      <c r="F73" s="101"/>
      <c r="G73" s="193"/>
      <c r="H73" s="193"/>
      <c r="I73" s="195"/>
      <c r="J73" s="101"/>
      <c r="K73" s="193"/>
      <c r="L73" s="193"/>
      <c r="M73" s="195"/>
      <c r="N73" s="101"/>
      <c r="O73" s="193"/>
      <c r="P73" s="193"/>
      <c r="Q73" s="195"/>
      <c r="R73" s="98"/>
      <c r="S73" s="197"/>
      <c r="T73" s="197"/>
      <c r="U73" s="199"/>
      <c r="V73" s="101"/>
      <c r="W73" s="193"/>
      <c r="X73" s="193"/>
      <c r="Y73" s="195"/>
      <c r="Z73" s="101"/>
      <c r="AA73" s="193"/>
      <c r="AB73" s="193"/>
      <c r="AC73" s="195"/>
      <c r="AD73" s="105"/>
      <c r="AE73" s="193"/>
      <c r="AF73" s="193"/>
      <c r="AG73" s="208"/>
      <c r="AH73" s="101"/>
      <c r="AI73" s="193"/>
      <c r="AJ73" s="193"/>
      <c r="AK73" s="195"/>
      <c r="AL73" s="101"/>
      <c r="AM73" s="193"/>
      <c r="AN73" s="193"/>
      <c r="AO73" s="195"/>
      <c r="AP73" s="101"/>
      <c r="AQ73" s="193"/>
      <c r="AR73" s="193"/>
      <c r="AS73" s="195"/>
      <c r="AT73" s="101"/>
      <c r="AU73" s="193"/>
      <c r="AV73" s="193"/>
      <c r="AW73" s="195"/>
      <c r="AX73" s="98"/>
      <c r="AY73" s="197"/>
      <c r="AZ73" s="197"/>
      <c r="BA73" s="199"/>
      <c r="BB73" s="101"/>
      <c r="BC73" s="193"/>
      <c r="BD73" s="193"/>
      <c r="BE73" s="195"/>
      <c r="BF73" s="101"/>
      <c r="BG73" s="193"/>
      <c r="BH73" s="193"/>
      <c r="BI73" s="195"/>
      <c r="BJ73" s="105"/>
      <c r="BK73" s="193"/>
      <c r="BL73" s="193"/>
      <c r="BM73" s="208"/>
      <c r="BN73" s="101"/>
      <c r="BO73" s="193"/>
      <c r="BP73" s="193"/>
      <c r="BQ73" s="195"/>
      <c r="BR73" s="101"/>
      <c r="BS73" s="193"/>
      <c r="BT73" s="193"/>
      <c r="BU73" s="195"/>
      <c r="BV73" s="98"/>
      <c r="BW73" s="197"/>
      <c r="BX73" s="197"/>
      <c r="BY73" s="199"/>
      <c r="BZ73" s="101"/>
      <c r="CA73" s="193"/>
      <c r="CB73" s="193"/>
      <c r="CC73" s="195"/>
      <c r="CD73" s="101"/>
      <c r="CE73" s="193"/>
      <c r="CF73" s="193"/>
      <c r="CG73" s="195"/>
      <c r="CH73" s="98"/>
      <c r="CI73" s="197"/>
      <c r="CJ73" s="197"/>
      <c r="CK73" s="199"/>
      <c r="CL73" s="101"/>
      <c r="CM73" s="193"/>
      <c r="CN73" s="193"/>
      <c r="CO73" s="195"/>
      <c r="CP73" s="104"/>
      <c r="CQ73" s="197"/>
      <c r="CR73" s="197"/>
      <c r="CS73" s="208"/>
      <c r="CT73" s="101"/>
      <c r="CU73" s="193"/>
      <c r="CV73" s="193"/>
      <c r="CW73" s="195"/>
      <c r="CX73" s="101"/>
      <c r="CY73" s="193"/>
      <c r="CZ73" s="193"/>
      <c r="DA73" s="195"/>
      <c r="DB73" s="98"/>
      <c r="DC73" s="197"/>
      <c r="DD73" s="197"/>
      <c r="DE73" s="199"/>
      <c r="DF73" s="101"/>
      <c r="DG73" s="193"/>
      <c r="DH73" s="193"/>
      <c r="DI73" s="195"/>
      <c r="DJ73" s="101"/>
      <c r="DK73" s="193"/>
      <c r="DL73" s="193"/>
      <c r="DM73" s="195"/>
      <c r="DN73" s="98"/>
      <c r="DO73" s="197"/>
      <c r="DP73" s="197"/>
      <c r="DQ73" s="199"/>
      <c r="DR73" s="101"/>
      <c r="DS73" s="193"/>
      <c r="DT73" s="193"/>
      <c r="DU73" s="195"/>
      <c r="DV73" s="104"/>
      <c r="DW73" s="197"/>
      <c r="DX73" s="197"/>
      <c r="DY73" s="208"/>
      <c r="DZ73" s="86"/>
      <c r="EA73" s="197"/>
      <c r="EB73" s="197"/>
      <c r="EC73" s="199"/>
      <c r="ED73" s="86"/>
      <c r="EE73" s="197"/>
      <c r="EF73" s="197"/>
      <c r="EG73" s="199"/>
      <c r="EH73" s="98"/>
      <c r="EI73" s="197"/>
      <c r="EJ73" s="197"/>
      <c r="EK73" s="199"/>
      <c r="EL73" s="86"/>
      <c r="EM73" s="197"/>
      <c r="EN73" s="197"/>
      <c r="EO73" s="199"/>
      <c r="EP73" s="86"/>
      <c r="EQ73" s="197"/>
      <c r="ER73" s="197"/>
      <c r="ES73" s="199"/>
      <c r="ET73" s="98"/>
      <c r="EU73" s="197"/>
      <c r="EV73" s="197"/>
      <c r="EW73" s="199"/>
      <c r="EX73" s="86"/>
      <c r="EY73" s="197"/>
      <c r="EZ73" s="197"/>
      <c r="FA73" s="199"/>
      <c r="FB73" s="86"/>
      <c r="FC73" s="197"/>
      <c r="FD73" s="197"/>
      <c r="FE73" s="208"/>
      <c r="FF73" s="14"/>
      <c r="FG73" s="155"/>
      <c r="FH73" s="156"/>
      <c r="FI73" s="79"/>
      <c r="FJ73" s="79"/>
      <c r="FK73" s="65" t="s">
        <v>91</v>
      </c>
      <c r="FL73" s="28">
        <f>SUM(COUNTIF($N$10:$Q$63,FI70),COUNTIF($AT$10:$AW$63,FI70),COUNTIF($BZ$10:$CC$63,FI70),COUNTIF($DF$10:$DI$72,FI70),COUNTIF($EL$10:$EO$63,FI70))+FS73</f>
        <v>0</v>
      </c>
      <c r="FM73" s="56">
        <f t="shared" ca="1" si="3"/>
        <v>5</v>
      </c>
      <c r="FN73" s="43"/>
      <c r="FO73" s="9"/>
      <c r="FP73" s="20" t="str">
        <f>FI70</f>
        <v>美術</v>
      </c>
      <c r="FQ73" s="25" t="s">
        <v>57</v>
      </c>
      <c r="FR73" s="20" t="str">
        <f>FI70&amp;"1/2"</f>
        <v>美術1/2</v>
      </c>
      <c r="FS73" s="20">
        <f>SUM(COUNTIF($N$10:$Q$63,FR73),COUNTIF($AT$10:$AW$63,FR73),COUNTIF($BZ$10:$CC$63,FR73),COUNTIF($DF$10:$DI$72,FR73),COUNTIF($EL$10:$EO$63,FR73))*0.5</f>
        <v>0</v>
      </c>
      <c r="FT73" s="20"/>
      <c r="FU73" s="20"/>
      <c r="FV73" s="20" t="str">
        <f t="shared" ca="1" si="4"/>
        <v>'(4)'!FM73</v>
      </c>
      <c r="FW73" s="20">
        <v>73</v>
      </c>
      <c r="FX73" s="20">
        <f t="shared" ca="1" si="5"/>
        <v>5</v>
      </c>
    </row>
    <row r="74" spans="1:180" ht="7.5" customHeight="1">
      <c r="A74" s="126"/>
      <c r="B74" s="203"/>
      <c r="C74" s="203"/>
      <c r="D74" s="203"/>
      <c r="E74" s="204"/>
      <c r="F74" s="203"/>
      <c r="G74" s="203"/>
      <c r="H74" s="203"/>
      <c r="I74" s="204"/>
      <c r="J74" s="203"/>
      <c r="K74" s="203"/>
      <c r="L74" s="203"/>
      <c r="M74" s="204"/>
      <c r="N74" s="203"/>
      <c r="O74" s="203"/>
      <c r="P74" s="203"/>
      <c r="Q74" s="204"/>
      <c r="R74" s="205"/>
      <c r="S74" s="203"/>
      <c r="T74" s="203"/>
      <c r="U74" s="204"/>
      <c r="V74" s="203"/>
      <c r="W74" s="203"/>
      <c r="X74" s="203"/>
      <c r="Y74" s="204"/>
      <c r="Z74" s="203"/>
      <c r="AA74" s="203"/>
      <c r="AB74" s="203"/>
      <c r="AC74" s="204"/>
      <c r="AD74" s="203"/>
      <c r="AE74" s="203"/>
      <c r="AF74" s="203"/>
      <c r="AG74" s="210"/>
      <c r="AH74" s="203"/>
      <c r="AI74" s="203"/>
      <c r="AJ74" s="203"/>
      <c r="AK74" s="204"/>
      <c r="AL74" s="203"/>
      <c r="AM74" s="203"/>
      <c r="AN74" s="203"/>
      <c r="AO74" s="204"/>
      <c r="AP74" s="203"/>
      <c r="AQ74" s="203"/>
      <c r="AR74" s="203"/>
      <c r="AS74" s="204"/>
      <c r="AT74" s="203"/>
      <c r="AU74" s="203"/>
      <c r="AV74" s="203"/>
      <c r="AW74" s="204"/>
      <c r="AX74" s="205"/>
      <c r="AY74" s="203"/>
      <c r="AZ74" s="203"/>
      <c r="BA74" s="204"/>
      <c r="BB74" s="203"/>
      <c r="BC74" s="203"/>
      <c r="BD74" s="203"/>
      <c r="BE74" s="204"/>
      <c r="BF74" s="203"/>
      <c r="BG74" s="203"/>
      <c r="BH74" s="203"/>
      <c r="BI74" s="204"/>
      <c r="BJ74" s="203"/>
      <c r="BK74" s="203"/>
      <c r="BL74" s="203"/>
      <c r="BM74" s="210"/>
      <c r="BN74" s="203"/>
      <c r="BO74" s="203"/>
      <c r="BP74" s="203"/>
      <c r="BQ74" s="204"/>
      <c r="BR74" s="203"/>
      <c r="BS74" s="203"/>
      <c r="BT74" s="203"/>
      <c r="BU74" s="204"/>
      <c r="BV74" s="205"/>
      <c r="BW74" s="203"/>
      <c r="BX74" s="203"/>
      <c r="BY74" s="204"/>
      <c r="BZ74" s="203"/>
      <c r="CA74" s="203"/>
      <c r="CB74" s="203"/>
      <c r="CC74" s="204"/>
      <c r="CD74" s="203"/>
      <c r="CE74" s="203"/>
      <c r="CF74" s="203"/>
      <c r="CG74" s="204"/>
      <c r="CH74" s="205"/>
      <c r="CI74" s="203"/>
      <c r="CJ74" s="203"/>
      <c r="CK74" s="204"/>
      <c r="CL74" s="203"/>
      <c r="CM74" s="203"/>
      <c r="CN74" s="203"/>
      <c r="CO74" s="204"/>
      <c r="CP74" s="205"/>
      <c r="CQ74" s="203"/>
      <c r="CR74" s="203"/>
      <c r="CS74" s="210"/>
      <c r="CT74" s="203"/>
      <c r="CU74" s="203"/>
      <c r="CV74" s="203"/>
      <c r="CW74" s="204"/>
      <c r="CX74" s="203"/>
      <c r="CY74" s="203"/>
      <c r="CZ74" s="203"/>
      <c r="DA74" s="204"/>
      <c r="DB74" s="205"/>
      <c r="DC74" s="203"/>
      <c r="DD74" s="203"/>
      <c r="DE74" s="204"/>
      <c r="DF74" s="203"/>
      <c r="DG74" s="203"/>
      <c r="DH74" s="203"/>
      <c r="DI74" s="204"/>
      <c r="DJ74" s="203"/>
      <c r="DK74" s="203"/>
      <c r="DL74" s="203"/>
      <c r="DM74" s="204"/>
      <c r="DN74" s="205"/>
      <c r="DO74" s="203"/>
      <c r="DP74" s="203"/>
      <c r="DQ74" s="204"/>
      <c r="DR74" s="203"/>
      <c r="DS74" s="203"/>
      <c r="DT74" s="203"/>
      <c r="DU74" s="204"/>
      <c r="DV74" s="205"/>
      <c r="DW74" s="203"/>
      <c r="DX74" s="203"/>
      <c r="DY74" s="210"/>
      <c r="DZ74" s="203"/>
      <c r="EA74" s="203"/>
      <c r="EB74" s="203"/>
      <c r="EC74" s="204"/>
      <c r="ED74" s="203"/>
      <c r="EE74" s="203"/>
      <c r="EF74" s="203"/>
      <c r="EG74" s="204"/>
      <c r="EH74" s="205"/>
      <c r="EI74" s="203"/>
      <c r="EJ74" s="203"/>
      <c r="EK74" s="204"/>
      <c r="EL74" s="203"/>
      <c r="EM74" s="203"/>
      <c r="EN74" s="203"/>
      <c r="EO74" s="204"/>
      <c r="EP74" s="203"/>
      <c r="EQ74" s="203"/>
      <c r="ER74" s="203"/>
      <c r="ES74" s="204"/>
      <c r="ET74" s="205"/>
      <c r="EU74" s="203"/>
      <c r="EV74" s="203"/>
      <c r="EW74" s="204"/>
      <c r="EX74" s="203"/>
      <c r="EY74" s="203"/>
      <c r="EZ74" s="203"/>
      <c r="FA74" s="204"/>
      <c r="FB74" s="203"/>
      <c r="FC74" s="203"/>
      <c r="FD74" s="203"/>
      <c r="FE74" s="210"/>
      <c r="FF74" s="14"/>
      <c r="FG74" s="155"/>
      <c r="FH74" s="156"/>
      <c r="FI74" s="79"/>
      <c r="FJ74" s="79"/>
      <c r="FK74" s="65" t="s">
        <v>92</v>
      </c>
      <c r="FL74" s="28">
        <f>SUM(COUNTIF($R$10:$U$63,FI70),COUNTIF($AX$10:$BA$63,FI70),COUNTIF($CD$10:$CG$63,FI70),COUNTIF($DJ$10:$DM$72,FI70),COUNTIF($EP$10:$ES$63,FI70))+FS74</f>
        <v>0</v>
      </c>
      <c r="FM74" s="56">
        <f t="shared" ca="1" si="3"/>
        <v>5</v>
      </c>
      <c r="FN74" s="44"/>
      <c r="FO74" s="35"/>
      <c r="FP74" s="20" t="str">
        <f>FI70</f>
        <v>美術</v>
      </c>
      <c r="FQ74" s="20" t="s">
        <v>58</v>
      </c>
      <c r="FR74" s="20" t="str">
        <f>FI70&amp;"1/2"</f>
        <v>美術1/2</v>
      </c>
      <c r="FS74" s="20">
        <f>SUM(COUNTIF($R$10:$U$63,FR74),COUNTIF($AX$10:$BA$63,FR74),COUNTIF($CD$10:$CG$63,FR74),COUNTIF($DJ$10:$DM$72,FR74),COUNTIF($EP$10:$ES$63,FR74))*0.5</f>
        <v>0</v>
      </c>
      <c r="FT74" s="20"/>
      <c r="FU74" s="20"/>
      <c r="FV74" s="20" t="str">
        <f t="shared" ca="1" si="4"/>
        <v>'(4)'!FM74</v>
      </c>
      <c r="FW74" s="20">
        <v>74</v>
      </c>
      <c r="FX74" s="20">
        <f t="shared" ca="1" si="5"/>
        <v>5</v>
      </c>
    </row>
    <row r="75" spans="1:180" ht="7.5" customHeight="1">
      <c r="A75" s="126"/>
      <c r="B75" s="203"/>
      <c r="C75" s="203"/>
      <c r="D75" s="203"/>
      <c r="E75" s="204"/>
      <c r="F75" s="203"/>
      <c r="G75" s="203"/>
      <c r="H75" s="203"/>
      <c r="I75" s="204"/>
      <c r="J75" s="203"/>
      <c r="K75" s="203"/>
      <c r="L75" s="203"/>
      <c r="M75" s="204"/>
      <c r="N75" s="203"/>
      <c r="O75" s="203"/>
      <c r="P75" s="203"/>
      <c r="Q75" s="204"/>
      <c r="R75" s="205"/>
      <c r="S75" s="203"/>
      <c r="T75" s="203"/>
      <c r="U75" s="204"/>
      <c r="V75" s="203"/>
      <c r="W75" s="203"/>
      <c r="X75" s="203"/>
      <c r="Y75" s="204"/>
      <c r="Z75" s="203"/>
      <c r="AA75" s="203"/>
      <c r="AB75" s="203"/>
      <c r="AC75" s="204"/>
      <c r="AD75" s="203"/>
      <c r="AE75" s="203"/>
      <c r="AF75" s="203"/>
      <c r="AG75" s="210"/>
      <c r="AH75" s="203"/>
      <c r="AI75" s="203"/>
      <c r="AJ75" s="203"/>
      <c r="AK75" s="204"/>
      <c r="AL75" s="203"/>
      <c r="AM75" s="203"/>
      <c r="AN75" s="203"/>
      <c r="AO75" s="204"/>
      <c r="AP75" s="203"/>
      <c r="AQ75" s="203"/>
      <c r="AR75" s="203"/>
      <c r="AS75" s="204"/>
      <c r="AT75" s="203"/>
      <c r="AU75" s="203"/>
      <c r="AV75" s="203"/>
      <c r="AW75" s="204"/>
      <c r="AX75" s="205"/>
      <c r="AY75" s="203"/>
      <c r="AZ75" s="203"/>
      <c r="BA75" s="204"/>
      <c r="BB75" s="203"/>
      <c r="BC75" s="203"/>
      <c r="BD75" s="203"/>
      <c r="BE75" s="204"/>
      <c r="BF75" s="203"/>
      <c r="BG75" s="203"/>
      <c r="BH75" s="203"/>
      <c r="BI75" s="204"/>
      <c r="BJ75" s="203"/>
      <c r="BK75" s="203"/>
      <c r="BL75" s="203"/>
      <c r="BM75" s="210"/>
      <c r="BN75" s="203"/>
      <c r="BO75" s="203"/>
      <c r="BP75" s="203"/>
      <c r="BQ75" s="204"/>
      <c r="BR75" s="203"/>
      <c r="BS75" s="203"/>
      <c r="BT75" s="203"/>
      <c r="BU75" s="204"/>
      <c r="BV75" s="205"/>
      <c r="BW75" s="203"/>
      <c r="BX75" s="203"/>
      <c r="BY75" s="204"/>
      <c r="BZ75" s="203"/>
      <c r="CA75" s="203"/>
      <c r="CB75" s="203"/>
      <c r="CC75" s="204"/>
      <c r="CD75" s="203"/>
      <c r="CE75" s="203"/>
      <c r="CF75" s="203"/>
      <c r="CG75" s="204"/>
      <c r="CH75" s="205"/>
      <c r="CI75" s="203"/>
      <c r="CJ75" s="203"/>
      <c r="CK75" s="204"/>
      <c r="CL75" s="203"/>
      <c r="CM75" s="203"/>
      <c r="CN75" s="203"/>
      <c r="CO75" s="204"/>
      <c r="CP75" s="205"/>
      <c r="CQ75" s="203"/>
      <c r="CR75" s="203"/>
      <c r="CS75" s="210"/>
      <c r="CT75" s="203"/>
      <c r="CU75" s="203"/>
      <c r="CV75" s="203"/>
      <c r="CW75" s="204"/>
      <c r="CX75" s="203"/>
      <c r="CY75" s="203"/>
      <c r="CZ75" s="203"/>
      <c r="DA75" s="204"/>
      <c r="DB75" s="205"/>
      <c r="DC75" s="203"/>
      <c r="DD75" s="203"/>
      <c r="DE75" s="204"/>
      <c r="DF75" s="203"/>
      <c r="DG75" s="203"/>
      <c r="DH75" s="203"/>
      <c r="DI75" s="204"/>
      <c r="DJ75" s="203"/>
      <c r="DK75" s="203"/>
      <c r="DL75" s="203"/>
      <c r="DM75" s="204"/>
      <c r="DN75" s="205"/>
      <c r="DO75" s="203"/>
      <c r="DP75" s="203"/>
      <c r="DQ75" s="204"/>
      <c r="DR75" s="203"/>
      <c r="DS75" s="203"/>
      <c r="DT75" s="203"/>
      <c r="DU75" s="204"/>
      <c r="DV75" s="205"/>
      <c r="DW75" s="203"/>
      <c r="DX75" s="203"/>
      <c r="DY75" s="210"/>
      <c r="DZ75" s="203"/>
      <c r="EA75" s="203"/>
      <c r="EB75" s="203"/>
      <c r="EC75" s="204"/>
      <c r="ED75" s="203"/>
      <c r="EE75" s="203"/>
      <c r="EF75" s="203"/>
      <c r="EG75" s="204"/>
      <c r="EH75" s="205"/>
      <c r="EI75" s="203"/>
      <c r="EJ75" s="203"/>
      <c r="EK75" s="204"/>
      <c r="EL75" s="203"/>
      <c r="EM75" s="203"/>
      <c r="EN75" s="203"/>
      <c r="EO75" s="204"/>
      <c r="EP75" s="203"/>
      <c r="EQ75" s="203"/>
      <c r="ER75" s="203"/>
      <c r="ES75" s="204"/>
      <c r="ET75" s="205"/>
      <c r="EU75" s="203"/>
      <c r="EV75" s="203"/>
      <c r="EW75" s="204"/>
      <c r="EX75" s="203"/>
      <c r="EY75" s="203"/>
      <c r="EZ75" s="203"/>
      <c r="FA75" s="204"/>
      <c r="FB75" s="203"/>
      <c r="FC75" s="203"/>
      <c r="FD75" s="203"/>
      <c r="FE75" s="210"/>
      <c r="FF75" s="14"/>
      <c r="FG75" s="155"/>
      <c r="FH75" s="156"/>
      <c r="FI75" s="79"/>
      <c r="FJ75" s="79"/>
      <c r="FK75" s="65" t="s">
        <v>93</v>
      </c>
      <c r="FL75" s="29">
        <f>SUM(COUNTIF($V$10:$Y$63,FI70),COUNTIF($BB$10:$BE$63,FI70),COUNTIF($CH$10:$CK$63,FI70),COUNTIF($DN$10:$DQ$72,FI70),COUNTIF($ET$10:$EW$63,FI70))+FS75</f>
        <v>0</v>
      </c>
      <c r="FM75" s="57">
        <f t="shared" ca="1" si="3"/>
        <v>2</v>
      </c>
      <c r="FN75" s="45"/>
      <c r="FO75" s="36"/>
      <c r="FP75" s="20" t="str">
        <f>FI70</f>
        <v>美術</v>
      </c>
      <c r="FQ75" s="20" t="s">
        <v>59</v>
      </c>
      <c r="FR75" s="20" t="str">
        <f>FI70&amp;"1/2"</f>
        <v>美術1/2</v>
      </c>
      <c r="FS75" s="20">
        <f>SUM(COUNTIF($V$10:$Y$63,FR75),COUNTIF($BB$10:$BE$63,FR75),COUNTIF($CH$10:$CK$63,FR75),COUNTIF($DN$10:$DQ$72,FR75),COUNTIF($ET$10:$EW$63,FR75))*0.5</f>
        <v>0</v>
      </c>
      <c r="FT75" s="14"/>
      <c r="FU75" s="14"/>
      <c r="FV75" s="20" t="str">
        <f t="shared" ca="1" si="4"/>
        <v>'(4)'!FM75</v>
      </c>
      <c r="FW75" s="20">
        <v>75</v>
      </c>
      <c r="FX75" s="20">
        <f t="shared" ca="1" si="5"/>
        <v>2</v>
      </c>
    </row>
    <row r="76" spans="1:180" ht="7.5" customHeight="1">
      <c r="A76" s="126"/>
      <c r="B76" s="203"/>
      <c r="C76" s="203"/>
      <c r="D76" s="203"/>
      <c r="E76" s="204"/>
      <c r="F76" s="203"/>
      <c r="G76" s="203"/>
      <c r="H76" s="203"/>
      <c r="I76" s="204"/>
      <c r="J76" s="203"/>
      <c r="K76" s="203"/>
      <c r="L76" s="203"/>
      <c r="M76" s="204"/>
      <c r="N76" s="203"/>
      <c r="O76" s="203"/>
      <c r="P76" s="203"/>
      <c r="Q76" s="204"/>
      <c r="R76" s="205"/>
      <c r="S76" s="203"/>
      <c r="T76" s="203"/>
      <c r="U76" s="204"/>
      <c r="V76" s="203"/>
      <c r="W76" s="203"/>
      <c r="X76" s="203"/>
      <c r="Y76" s="204"/>
      <c r="Z76" s="203"/>
      <c r="AA76" s="203"/>
      <c r="AB76" s="203"/>
      <c r="AC76" s="204"/>
      <c r="AD76" s="203"/>
      <c r="AE76" s="203"/>
      <c r="AF76" s="203"/>
      <c r="AG76" s="210"/>
      <c r="AH76" s="203"/>
      <c r="AI76" s="203"/>
      <c r="AJ76" s="203"/>
      <c r="AK76" s="204"/>
      <c r="AL76" s="203"/>
      <c r="AM76" s="203"/>
      <c r="AN76" s="203"/>
      <c r="AO76" s="204"/>
      <c r="AP76" s="203"/>
      <c r="AQ76" s="203"/>
      <c r="AR76" s="203"/>
      <c r="AS76" s="204"/>
      <c r="AT76" s="203"/>
      <c r="AU76" s="203"/>
      <c r="AV76" s="203"/>
      <c r="AW76" s="204"/>
      <c r="AX76" s="205"/>
      <c r="AY76" s="203"/>
      <c r="AZ76" s="203"/>
      <c r="BA76" s="204"/>
      <c r="BB76" s="203"/>
      <c r="BC76" s="203"/>
      <c r="BD76" s="203"/>
      <c r="BE76" s="204"/>
      <c r="BF76" s="203"/>
      <c r="BG76" s="203"/>
      <c r="BH76" s="203"/>
      <c r="BI76" s="204"/>
      <c r="BJ76" s="203"/>
      <c r="BK76" s="203"/>
      <c r="BL76" s="203"/>
      <c r="BM76" s="210"/>
      <c r="BN76" s="203"/>
      <c r="BO76" s="203"/>
      <c r="BP76" s="203"/>
      <c r="BQ76" s="204"/>
      <c r="BR76" s="203"/>
      <c r="BS76" s="203"/>
      <c r="BT76" s="203"/>
      <c r="BU76" s="204"/>
      <c r="BV76" s="205"/>
      <c r="BW76" s="203"/>
      <c r="BX76" s="203"/>
      <c r="BY76" s="204"/>
      <c r="BZ76" s="203"/>
      <c r="CA76" s="203"/>
      <c r="CB76" s="203"/>
      <c r="CC76" s="204"/>
      <c r="CD76" s="203"/>
      <c r="CE76" s="203"/>
      <c r="CF76" s="203"/>
      <c r="CG76" s="204"/>
      <c r="CH76" s="205"/>
      <c r="CI76" s="203"/>
      <c r="CJ76" s="203"/>
      <c r="CK76" s="204"/>
      <c r="CL76" s="203"/>
      <c r="CM76" s="203"/>
      <c r="CN76" s="203"/>
      <c r="CO76" s="204"/>
      <c r="CP76" s="205"/>
      <c r="CQ76" s="203"/>
      <c r="CR76" s="203"/>
      <c r="CS76" s="210"/>
      <c r="CT76" s="203"/>
      <c r="CU76" s="203"/>
      <c r="CV76" s="203"/>
      <c r="CW76" s="204"/>
      <c r="CX76" s="203"/>
      <c r="CY76" s="203"/>
      <c r="CZ76" s="203"/>
      <c r="DA76" s="204"/>
      <c r="DB76" s="205"/>
      <c r="DC76" s="203"/>
      <c r="DD76" s="203"/>
      <c r="DE76" s="204"/>
      <c r="DF76" s="203"/>
      <c r="DG76" s="203"/>
      <c r="DH76" s="203"/>
      <c r="DI76" s="204"/>
      <c r="DJ76" s="203"/>
      <c r="DK76" s="203"/>
      <c r="DL76" s="203"/>
      <c r="DM76" s="204"/>
      <c r="DN76" s="205"/>
      <c r="DO76" s="203"/>
      <c r="DP76" s="203"/>
      <c r="DQ76" s="204"/>
      <c r="DR76" s="203"/>
      <c r="DS76" s="203"/>
      <c r="DT76" s="203"/>
      <c r="DU76" s="204"/>
      <c r="DV76" s="205"/>
      <c r="DW76" s="203"/>
      <c r="DX76" s="203"/>
      <c r="DY76" s="210"/>
      <c r="DZ76" s="203"/>
      <c r="EA76" s="203"/>
      <c r="EB76" s="203"/>
      <c r="EC76" s="204"/>
      <c r="ED76" s="203"/>
      <c r="EE76" s="203"/>
      <c r="EF76" s="203"/>
      <c r="EG76" s="204"/>
      <c r="EH76" s="205"/>
      <c r="EI76" s="203"/>
      <c r="EJ76" s="203"/>
      <c r="EK76" s="204"/>
      <c r="EL76" s="203"/>
      <c r="EM76" s="203"/>
      <c r="EN76" s="203"/>
      <c r="EO76" s="204"/>
      <c r="EP76" s="203"/>
      <c r="EQ76" s="203"/>
      <c r="ER76" s="203"/>
      <c r="ES76" s="204"/>
      <c r="ET76" s="205"/>
      <c r="EU76" s="203"/>
      <c r="EV76" s="203"/>
      <c r="EW76" s="204"/>
      <c r="EX76" s="203"/>
      <c r="EY76" s="203"/>
      <c r="EZ76" s="203"/>
      <c r="FA76" s="204"/>
      <c r="FB76" s="203"/>
      <c r="FC76" s="203"/>
      <c r="FD76" s="203"/>
      <c r="FE76" s="210"/>
      <c r="FF76" s="14"/>
      <c r="FG76" s="155"/>
      <c r="FH76" s="156"/>
      <c r="FI76" s="79"/>
      <c r="FJ76" s="79"/>
      <c r="FK76" s="65" t="s">
        <v>94</v>
      </c>
      <c r="FL76" s="28">
        <f>SUM(COUNTIF($Z$10:$AC$63,FI70),COUNTIF($BF$10:$BI$63,FI70),COUNTIF($CL$10:$CO$63,FI70),COUNTIF($DR$10:$DU$72,FI70),COUNTIF($EX$10:$FA$63,FI70))+FS76</f>
        <v>1</v>
      </c>
      <c r="FM76" s="56">
        <f t="shared" ca="1" si="3"/>
        <v>6</v>
      </c>
      <c r="FN76" s="43"/>
      <c r="FO76" s="9"/>
      <c r="FP76" s="20" t="str">
        <f>FI70</f>
        <v>美術</v>
      </c>
      <c r="FQ76" s="25" t="s">
        <v>60</v>
      </c>
      <c r="FR76" s="20" t="str">
        <f>FI70&amp;"1/2"</f>
        <v>美術1/2</v>
      </c>
      <c r="FS76" s="20">
        <f>SUM(COUNTIF($Z$10:$AC$63,FR76),COUNTIF($BF$10:$BI$63,FR76),COUNTIF($CL$10:$CO$63,FR76),COUNTIF($DR$10:$DU$72,FR76),COUNTIF($EX$10:$FA$63,FR76))*0.5</f>
        <v>0</v>
      </c>
      <c r="FT76" s="20"/>
      <c r="FU76" s="20"/>
      <c r="FV76" s="20" t="str">
        <f t="shared" ca="1" si="4"/>
        <v>'(4)'!FM76</v>
      </c>
      <c r="FW76" s="20">
        <v>76</v>
      </c>
      <c r="FX76" s="20">
        <f t="shared" ca="1" si="5"/>
        <v>5</v>
      </c>
    </row>
    <row r="77" spans="1:180" ht="7.5" customHeight="1">
      <c r="A77" s="126"/>
      <c r="B77" s="203"/>
      <c r="C77" s="203"/>
      <c r="D77" s="203"/>
      <c r="E77" s="204"/>
      <c r="F77" s="203"/>
      <c r="G77" s="203"/>
      <c r="H77" s="203"/>
      <c r="I77" s="204"/>
      <c r="J77" s="203"/>
      <c r="K77" s="203"/>
      <c r="L77" s="203"/>
      <c r="M77" s="204"/>
      <c r="N77" s="203"/>
      <c r="O77" s="203"/>
      <c r="P77" s="203"/>
      <c r="Q77" s="204"/>
      <c r="R77" s="205"/>
      <c r="S77" s="203"/>
      <c r="T77" s="203"/>
      <c r="U77" s="204"/>
      <c r="V77" s="203"/>
      <c r="W77" s="203"/>
      <c r="X77" s="203"/>
      <c r="Y77" s="204"/>
      <c r="Z77" s="203"/>
      <c r="AA77" s="203"/>
      <c r="AB77" s="203"/>
      <c r="AC77" s="204"/>
      <c r="AD77" s="203"/>
      <c r="AE77" s="203"/>
      <c r="AF77" s="203"/>
      <c r="AG77" s="210"/>
      <c r="AH77" s="203"/>
      <c r="AI77" s="203"/>
      <c r="AJ77" s="203"/>
      <c r="AK77" s="204"/>
      <c r="AL77" s="203"/>
      <c r="AM77" s="203"/>
      <c r="AN77" s="203"/>
      <c r="AO77" s="204"/>
      <c r="AP77" s="203"/>
      <c r="AQ77" s="203"/>
      <c r="AR77" s="203"/>
      <c r="AS77" s="204"/>
      <c r="AT77" s="203"/>
      <c r="AU77" s="203"/>
      <c r="AV77" s="203"/>
      <c r="AW77" s="204"/>
      <c r="AX77" s="205"/>
      <c r="AY77" s="203"/>
      <c r="AZ77" s="203"/>
      <c r="BA77" s="204"/>
      <c r="BB77" s="203"/>
      <c r="BC77" s="203"/>
      <c r="BD77" s="203"/>
      <c r="BE77" s="204"/>
      <c r="BF77" s="203"/>
      <c r="BG77" s="203"/>
      <c r="BH77" s="203"/>
      <c r="BI77" s="204"/>
      <c r="BJ77" s="203"/>
      <c r="BK77" s="203"/>
      <c r="BL77" s="203"/>
      <c r="BM77" s="210"/>
      <c r="BN77" s="203"/>
      <c r="BO77" s="203"/>
      <c r="BP77" s="203"/>
      <c r="BQ77" s="204"/>
      <c r="BR77" s="203"/>
      <c r="BS77" s="203"/>
      <c r="BT77" s="203"/>
      <c r="BU77" s="204"/>
      <c r="BV77" s="205"/>
      <c r="BW77" s="203"/>
      <c r="BX77" s="203"/>
      <c r="BY77" s="204"/>
      <c r="BZ77" s="203"/>
      <c r="CA77" s="203"/>
      <c r="CB77" s="203"/>
      <c r="CC77" s="204"/>
      <c r="CD77" s="203"/>
      <c r="CE77" s="203"/>
      <c r="CF77" s="203"/>
      <c r="CG77" s="204"/>
      <c r="CH77" s="205"/>
      <c r="CI77" s="203"/>
      <c r="CJ77" s="203"/>
      <c r="CK77" s="204"/>
      <c r="CL77" s="203"/>
      <c r="CM77" s="203"/>
      <c r="CN77" s="203"/>
      <c r="CO77" s="204"/>
      <c r="CP77" s="205"/>
      <c r="CQ77" s="203"/>
      <c r="CR77" s="203"/>
      <c r="CS77" s="210"/>
      <c r="CT77" s="203"/>
      <c r="CU77" s="203"/>
      <c r="CV77" s="203"/>
      <c r="CW77" s="204"/>
      <c r="CX77" s="203"/>
      <c r="CY77" s="203"/>
      <c r="CZ77" s="203"/>
      <c r="DA77" s="204"/>
      <c r="DB77" s="205"/>
      <c r="DC77" s="203"/>
      <c r="DD77" s="203"/>
      <c r="DE77" s="204"/>
      <c r="DF77" s="203"/>
      <c r="DG77" s="203"/>
      <c r="DH77" s="203"/>
      <c r="DI77" s="204"/>
      <c r="DJ77" s="203"/>
      <c r="DK77" s="203"/>
      <c r="DL77" s="203"/>
      <c r="DM77" s="204"/>
      <c r="DN77" s="205"/>
      <c r="DO77" s="203"/>
      <c r="DP77" s="203"/>
      <c r="DQ77" s="204"/>
      <c r="DR77" s="203"/>
      <c r="DS77" s="203"/>
      <c r="DT77" s="203"/>
      <c r="DU77" s="204"/>
      <c r="DV77" s="205"/>
      <c r="DW77" s="203"/>
      <c r="DX77" s="203"/>
      <c r="DY77" s="210"/>
      <c r="DZ77" s="203"/>
      <c r="EA77" s="203"/>
      <c r="EB77" s="203"/>
      <c r="EC77" s="204"/>
      <c r="ED77" s="203"/>
      <c r="EE77" s="203"/>
      <c r="EF77" s="203"/>
      <c r="EG77" s="204"/>
      <c r="EH77" s="205"/>
      <c r="EI77" s="203"/>
      <c r="EJ77" s="203"/>
      <c r="EK77" s="204"/>
      <c r="EL77" s="203"/>
      <c r="EM77" s="203"/>
      <c r="EN77" s="203"/>
      <c r="EO77" s="204"/>
      <c r="EP77" s="203"/>
      <c r="EQ77" s="203"/>
      <c r="ER77" s="203"/>
      <c r="ES77" s="204"/>
      <c r="ET77" s="205"/>
      <c r="EU77" s="203"/>
      <c r="EV77" s="203"/>
      <c r="EW77" s="204"/>
      <c r="EX77" s="203"/>
      <c r="EY77" s="203"/>
      <c r="EZ77" s="203"/>
      <c r="FA77" s="204"/>
      <c r="FB77" s="203"/>
      <c r="FC77" s="203"/>
      <c r="FD77" s="203"/>
      <c r="FE77" s="210"/>
      <c r="FF77" s="14"/>
      <c r="FG77" s="155"/>
      <c r="FH77" s="156"/>
      <c r="FI77" s="79"/>
      <c r="FJ77" s="79"/>
      <c r="FK77" s="66" t="s">
        <v>95</v>
      </c>
      <c r="FL77" s="30">
        <f>SUM(COUNTIF($AD$10:$AG$63,FI70),COUNTIF($BJ$10:$BM$63,FI70),COUNTIF($CP$10:$CS$63,FI70),COUNTIF($DV$10:$DY$72,FI70),COUNTIF($FB$10:$FE$63,FI70))+FS77</f>
        <v>1</v>
      </c>
      <c r="FM77" s="58">
        <f t="shared" ca="1" si="3"/>
        <v>6</v>
      </c>
      <c r="FN77" s="50"/>
      <c r="FO77" s="39"/>
      <c r="FP77" s="20" t="str">
        <f>FI70</f>
        <v>美術</v>
      </c>
      <c r="FQ77" s="20" t="s">
        <v>61</v>
      </c>
      <c r="FR77" s="20" t="str">
        <f>FI70&amp;"1/2"</f>
        <v>美術1/2</v>
      </c>
      <c r="FS77" s="20">
        <f>SUM(COUNTIF($AD$10:$AG$63,FR77),COUNTIF($BJ$10:$BM$63,FR77),COUNTIF($CP$10:$CS$63,FR77),COUNTIF($DV$10:$DY$72,FR77),COUNTIF($FB$10:$FE$63,FR77))*0.5</f>
        <v>0</v>
      </c>
      <c r="FT77" s="20"/>
      <c r="FU77" s="20"/>
      <c r="FV77" s="20" t="str">
        <f t="shared" ca="1" si="4"/>
        <v>'(4)'!FM77</v>
      </c>
      <c r="FW77" s="20">
        <v>77</v>
      </c>
      <c r="FX77" s="20">
        <f t="shared" ca="1" si="5"/>
        <v>5</v>
      </c>
    </row>
    <row r="78" spans="1:180" ht="7.5" customHeight="1">
      <c r="A78" s="126"/>
      <c r="B78" s="203"/>
      <c r="C78" s="203"/>
      <c r="D78" s="203"/>
      <c r="E78" s="204"/>
      <c r="F78" s="203"/>
      <c r="G78" s="203"/>
      <c r="H78" s="203"/>
      <c r="I78" s="204"/>
      <c r="J78" s="203"/>
      <c r="K78" s="203"/>
      <c r="L78" s="203"/>
      <c r="M78" s="204"/>
      <c r="N78" s="203"/>
      <c r="O78" s="203"/>
      <c r="P78" s="203"/>
      <c r="Q78" s="204"/>
      <c r="R78" s="205"/>
      <c r="S78" s="203"/>
      <c r="T78" s="203"/>
      <c r="U78" s="204"/>
      <c r="V78" s="203"/>
      <c r="W78" s="203"/>
      <c r="X78" s="203"/>
      <c r="Y78" s="204"/>
      <c r="Z78" s="203"/>
      <c r="AA78" s="203"/>
      <c r="AB78" s="203"/>
      <c r="AC78" s="204"/>
      <c r="AD78" s="203"/>
      <c r="AE78" s="203"/>
      <c r="AF78" s="203"/>
      <c r="AG78" s="210"/>
      <c r="AH78" s="203"/>
      <c r="AI78" s="203"/>
      <c r="AJ78" s="203"/>
      <c r="AK78" s="204"/>
      <c r="AL78" s="203"/>
      <c r="AM78" s="203"/>
      <c r="AN78" s="203"/>
      <c r="AO78" s="204"/>
      <c r="AP78" s="203"/>
      <c r="AQ78" s="203"/>
      <c r="AR78" s="203"/>
      <c r="AS78" s="204"/>
      <c r="AT78" s="203"/>
      <c r="AU78" s="203"/>
      <c r="AV78" s="203"/>
      <c r="AW78" s="204"/>
      <c r="AX78" s="205"/>
      <c r="AY78" s="203"/>
      <c r="AZ78" s="203"/>
      <c r="BA78" s="204"/>
      <c r="BB78" s="203"/>
      <c r="BC78" s="203"/>
      <c r="BD78" s="203"/>
      <c r="BE78" s="204"/>
      <c r="BF78" s="203"/>
      <c r="BG78" s="203"/>
      <c r="BH78" s="203"/>
      <c r="BI78" s="204"/>
      <c r="BJ78" s="203"/>
      <c r="BK78" s="203"/>
      <c r="BL78" s="203"/>
      <c r="BM78" s="210"/>
      <c r="BN78" s="203"/>
      <c r="BO78" s="203"/>
      <c r="BP78" s="203"/>
      <c r="BQ78" s="204"/>
      <c r="BR78" s="203"/>
      <c r="BS78" s="203"/>
      <c r="BT78" s="203"/>
      <c r="BU78" s="204"/>
      <c r="BV78" s="205"/>
      <c r="BW78" s="203"/>
      <c r="BX78" s="203"/>
      <c r="BY78" s="204"/>
      <c r="BZ78" s="203"/>
      <c r="CA78" s="203"/>
      <c r="CB78" s="203"/>
      <c r="CC78" s="204"/>
      <c r="CD78" s="203"/>
      <c r="CE78" s="203"/>
      <c r="CF78" s="203"/>
      <c r="CG78" s="204"/>
      <c r="CH78" s="205"/>
      <c r="CI78" s="203"/>
      <c r="CJ78" s="203"/>
      <c r="CK78" s="204"/>
      <c r="CL78" s="203"/>
      <c r="CM78" s="203"/>
      <c r="CN78" s="203"/>
      <c r="CO78" s="204"/>
      <c r="CP78" s="205"/>
      <c r="CQ78" s="203"/>
      <c r="CR78" s="203"/>
      <c r="CS78" s="210"/>
      <c r="CT78" s="203"/>
      <c r="CU78" s="203"/>
      <c r="CV78" s="203"/>
      <c r="CW78" s="204"/>
      <c r="CX78" s="203"/>
      <c r="CY78" s="203"/>
      <c r="CZ78" s="203"/>
      <c r="DA78" s="204"/>
      <c r="DB78" s="205"/>
      <c r="DC78" s="203"/>
      <c r="DD78" s="203"/>
      <c r="DE78" s="204"/>
      <c r="DF78" s="203"/>
      <c r="DG78" s="203"/>
      <c r="DH78" s="203"/>
      <c r="DI78" s="204"/>
      <c r="DJ78" s="203"/>
      <c r="DK78" s="203"/>
      <c r="DL78" s="203"/>
      <c r="DM78" s="204"/>
      <c r="DN78" s="205"/>
      <c r="DO78" s="203"/>
      <c r="DP78" s="203"/>
      <c r="DQ78" s="204"/>
      <c r="DR78" s="203"/>
      <c r="DS78" s="203"/>
      <c r="DT78" s="203"/>
      <c r="DU78" s="204"/>
      <c r="DV78" s="205"/>
      <c r="DW78" s="203"/>
      <c r="DX78" s="203"/>
      <c r="DY78" s="210"/>
      <c r="DZ78" s="203"/>
      <c r="EA78" s="203"/>
      <c r="EB78" s="203"/>
      <c r="EC78" s="204"/>
      <c r="ED78" s="203"/>
      <c r="EE78" s="203"/>
      <c r="EF78" s="203"/>
      <c r="EG78" s="204"/>
      <c r="EH78" s="205"/>
      <c r="EI78" s="203"/>
      <c r="EJ78" s="203"/>
      <c r="EK78" s="204"/>
      <c r="EL78" s="203"/>
      <c r="EM78" s="203"/>
      <c r="EN78" s="203"/>
      <c r="EO78" s="204"/>
      <c r="EP78" s="203"/>
      <c r="EQ78" s="203"/>
      <c r="ER78" s="203"/>
      <c r="ES78" s="204"/>
      <c r="ET78" s="205"/>
      <c r="EU78" s="203"/>
      <c r="EV78" s="203"/>
      <c r="EW78" s="204"/>
      <c r="EX78" s="203"/>
      <c r="EY78" s="203"/>
      <c r="EZ78" s="203"/>
      <c r="FA78" s="204"/>
      <c r="FB78" s="203"/>
      <c r="FC78" s="203"/>
      <c r="FD78" s="203"/>
      <c r="FE78" s="210"/>
      <c r="FF78" s="14"/>
      <c r="FG78" s="155"/>
      <c r="FH78" s="156"/>
      <c r="FI78" s="80" t="s">
        <v>19</v>
      </c>
      <c r="FJ78" s="80"/>
      <c r="FK78" s="64" t="s">
        <v>88</v>
      </c>
      <c r="FL78" s="27">
        <f>SUM(COUNTIF($B$10:$E$63,FI78),COUNTIF($AH$10:$AK$63,FI78),COUNTIF($BN$10:$BQ$63,FI78),COUNTIF($CT$10:$CW$72,FI78),COUNTIF($DZ$10:$EC$63,FI78))+FS78</f>
        <v>0</v>
      </c>
      <c r="FM78" s="55">
        <f t="shared" ca="1" si="3"/>
        <v>0</v>
      </c>
      <c r="FN78" s="42"/>
      <c r="FO78" s="8"/>
      <c r="FP78" s="20" t="str">
        <f>FI78</f>
        <v>技家</v>
      </c>
      <c r="FQ78" s="20" t="s">
        <v>54</v>
      </c>
      <c r="FR78" s="20" t="str">
        <f>FI78&amp;"1/2"</f>
        <v>技家1/2</v>
      </c>
      <c r="FS78" s="20">
        <f>SUM(COUNTIF($B$10:$E$63,FR78),COUNTIF($AH$10:$AK$63,FR78),COUNTIF($BN$10:$BQ$63,FR78),COUNTIF($CT$10:$CW$72,FR78),COUNTIF($DZ$10:$EC$63,FR78))*0.5</f>
        <v>0</v>
      </c>
      <c r="FT78" s="14"/>
      <c r="FU78" s="14"/>
      <c r="FV78" s="20" t="str">
        <f t="shared" ca="1" si="4"/>
        <v>'(4)'!FM78</v>
      </c>
      <c r="FW78" s="20">
        <v>78</v>
      </c>
      <c r="FX78" s="20">
        <f t="shared" ca="1" si="5"/>
        <v>0</v>
      </c>
    </row>
    <row r="79" spans="1:180" ht="7.5" customHeight="1">
      <c r="A79" s="126"/>
      <c r="B79" s="203"/>
      <c r="C79" s="203"/>
      <c r="D79" s="203"/>
      <c r="E79" s="204"/>
      <c r="F79" s="203"/>
      <c r="G79" s="203"/>
      <c r="H79" s="203"/>
      <c r="I79" s="204"/>
      <c r="J79" s="203"/>
      <c r="K79" s="203"/>
      <c r="L79" s="203"/>
      <c r="M79" s="204"/>
      <c r="N79" s="203"/>
      <c r="O79" s="203"/>
      <c r="P79" s="203"/>
      <c r="Q79" s="204"/>
      <c r="R79" s="205"/>
      <c r="S79" s="203"/>
      <c r="T79" s="203"/>
      <c r="U79" s="204"/>
      <c r="V79" s="203"/>
      <c r="W79" s="203"/>
      <c r="X79" s="203"/>
      <c r="Y79" s="204"/>
      <c r="Z79" s="203"/>
      <c r="AA79" s="203"/>
      <c r="AB79" s="203"/>
      <c r="AC79" s="204"/>
      <c r="AD79" s="203"/>
      <c r="AE79" s="203"/>
      <c r="AF79" s="203"/>
      <c r="AG79" s="210"/>
      <c r="AH79" s="203"/>
      <c r="AI79" s="203"/>
      <c r="AJ79" s="203"/>
      <c r="AK79" s="204"/>
      <c r="AL79" s="203"/>
      <c r="AM79" s="203"/>
      <c r="AN79" s="203"/>
      <c r="AO79" s="204"/>
      <c r="AP79" s="203"/>
      <c r="AQ79" s="203"/>
      <c r="AR79" s="203"/>
      <c r="AS79" s="204"/>
      <c r="AT79" s="203"/>
      <c r="AU79" s="203"/>
      <c r="AV79" s="203"/>
      <c r="AW79" s="204"/>
      <c r="AX79" s="205"/>
      <c r="AY79" s="203"/>
      <c r="AZ79" s="203"/>
      <c r="BA79" s="204"/>
      <c r="BB79" s="203"/>
      <c r="BC79" s="203"/>
      <c r="BD79" s="203"/>
      <c r="BE79" s="204"/>
      <c r="BF79" s="203"/>
      <c r="BG79" s="203"/>
      <c r="BH79" s="203"/>
      <c r="BI79" s="204"/>
      <c r="BJ79" s="203"/>
      <c r="BK79" s="203"/>
      <c r="BL79" s="203"/>
      <c r="BM79" s="210"/>
      <c r="BN79" s="203"/>
      <c r="BO79" s="203"/>
      <c r="BP79" s="203"/>
      <c r="BQ79" s="204"/>
      <c r="BR79" s="203"/>
      <c r="BS79" s="203"/>
      <c r="BT79" s="203"/>
      <c r="BU79" s="204"/>
      <c r="BV79" s="205"/>
      <c r="BW79" s="203"/>
      <c r="BX79" s="203"/>
      <c r="BY79" s="204"/>
      <c r="BZ79" s="203"/>
      <c r="CA79" s="203"/>
      <c r="CB79" s="203"/>
      <c r="CC79" s="204"/>
      <c r="CD79" s="203"/>
      <c r="CE79" s="203"/>
      <c r="CF79" s="203"/>
      <c r="CG79" s="204"/>
      <c r="CH79" s="205"/>
      <c r="CI79" s="203"/>
      <c r="CJ79" s="203"/>
      <c r="CK79" s="204"/>
      <c r="CL79" s="203"/>
      <c r="CM79" s="203"/>
      <c r="CN79" s="203"/>
      <c r="CO79" s="204"/>
      <c r="CP79" s="205"/>
      <c r="CQ79" s="203"/>
      <c r="CR79" s="203"/>
      <c r="CS79" s="210"/>
      <c r="CT79" s="203"/>
      <c r="CU79" s="203"/>
      <c r="CV79" s="203"/>
      <c r="CW79" s="204"/>
      <c r="CX79" s="203"/>
      <c r="CY79" s="203"/>
      <c r="CZ79" s="203"/>
      <c r="DA79" s="204"/>
      <c r="DB79" s="205"/>
      <c r="DC79" s="203"/>
      <c r="DD79" s="203"/>
      <c r="DE79" s="204"/>
      <c r="DF79" s="203"/>
      <c r="DG79" s="203"/>
      <c r="DH79" s="203"/>
      <c r="DI79" s="204"/>
      <c r="DJ79" s="203"/>
      <c r="DK79" s="203"/>
      <c r="DL79" s="203"/>
      <c r="DM79" s="204"/>
      <c r="DN79" s="205"/>
      <c r="DO79" s="203"/>
      <c r="DP79" s="203"/>
      <c r="DQ79" s="204"/>
      <c r="DR79" s="203"/>
      <c r="DS79" s="203"/>
      <c r="DT79" s="203"/>
      <c r="DU79" s="204"/>
      <c r="DV79" s="205"/>
      <c r="DW79" s="203"/>
      <c r="DX79" s="203"/>
      <c r="DY79" s="210"/>
      <c r="DZ79" s="203"/>
      <c r="EA79" s="203"/>
      <c r="EB79" s="203"/>
      <c r="EC79" s="204"/>
      <c r="ED79" s="203"/>
      <c r="EE79" s="203"/>
      <c r="EF79" s="203"/>
      <c r="EG79" s="204"/>
      <c r="EH79" s="205"/>
      <c r="EI79" s="203"/>
      <c r="EJ79" s="203"/>
      <c r="EK79" s="204"/>
      <c r="EL79" s="203"/>
      <c r="EM79" s="203"/>
      <c r="EN79" s="203"/>
      <c r="EO79" s="204"/>
      <c r="EP79" s="203"/>
      <c r="EQ79" s="203"/>
      <c r="ER79" s="203"/>
      <c r="ES79" s="204"/>
      <c r="ET79" s="205"/>
      <c r="EU79" s="203"/>
      <c r="EV79" s="203"/>
      <c r="EW79" s="204"/>
      <c r="EX79" s="203"/>
      <c r="EY79" s="203"/>
      <c r="EZ79" s="203"/>
      <c r="FA79" s="204"/>
      <c r="FB79" s="203"/>
      <c r="FC79" s="203"/>
      <c r="FD79" s="203"/>
      <c r="FE79" s="210"/>
      <c r="FF79" s="14"/>
      <c r="FG79" s="155"/>
      <c r="FH79" s="156"/>
      <c r="FI79" s="80"/>
      <c r="FJ79" s="80"/>
      <c r="FK79" s="65" t="s">
        <v>89</v>
      </c>
      <c r="FL79" s="28">
        <f>SUM(COUNTIF($F$10:$I$63,FI78),COUNTIF($AL$10:$AO$63,FI78),COUNTIF($BR$10:$BU$63,FI78),COUNTIF($CX$10:$DA$72,FI78),COUNTIF($ED$10:$EG$63,FI78))+FS79</f>
        <v>0</v>
      </c>
      <c r="FM79" s="56">
        <f t="shared" ca="1" si="3"/>
        <v>4</v>
      </c>
      <c r="FN79" s="43"/>
      <c r="FO79" s="9"/>
      <c r="FP79" s="20" t="str">
        <f>FI78</f>
        <v>技家</v>
      </c>
      <c r="FQ79" s="25" t="s">
        <v>55</v>
      </c>
      <c r="FR79" s="20" t="str">
        <f>FI78&amp;"1/2"</f>
        <v>技家1/2</v>
      </c>
      <c r="FS79" s="20">
        <f>SUM(COUNTIF($F$10:$I$63,FR79),COUNTIF($AL$10:$AO$63,FR79),COUNTIF($BR$10:$BU$63,FR79),COUNTIF($CX$10:$DA$72,FR79),COUNTIF($ED$10:$EG$63,FR79))*0.5</f>
        <v>0</v>
      </c>
      <c r="FT79" s="20"/>
      <c r="FU79" s="20"/>
      <c r="FV79" s="20" t="str">
        <f t="shared" ca="1" si="4"/>
        <v>'(4)'!FM79</v>
      </c>
      <c r="FW79" s="20">
        <v>79</v>
      </c>
      <c r="FX79" s="20">
        <f t="shared" ca="1" si="5"/>
        <v>4</v>
      </c>
    </row>
    <row r="80" spans="1:180" ht="7.5" customHeight="1">
      <c r="A80" s="126"/>
      <c r="B80" s="203"/>
      <c r="C80" s="203"/>
      <c r="D80" s="203"/>
      <c r="E80" s="204"/>
      <c r="F80" s="203"/>
      <c r="G80" s="203"/>
      <c r="H80" s="203"/>
      <c r="I80" s="204"/>
      <c r="J80" s="203"/>
      <c r="K80" s="203"/>
      <c r="L80" s="203"/>
      <c r="M80" s="204"/>
      <c r="N80" s="203"/>
      <c r="O80" s="203"/>
      <c r="P80" s="203"/>
      <c r="Q80" s="204"/>
      <c r="R80" s="205"/>
      <c r="S80" s="203"/>
      <c r="T80" s="203"/>
      <c r="U80" s="204"/>
      <c r="V80" s="203"/>
      <c r="W80" s="203"/>
      <c r="X80" s="203"/>
      <c r="Y80" s="204"/>
      <c r="Z80" s="203"/>
      <c r="AA80" s="203"/>
      <c r="AB80" s="203"/>
      <c r="AC80" s="204"/>
      <c r="AD80" s="203"/>
      <c r="AE80" s="203"/>
      <c r="AF80" s="203"/>
      <c r="AG80" s="210"/>
      <c r="AH80" s="203"/>
      <c r="AI80" s="203"/>
      <c r="AJ80" s="203"/>
      <c r="AK80" s="204"/>
      <c r="AL80" s="203"/>
      <c r="AM80" s="203"/>
      <c r="AN80" s="203"/>
      <c r="AO80" s="204"/>
      <c r="AP80" s="203"/>
      <c r="AQ80" s="203"/>
      <c r="AR80" s="203"/>
      <c r="AS80" s="204"/>
      <c r="AT80" s="203"/>
      <c r="AU80" s="203"/>
      <c r="AV80" s="203"/>
      <c r="AW80" s="204"/>
      <c r="AX80" s="205"/>
      <c r="AY80" s="203"/>
      <c r="AZ80" s="203"/>
      <c r="BA80" s="204"/>
      <c r="BB80" s="203"/>
      <c r="BC80" s="203"/>
      <c r="BD80" s="203"/>
      <c r="BE80" s="204"/>
      <c r="BF80" s="203"/>
      <c r="BG80" s="203"/>
      <c r="BH80" s="203"/>
      <c r="BI80" s="204"/>
      <c r="BJ80" s="203"/>
      <c r="BK80" s="203"/>
      <c r="BL80" s="203"/>
      <c r="BM80" s="210"/>
      <c r="BN80" s="203"/>
      <c r="BO80" s="203"/>
      <c r="BP80" s="203"/>
      <c r="BQ80" s="204"/>
      <c r="BR80" s="203"/>
      <c r="BS80" s="203"/>
      <c r="BT80" s="203"/>
      <c r="BU80" s="204"/>
      <c r="BV80" s="205"/>
      <c r="BW80" s="203"/>
      <c r="BX80" s="203"/>
      <c r="BY80" s="204"/>
      <c r="BZ80" s="203"/>
      <c r="CA80" s="203"/>
      <c r="CB80" s="203"/>
      <c r="CC80" s="204"/>
      <c r="CD80" s="203"/>
      <c r="CE80" s="203"/>
      <c r="CF80" s="203"/>
      <c r="CG80" s="204"/>
      <c r="CH80" s="205"/>
      <c r="CI80" s="203"/>
      <c r="CJ80" s="203"/>
      <c r="CK80" s="204"/>
      <c r="CL80" s="203"/>
      <c r="CM80" s="203"/>
      <c r="CN80" s="203"/>
      <c r="CO80" s="204"/>
      <c r="CP80" s="205"/>
      <c r="CQ80" s="203"/>
      <c r="CR80" s="203"/>
      <c r="CS80" s="210"/>
      <c r="CT80" s="203"/>
      <c r="CU80" s="203"/>
      <c r="CV80" s="203"/>
      <c r="CW80" s="204"/>
      <c r="CX80" s="203"/>
      <c r="CY80" s="203"/>
      <c r="CZ80" s="203"/>
      <c r="DA80" s="204"/>
      <c r="DB80" s="205"/>
      <c r="DC80" s="203"/>
      <c r="DD80" s="203"/>
      <c r="DE80" s="204"/>
      <c r="DF80" s="203"/>
      <c r="DG80" s="203"/>
      <c r="DH80" s="203"/>
      <c r="DI80" s="204"/>
      <c r="DJ80" s="203"/>
      <c r="DK80" s="203"/>
      <c r="DL80" s="203"/>
      <c r="DM80" s="204"/>
      <c r="DN80" s="205"/>
      <c r="DO80" s="203"/>
      <c r="DP80" s="203"/>
      <c r="DQ80" s="204"/>
      <c r="DR80" s="203"/>
      <c r="DS80" s="203"/>
      <c r="DT80" s="203"/>
      <c r="DU80" s="204"/>
      <c r="DV80" s="205"/>
      <c r="DW80" s="203"/>
      <c r="DX80" s="203"/>
      <c r="DY80" s="210"/>
      <c r="DZ80" s="203"/>
      <c r="EA80" s="203"/>
      <c r="EB80" s="203"/>
      <c r="EC80" s="204"/>
      <c r="ED80" s="203"/>
      <c r="EE80" s="203"/>
      <c r="EF80" s="203"/>
      <c r="EG80" s="204"/>
      <c r="EH80" s="205"/>
      <c r="EI80" s="203"/>
      <c r="EJ80" s="203"/>
      <c r="EK80" s="204"/>
      <c r="EL80" s="203"/>
      <c r="EM80" s="203"/>
      <c r="EN80" s="203"/>
      <c r="EO80" s="204"/>
      <c r="EP80" s="203"/>
      <c r="EQ80" s="203"/>
      <c r="ER80" s="203"/>
      <c r="ES80" s="204"/>
      <c r="ET80" s="205"/>
      <c r="EU80" s="203"/>
      <c r="EV80" s="203"/>
      <c r="EW80" s="204"/>
      <c r="EX80" s="203"/>
      <c r="EY80" s="203"/>
      <c r="EZ80" s="203"/>
      <c r="FA80" s="204"/>
      <c r="FB80" s="203"/>
      <c r="FC80" s="203"/>
      <c r="FD80" s="203"/>
      <c r="FE80" s="210"/>
      <c r="FF80" s="14"/>
      <c r="FG80" s="155"/>
      <c r="FH80" s="156"/>
      <c r="FI80" s="80"/>
      <c r="FJ80" s="80"/>
      <c r="FK80" s="65" t="s">
        <v>90</v>
      </c>
      <c r="FL80" s="28">
        <f>SUM(COUNTIF($J$10:$M$63,FI78),COUNTIF($AP$10:$AS$63,FI78),COUNTIF($BV$10:$BY$63,FI78),COUNTIF($DB$10:$DE$72,FI78),COUNTIF($EH$10:$EK$63,FI78))+FS80</f>
        <v>0</v>
      </c>
      <c r="FM80" s="56">
        <f t="shared" ca="1" si="3"/>
        <v>4</v>
      </c>
      <c r="FN80" s="44"/>
      <c r="FO80" s="35"/>
      <c r="FP80" s="20" t="str">
        <f>FI78</f>
        <v>技家</v>
      </c>
      <c r="FQ80" s="20" t="s">
        <v>56</v>
      </c>
      <c r="FR80" s="20" t="str">
        <f>FI78&amp;"1/2"</f>
        <v>技家1/2</v>
      </c>
      <c r="FS80" s="20">
        <f>SUM(COUNTIF($J$10:$M$63,FR80),COUNTIF($AP$10:$AS$63,FR80),COUNTIF($BV$10:$BY$63,FR80),COUNTIF($DB$10:$DE$72,FR80),COUNTIF($EH$10:$EK$63,FR80))*0.5</f>
        <v>0</v>
      </c>
      <c r="FT80" s="20"/>
      <c r="FU80" s="20"/>
      <c r="FV80" s="20" t="str">
        <f t="shared" ca="1" si="4"/>
        <v>'(4)'!FM80</v>
      </c>
      <c r="FW80" s="20">
        <v>80</v>
      </c>
      <c r="FX80" s="20">
        <f t="shared" ca="1" si="5"/>
        <v>4</v>
      </c>
    </row>
    <row r="81" spans="1:180" ht="7.5" customHeight="1">
      <c r="A81" s="127"/>
      <c r="B81" s="217"/>
      <c r="C81" s="217"/>
      <c r="D81" s="217"/>
      <c r="E81" s="218"/>
      <c r="F81" s="217"/>
      <c r="G81" s="217"/>
      <c r="H81" s="217"/>
      <c r="I81" s="218"/>
      <c r="J81" s="217"/>
      <c r="K81" s="217"/>
      <c r="L81" s="217"/>
      <c r="M81" s="218"/>
      <c r="N81" s="217"/>
      <c r="O81" s="217"/>
      <c r="P81" s="217"/>
      <c r="Q81" s="218"/>
      <c r="R81" s="219"/>
      <c r="S81" s="217"/>
      <c r="T81" s="217"/>
      <c r="U81" s="218"/>
      <c r="V81" s="217"/>
      <c r="W81" s="217"/>
      <c r="X81" s="217"/>
      <c r="Y81" s="218"/>
      <c r="Z81" s="217"/>
      <c r="AA81" s="217"/>
      <c r="AB81" s="217"/>
      <c r="AC81" s="218"/>
      <c r="AD81" s="203"/>
      <c r="AE81" s="203"/>
      <c r="AF81" s="203"/>
      <c r="AG81" s="210"/>
      <c r="AH81" s="217"/>
      <c r="AI81" s="217"/>
      <c r="AJ81" s="217"/>
      <c r="AK81" s="218"/>
      <c r="AL81" s="217"/>
      <c r="AM81" s="217"/>
      <c r="AN81" s="217"/>
      <c r="AO81" s="218"/>
      <c r="AP81" s="217"/>
      <c r="AQ81" s="217"/>
      <c r="AR81" s="217"/>
      <c r="AS81" s="218"/>
      <c r="AT81" s="217"/>
      <c r="AU81" s="217"/>
      <c r="AV81" s="217"/>
      <c r="AW81" s="218"/>
      <c r="AX81" s="219"/>
      <c r="AY81" s="217"/>
      <c r="AZ81" s="217"/>
      <c r="BA81" s="218"/>
      <c r="BB81" s="217"/>
      <c r="BC81" s="217"/>
      <c r="BD81" s="217"/>
      <c r="BE81" s="218"/>
      <c r="BF81" s="217"/>
      <c r="BG81" s="217"/>
      <c r="BH81" s="217"/>
      <c r="BI81" s="218"/>
      <c r="BJ81" s="203"/>
      <c r="BK81" s="203"/>
      <c r="BL81" s="203"/>
      <c r="BM81" s="210"/>
      <c r="BN81" s="217"/>
      <c r="BO81" s="217"/>
      <c r="BP81" s="217"/>
      <c r="BQ81" s="218"/>
      <c r="BR81" s="217"/>
      <c r="BS81" s="217"/>
      <c r="BT81" s="217"/>
      <c r="BU81" s="218"/>
      <c r="BV81" s="219"/>
      <c r="BW81" s="217"/>
      <c r="BX81" s="217"/>
      <c r="BY81" s="218"/>
      <c r="BZ81" s="217"/>
      <c r="CA81" s="217"/>
      <c r="CB81" s="217"/>
      <c r="CC81" s="218"/>
      <c r="CD81" s="217"/>
      <c r="CE81" s="217"/>
      <c r="CF81" s="217"/>
      <c r="CG81" s="218"/>
      <c r="CH81" s="219"/>
      <c r="CI81" s="217"/>
      <c r="CJ81" s="217"/>
      <c r="CK81" s="218"/>
      <c r="CL81" s="217"/>
      <c r="CM81" s="217"/>
      <c r="CN81" s="217"/>
      <c r="CO81" s="218"/>
      <c r="CP81" s="219"/>
      <c r="CQ81" s="217"/>
      <c r="CR81" s="217"/>
      <c r="CS81" s="227"/>
      <c r="CT81" s="217"/>
      <c r="CU81" s="217"/>
      <c r="CV81" s="217"/>
      <c r="CW81" s="218"/>
      <c r="CX81" s="217"/>
      <c r="CY81" s="217"/>
      <c r="CZ81" s="217"/>
      <c r="DA81" s="218"/>
      <c r="DB81" s="219"/>
      <c r="DC81" s="217"/>
      <c r="DD81" s="217"/>
      <c r="DE81" s="218"/>
      <c r="DF81" s="217"/>
      <c r="DG81" s="217"/>
      <c r="DH81" s="217"/>
      <c r="DI81" s="218"/>
      <c r="DJ81" s="217"/>
      <c r="DK81" s="217"/>
      <c r="DL81" s="217"/>
      <c r="DM81" s="218"/>
      <c r="DN81" s="219"/>
      <c r="DO81" s="217"/>
      <c r="DP81" s="217"/>
      <c r="DQ81" s="218"/>
      <c r="DR81" s="217"/>
      <c r="DS81" s="217"/>
      <c r="DT81" s="217"/>
      <c r="DU81" s="218"/>
      <c r="DV81" s="219"/>
      <c r="DW81" s="217"/>
      <c r="DX81" s="217"/>
      <c r="DY81" s="227"/>
      <c r="DZ81" s="217"/>
      <c r="EA81" s="217"/>
      <c r="EB81" s="217"/>
      <c r="EC81" s="218"/>
      <c r="ED81" s="217"/>
      <c r="EE81" s="217"/>
      <c r="EF81" s="217"/>
      <c r="EG81" s="218"/>
      <c r="EH81" s="219"/>
      <c r="EI81" s="217"/>
      <c r="EJ81" s="217"/>
      <c r="EK81" s="218"/>
      <c r="EL81" s="217"/>
      <c r="EM81" s="217"/>
      <c r="EN81" s="217"/>
      <c r="EO81" s="218"/>
      <c r="EP81" s="217"/>
      <c r="EQ81" s="217"/>
      <c r="ER81" s="217"/>
      <c r="ES81" s="218"/>
      <c r="ET81" s="219"/>
      <c r="EU81" s="217"/>
      <c r="EV81" s="217"/>
      <c r="EW81" s="218"/>
      <c r="EX81" s="217"/>
      <c r="EY81" s="217"/>
      <c r="EZ81" s="217"/>
      <c r="FA81" s="218"/>
      <c r="FB81" s="217"/>
      <c r="FC81" s="217"/>
      <c r="FD81" s="217"/>
      <c r="FE81" s="227"/>
      <c r="FF81" s="14"/>
      <c r="FG81" s="155"/>
      <c r="FH81" s="156"/>
      <c r="FI81" s="80"/>
      <c r="FJ81" s="80"/>
      <c r="FK81" s="65" t="s">
        <v>91</v>
      </c>
      <c r="FL81" s="29">
        <f>SUM(COUNTIF($N$10:$Q$63,FI78),COUNTIF($AT$10:$AW$63,FI78),COUNTIF($BZ$10:$CC$63,FI78),COUNTIF($DF$10:$DI$72,FI78),COUNTIF($EL$10:$EO$63,FI78))+FS81</f>
        <v>0</v>
      </c>
      <c r="FM81" s="57">
        <f t="shared" ca="1" si="3"/>
        <v>4</v>
      </c>
      <c r="FN81" s="45"/>
      <c r="FO81" s="36"/>
      <c r="FP81" s="20" t="str">
        <f>FI78</f>
        <v>技家</v>
      </c>
      <c r="FQ81" s="20" t="s">
        <v>57</v>
      </c>
      <c r="FR81" s="20" t="str">
        <f>FI78&amp;"1/2"</f>
        <v>技家1/2</v>
      </c>
      <c r="FS81" s="20">
        <f>SUM(COUNTIF($N$10:$Q$63,FR81),COUNTIF($AT$10:$AW$63,FR81),COUNTIF($BZ$10:$CC$63,FR81),COUNTIF($DF$10:$DI$72,FR81),COUNTIF($EL$10:$EO$63,FR81))*0.5</f>
        <v>0</v>
      </c>
      <c r="FT81" s="14"/>
      <c r="FU81" s="14"/>
      <c r="FV81" s="20" t="str">
        <f t="shared" ca="1" si="4"/>
        <v>'(4)'!FM81</v>
      </c>
      <c r="FW81" s="20">
        <v>81</v>
      </c>
      <c r="FX81" s="20">
        <f t="shared" ca="1" si="5"/>
        <v>4</v>
      </c>
    </row>
    <row r="82" spans="1:180" ht="7.5" customHeight="1">
      <c r="A82" s="93"/>
      <c r="B82" s="228" t="s">
        <v>83</v>
      </c>
      <c r="C82" s="228"/>
      <c r="D82" s="228"/>
      <c r="E82" s="228"/>
      <c r="F82" s="228"/>
      <c r="G82" s="228"/>
      <c r="H82" s="228"/>
      <c r="I82" s="228"/>
      <c r="J82" s="228"/>
      <c r="K82" s="228"/>
      <c r="L82" s="228"/>
      <c r="M82" s="228"/>
      <c r="N82" s="228"/>
      <c r="O82" s="228"/>
      <c r="P82" s="228"/>
      <c r="Q82" s="228"/>
      <c r="R82" s="228"/>
      <c r="S82" s="228"/>
      <c r="T82" s="228"/>
      <c r="U82" s="228"/>
      <c r="V82" s="228"/>
      <c r="W82" s="228"/>
      <c r="X82" s="228"/>
      <c r="Y82" s="228"/>
      <c r="Z82" s="228"/>
      <c r="AA82" s="228"/>
      <c r="AB82" s="228"/>
      <c r="AC82" s="228"/>
      <c r="AD82" s="228"/>
      <c r="AE82" s="228"/>
      <c r="AF82" s="228"/>
      <c r="AG82" s="228"/>
      <c r="AH82" s="228" t="s">
        <v>83</v>
      </c>
      <c r="AI82" s="228"/>
      <c r="AJ82" s="228"/>
      <c r="AK82" s="228"/>
      <c r="AL82" s="228"/>
      <c r="AM82" s="228"/>
      <c r="AN82" s="228"/>
      <c r="AO82" s="228"/>
      <c r="AP82" s="228"/>
      <c r="AQ82" s="228"/>
      <c r="AR82" s="228"/>
      <c r="AS82" s="228"/>
      <c r="AT82" s="228"/>
      <c r="AU82" s="228"/>
      <c r="AV82" s="228"/>
      <c r="AW82" s="228"/>
      <c r="AX82" s="228"/>
      <c r="AY82" s="228"/>
      <c r="AZ82" s="228"/>
      <c r="BA82" s="228"/>
      <c r="BB82" s="228"/>
      <c r="BC82" s="228"/>
      <c r="BD82" s="228"/>
      <c r="BE82" s="228"/>
      <c r="BF82" s="228"/>
      <c r="BG82" s="228"/>
      <c r="BH82" s="228"/>
      <c r="BI82" s="228"/>
      <c r="BJ82" s="228"/>
      <c r="BK82" s="228"/>
      <c r="BL82" s="228"/>
      <c r="BM82" s="228"/>
      <c r="BN82" s="228" t="s">
        <v>83</v>
      </c>
      <c r="BO82" s="228"/>
      <c r="BP82" s="228"/>
      <c r="BQ82" s="228"/>
      <c r="BR82" s="228"/>
      <c r="BS82" s="228"/>
      <c r="BT82" s="228"/>
      <c r="BU82" s="228"/>
      <c r="BV82" s="228"/>
      <c r="BW82" s="228"/>
      <c r="BX82" s="228"/>
      <c r="BY82" s="228"/>
      <c r="BZ82" s="228"/>
      <c r="CA82" s="228"/>
      <c r="CB82" s="228"/>
      <c r="CC82" s="228"/>
      <c r="CD82" s="228"/>
      <c r="CE82" s="228"/>
      <c r="CF82" s="228"/>
      <c r="CG82" s="228"/>
      <c r="CH82" s="228"/>
      <c r="CI82" s="228"/>
      <c r="CJ82" s="228"/>
      <c r="CK82" s="228"/>
      <c r="CL82" s="228"/>
      <c r="CM82" s="228"/>
      <c r="CN82" s="228"/>
      <c r="CO82" s="228"/>
      <c r="CP82" s="228"/>
      <c r="CQ82" s="228"/>
      <c r="CR82" s="228"/>
      <c r="CS82" s="228"/>
      <c r="CT82" s="228" t="s">
        <v>83</v>
      </c>
      <c r="CU82" s="228"/>
      <c r="CV82" s="228"/>
      <c r="CW82" s="228"/>
      <c r="CX82" s="228"/>
      <c r="CY82" s="228"/>
      <c r="CZ82" s="228"/>
      <c r="DA82" s="228"/>
      <c r="DB82" s="228"/>
      <c r="DC82" s="228"/>
      <c r="DD82" s="228"/>
      <c r="DE82" s="228"/>
      <c r="DF82" s="228"/>
      <c r="DG82" s="228"/>
      <c r="DH82" s="228"/>
      <c r="DI82" s="228"/>
      <c r="DJ82" s="228"/>
      <c r="DK82" s="228"/>
      <c r="DL82" s="228"/>
      <c r="DM82" s="228"/>
      <c r="DN82" s="228"/>
      <c r="DO82" s="228"/>
      <c r="DP82" s="228"/>
      <c r="DQ82" s="228"/>
      <c r="DR82" s="228"/>
      <c r="DS82" s="228"/>
      <c r="DT82" s="228"/>
      <c r="DU82" s="228"/>
      <c r="DV82" s="228"/>
      <c r="DW82" s="228"/>
      <c r="DX82" s="228"/>
      <c r="DY82" s="228"/>
      <c r="DZ82" s="228" t="s">
        <v>83</v>
      </c>
      <c r="EA82" s="228"/>
      <c r="EB82" s="228"/>
      <c r="EC82" s="228"/>
      <c r="ED82" s="228"/>
      <c r="EE82" s="228"/>
      <c r="EF82" s="228"/>
      <c r="EG82" s="228"/>
      <c r="EH82" s="228"/>
      <c r="EI82" s="228"/>
      <c r="EJ82" s="228"/>
      <c r="EK82" s="228"/>
      <c r="EL82" s="228"/>
      <c r="EM82" s="228"/>
      <c r="EN82" s="228"/>
      <c r="EO82" s="228"/>
      <c r="EP82" s="228"/>
      <c r="EQ82" s="228"/>
      <c r="ER82" s="228"/>
      <c r="ES82" s="228"/>
      <c r="ET82" s="228"/>
      <c r="EU82" s="228"/>
      <c r="EV82" s="228"/>
      <c r="EW82" s="228"/>
      <c r="EX82" s="228"/>
      <c r="EY82" s="228"/>
      <c r="EZ82" s="228"/>
      <c r="FA82" s="228"/>
      <c r="FB82" s="228"/>
      <c r="FC82" s="228"/>
      <c r="FD82" s="228"/>
      <c r="FE82" s="228"/>
      <c r="FF82" s="14"/>
      <c r="FG82" s="155"/>
      <c r="FH82" s="156"/>
      <c r="FI82" s="80"/>
      <c r="FJ82" s="80"/>
      <c r="FK82" s="65" t="s">
        <v>92</v>
      </c>
      <c r="FL82" s="28">
        <f>SUM(COUNTIF($R$10:$U$63,FI78),COUNTIF($AX$10:$BA$63,FI78),COUNTIF($CD$10:$CG$63,FI78),COUNTIF($DJ$10:$DM$72,FI78),COUNTIF($EP$10:$ES$63,FI78))+FS82</f>
        <v>0</v>
      </c>
      <c r="FM82" s="56">
        <f t="shared" ca="1" si="3"/>
        <v>4</v>
      </c>
      <c r="FN82" s="43"/>
      <c r="FO82" s="9"/>
      <c r="FP82" s="20" t="str">
        <f>FI78</f>
        <v>技家</v>
      </c>
      <c r="FQ82" s="25" t="s">
        <v>58</v>
      </c>
      <c r="FR82" s="20" t="str">
        <f>FI78&amp;"1/2"</f>
        <v>技家1/2</v>
      </c>
      <c r="FS82" s="20">
        <f>SUM(COUNTIF($R$10:$U$63,FR82),COUNTIF($AX$10:$BA$63,FR82),COUNTIF($CD$10:$CG$63,FR82),COUNTIF($DJ$10:$DM$72,FR82),COUNTIF($EP$10:$ES$63,FR82))*0.5</f>
        <v>0</v>
      </c>
      <c r="FT82" s="20"/>
      <c r="FU82" s="20"/>
      <c r="FV82" s="20" t="str">
        <f t="shared" ca="1" si="4"/>
        <v>'(4)'!FM82</v>
      </c>
      <c r="FW82" s="20">
        <v>82</v>
      </c>
      <c r="FX82" s="20">
        <f t="shared" ca="1" si="5"/>
        <v>4</v>
      </c>
    </row>
    <row r="83" spans="1:180" ht="7.5" customHeight="1">
      <c r="A83" s="93"/>
      <c r="B83" s="228"/>
      <c r="C83" s="228"/>
      <c r="D83" s="228"/>
      <c r="E83" s="228"/>
      <c r="F83" s="228"/>
      <c r="G83" s="228"/>
      <c r="H83" s="228"/>
      <c r="I83" s="228"/>
      <c r="J83" s="228"/>
      <c r="K83" s="228"/>
      <c r="L83" s="228"/>
      <c r="M83" s="228"/>
      <c r="N83" s="228"/>
      <c r="O83" s="228"/>
      <c r="P83" s="228"/>
      <c r="Q83" s="228"/>
      <c r="R83" s="228"/>
      <c r="S83" s="228"/>
      <c r="T83" s="228"/>
      <c r="U83" s="228"/>
      <c r="V83" s="228"/>
      <c r="W83" s="228"/>
      <c r="X83" s="228"/>
      <c r="Y83" s="228"/>
      <c r="Z83" s="228"/>
      <c r="AA83" s="228"/>
      <c r="AB83" s="228"/>
      <c r="AC83" s="228"/>
      <c r="AD83" s="228"/>
      <c r="AE83" s="228"/>
      <c r="AF83" s="228"/>
      <c r="AG83" s="228"/>
      <c r="AH83" s="228"/>
      <c r="AI83" s="228"/>
      <c r="AJ83" s="228"/>
      <c r="AK83" s="228"/>
      <c r="AL83" s="228"/>
      <c r="AM83" s="228"/>
      <c r="AN83" s="228"/>
      <c r="AO83" s="228"/>
      <c r="AP83" s="228"/>
      <c r="AQ83" s="228"/>
      <c r="AR83" s="228"/>
      <c r="AS83" s="228"/>
      <c r="AT83" s="228"/>
      <c r="AU83" s="228"/>
      <c r="AV83" s="228"/>
      <c r="AW83" s="228"/>
      <c r="AX83" s="228"/>
      <c r="AY83" s="228"/>
      <c r="AZ83" s="228"/>
      <c r="BA83" s="228"/>
      <c r="BB83" s="228"/>
      <c r="BC83" s="228"/>
      <c r="BD83" s="228"/>
      <c r="BE83" s="228"/>
      <c r="BF83" s="228"/>
      <c r="BG83" s="228"/>
      <c r="BH83" s="228"/>
      <c r="BI83" s="228"/>
      <c r="BJ83" s="228"/>
      <c r="BK83" s="228"/>
      <c r="BL83" s="228"/>
      <c r="BM83" s="228"/>
      <c r="BN83" s="228"/>
      <c r="BO83" s="228"/>
      <c r="BP83" s="228"/>
      <c r="BQ83" s="228"/>
      <c r="BR83" s="228"/>
      <c r="BS83" s="228"/>
      <c r="BT83" s="228"/>
      <c r="BU83" s="228"/>
      <c r="BV83" s="228"/>
      <c r="BW83" s="228"/>
      <c r="BX83" s="228"/>
      <c r="BY83" s="228"/>
      <c r="BZ83" s="228"/>
      <c r="CA83" s="228"/>
      <c r="CB83" s="228"/>
      <c r="CC83" s="228"/>
      <c r="CD83" s="228"/>
      <c r="CE83" s="228"/>
      <c r="CF83" s="228"/>
      <c r="CG83" s="228"/>
      <c r="CH83" s="228"/>
      <c r="CI83" s="228"/>
      <c r="CJ83" s="228"/>
      <c r="CK83" s="228"/>
      <c r="CL83" s="228"/>
      <c r="CM83" s="228"/>
      <c r="CN83" s="228"/>
      <c r="CO83" s="228"/>
      <c r="CP83" s="228"/>
      <c r="CQ83" s="228"/>
      <c r="CR83" s="228"/>
      <c r="CS83" s="228"/>
      <c r="CT83" s="228"/>
      <c r="CU83" s="228"/>
      <c r="CV83" s="228"/>
      <c r="CW83" s="228"/>
      <c r="CX83" s="228"/>
      <c r="CY83" s="228"/>
      <c r="CZ83" s="228"/>
      <c r="DA83" s="228"/>
      <c r="DB83" s="228"/>
      <c r="DC83" s="228"/>
      <c r="DD83" s="228"/>
      <c r="DE83" s="228"/>
      <c r="DF83" s="228"/>
      <c r="DG83" s="228"/>
      <c r="DH83" s="228"/>
      <c r="DI83" s="228"/>
      <c r="DJ83" s="228"/>
      <c r="DK83" s="228"/>
      <c r="DL83" s="228"/>
      <c r="DM83" s="228"/>
      <c r="DN83" s="228"/>
      <c r="DO83" s="228"/>
      <c r="DP83" s="228"/>
      <c r="DQ83" s="228"/>
      <c r="DR83" s="228"/>
      <c r="DS83" s="228"/>
      <c r="DT83" s="228"/>
      <c r="DU83" s="228"/>
      <c r="DV83" s="228"/>
      <c r="DW83" s="228"/>
      <c r="DX83" s="228"/>
      <c r="DY83" s="228"/>
      <c r="DZ83" s="228"/>
      <c r="EA83" s="228"/>
      <c r="EB83" s="228"/>
      <c r="EC83" s="228"/>
      <c r="ED83" s="228"/>
      <c r="EE83" s="228"/>
      <c r="EF83" s="228"/>
      <c r="EG83" s="228"/>
      <c r="EH83" s="228"/>
      <c r="EI83" s="228"/>
      <c r="EJ83" s="228"/>
      <c r="EK83" s="228"/>
      <c r="EL83" s="228"/>
      <c r="EM83" s="228"/>
      <c r="EN83" s="228"/>
      <c r="EO83" s="228"/>
      <c r="EP83" s="228"/>
      <c r="EQ83" s="228"/>
      <c r="ER83" s="228"/>
      <c r="ES83" s="228"/>
      <c r="ET83" s="228"/>
      <c r="EU83" s="228"/>
      <c r="EV83" s="228"/>
      <c r="EW83" s="228"/>
      <c r="EX83" s="228"/>
      <c r="EY83" s="228"/>
      <c r="EZ83" s="228"/>
      <c r="FA83" s="228"/>
      <c r="FB83" s="228"/>
      <c r="FC83" s="228"/>
      <c r="FD83" s="228"/>
      <c r="FE83" s="228"/>
      <c r="FF83" s="14"/>
      <c r="FG83" s="155"/>
      <c r="FH83" s="156"/>
      <c r="FI83" s="80"/>
      <c r="FJ83" s="80"/>
      <c r="FK83" s="65" t="s">
        <v>93</v>
      </c>
      <c r="FL83" s="28">
        <f>SUM(COUNTIF($V$10:$Y$63,FI78),COUNTIF($BB$10:$BE$63,FI78),COUNTIF($CH$10:$CK$63,FI78),COUNTIF($DN$10:$DQ$72,FI78),COUNTIF($ET$10:$EW$63,FI78))+FS83</f>
        <v>0</v>
      </c>
      <c r="FM83" s="56">
        <f t="shared" ca="1" si="3"/>
        <v>4</v>
      </c>
      <c r="FN83" s="44"/>
      <c r="FO83" s="35"/>
      <c r="FP83" s="20" t="str">
        <f>FI78</f>
        <v>技家</v>
      </c>
      <c r="FQ83" s="20" t="s">
        <v>59</v>
      </c>
      <c r="FR83" s="20" t="str">
        <f>FI78&amp;"1/2"</f>
        <v>技家1/2</v>
      </c>
      <c r="FS83" s="20">
        <f>SUM(COUNTIF($V$10:$Y$63,FR83),COUNTIF($BB$10:$BE$63,FR83),COUNTIF($CH$10:$CK$63,FR83),COUNTIF($DN$10:$DQ$72,FR83),COUNTIF($ET$10:$EW$63,FR83))*0.5</f>
        <v>0</v>
      </c>
      <c r="FT83" s="20"/>
      <c r="FU83" s="20"/>
      <c r="FV83" s="20" t="str">
        <f t="shared" ca="1" si="4"/>
        <v>'(4)'!FM83</v>
      </c>
      <c r="FW83" s="20">
        <v>83</v>
      </c>
      <c r="FX83" s="20">
        <f t="shared" ca="1" si="5"/>
        <v>4</v>
      </c>
    </row>
    <row r="84" spans="1:180" ht="7.5" customHeight="1">
      <c r="A84" s="93"/>
      <c r="B84" s="229"/>
      <c r="C84" s="229"/>
      <c r="D84" s="229"/>
      <c r="E84" s="229"/>
      <c r="F84" s="229"/>
      <c r="G84" s="229"/>
      <c r="H84" s="229"/>
      <c r="I84" s="229"/>
      <c r="J84" s="229"/>
      <c r="K84" s="229"/>
      <c r="L84" s="229"/>
      <c r="M84" s="229"/>
      <c r="N84" s="229"/>
      <c r="O84" s="229"/>
      <c r="P84" s="229"/>
      <c r="Q84" s="229"/>
      <c r="R84" s="229"/>
      <c r="S84" s="229"/>
      <c r="T84" s="229"/>
      <c r="U84" s="229"/>
      <c r="V84" s="229"/>
      <c r="W84" s="229"/>
      <c r="X84" s="229"/>
      <c r="Y84" s="229"/>
      <c r="Z84" s="229"/>
      <c r="AA84" s="229"/>
      <c r="AB84" s="229"/>
      <c r="AC84" s="229"/>
      <c r="AD84" s="229"/>
      <c r="AE84" s="229"/>
      <c r="AF84" s="229"/>
      <c r="AG84" s="229"/>
      <c r="AH84" s="229"/>
      <c r="AI84" s="229"/>
      <c r="AJ84" s="229"/>
      <c r="AK84" s="229"/>
      <c r="AL84" s="229"/>
      <c r="AM84" s="229"/>
      <c r="AN84" s="229"/>
      <c r="AO84" s="229"/>
      <c r="AP84" s="229"/>
      <c r="AQ84" s="229"/>
      <c r="AR84" s="229"/>
      <c r="AS84" s="229"/>
      <c r="AT84" s="229"/>
      <c r="AU84" s="229"/>
      <c r="AV84" s="229"/>
      <c r="AW84" s="229"/>
      <c r="AX84" s="229"/>
      <c r="AY84" s="229"/>
      <c r="AZ84" s="229"/>
      <c r="BA84" s="229"/>
      <c r="BB84" s="229"/>
      <c r="BC84" s="229"/>
      <c r="BD84" s="229"/>
      <c r="BE84" s="229"/>
      <c r="BF84" s="229"/>
      <c r="BG84" s="229"/>
      <c r="BH84" s="229"/>
      <c r="BI84" s="229"/>
      <c r="BJ84" s="229"/>
      <c r="BK84" s="229"/>
      <c r="BL84" s="229"/>
      <c r="BM84" s="229"/>
      <c r="BN84" s="229"/>
      <c r="BO84" s="229"/>
      <c r="BP84" s="229"/>
      <c r="BQ84" s="229"/>
      <c r="BR84" s="229"/>
      <c r="BS84" s="229"/>
      <c r="BT84" s="229"/>
      <c r="BU84" s="229"/>
      <c r="BV84" s="229"/>
      <c r="BW84" s="229"/>
      <c r="BX84" s="229"/>
      <c r="BY84" s="229"/>
      <c r="BZ84" s="229"/>
      <c r="CA84" s="229"/>
      <c r="CB84" s="229"/>
      <c r="CC84" s="229"/>
      <c r="CD84" s="229"/>
      <c r="CE84" s="229"/>
      <c r="CF84" s="229"/>
      <c r="CG84" s="229"/>
      <c r="CH84" s="229"/>
      <c r="CI84" s="229"/>
      <c r="CJ84" s="229"/>
      <c r="CK84" s="229"/>
      <c r="CL84" s="229"/>
      <c r="CM84" s="229"/>
      <c r="CN84" s="229"/>
      <c r="CO84" s="229"/>
      <c r="CP84" s="229"/>
      <c r="CQ84" s="229"/>
      <c r="CR84" s="229"/>
      <c r="CS84" s="229"/>
      <c r="CT84" s="229"/>
      <c r="CU84" s="229"/>
      <c r="CV84" s="229"/>
      <c r="CW84" s="229"/>
      <c r="CX84" s="229"/>
      <c r="CY84" s="229"/>
      <c r="CZ84" s="229"/>
      <c r="DA84" s="229"/>
      <c r="DB84" s="229"/>
      <c r="DC84" s="229"/>
      <c r="DD84" s="229"/>
      <c r="DE84" s="229"/>
      <c r="DF84" s="229"/>
      <c r="DG84" s="229"/>
      <c r="DH84" s="229"/>
      <c r="DI84" s="229"/>
      <c r="DJ84" s="229"/>
      <c r="DK84" s="229"/>
      <c r="DL84" s="229"/>
      <c r="DM84" s="229"/>
      <c r="DN84" s="229"/>
      <c r="DO84" s="229"/>
      <c r="DP84" s="229"/>
      <c r="DQ84" s="229"/>
      <c r="DR84" s="229"/>
      <c r="DS84" s="229"/>
      <c r="DT84" s="229"/>
      <c r="DU84" s="229"/>
      <c r="DV84" s="229"/>
      <c r="DW84" s="229"/>
      <c r="DX84" s="229"/>
      <c r="DY84" s="229"/>
      <c r="DZ84" s="229"/>
      <c r="EA84" s="229"/>
      <c r="EB84" s="229"/>
      <c r="EC84" s="229"/>
      <c r="ED84" s="229"/>
      <c r="EE84" s="229"/>
      <c r="EF84" s="229"/>
      <c r="EG84" s="229"/>
      <c r="EH84" s="229"/>
      <c r="EI84" s="229"/>
      <c r="EJ84" s="229"/>
      <c r="EK84" s="229"/>
      <c r="EL84" s="229"/>
      <c r="EM84" s="229"/>
      <c r="EN84" s="229"/>
      <c r="EO84" s="229"/>
      <c r="EP84" s="229"/>
      <c r="EQ84" s="229"/>
      <c r="ER84" s="229"/>
      <c r="ES84" s="229"/>
      <c r="ET84" s="229"/>
      <c r="EU84" s="229"/>
      <c r="EV84" s="229"/>
      <c r="EW84" s="229"/>
      <c r="EX84" s="229"/>
      <c r="EY84" s="229"/>
      <c r="EZ84" s="229"/>
      <c r="FA84" s="229"/>
      <c r="FB84" s="229"/>
      <c r="FC84" s="229"/>
      <c r="FD84" s="229"/>
      <c r="FE84" s="229"/>
      <c r="FF84" s="14"/>
      <c r="FG84" s="155"/>
      <c r="FH84" s="156"/>
      <c r="FI84" s="80"/>
      <c r="FJ84" s="80"/>
      <c r="FK84" s="65" t="s">
        <v>94</v>
      </c>
      <c r="FL84" s="29">
        <f>SUM(COUNTIF($Z$10:$AC$63,FI78),COUNTIF($BF$10:$BI$63,FI78),COUNTIF($CL$10:$CO$63,FI78),COUNTIF($DR$10:$DU$72,FI78),COUNTIF($EX$10:$FA$63,FI78))+FS84</f>
        <v>1</v>
      </c>
      <c r="FM84" s="57">
        <f t="shared" ca="1" si="3"/>
        <v>5</v>
      </c>
      <c r="FN84" s="45"/>
      <c r="FO84" s="36"/>
      <c r="FP84" s="20" t="str">
        <f>FI78</f>
        <v>技家</v>
      </c>
      <c r="FQ84" s="20" t="s">
        <v>60</v>
      </c>
      <c r="FR84" s="20" t="str">
        <f>FI78&amp;"1/2"</f>
        <v>技家1/2</v>
      </c>
      <c r="FS84" s="20">
        <f>SUM(COUNTIF($Z$10:$AC$63,FR84),COUNTIF($BF$10:$BI$63,FR84),COUNTIF($CL$10:$CO$63,FR84),COUNTIF($DR$10:$DU$72,FR84),COUNTIF($EX$10:$FA$63,FR84))*0.5</f>
        <v>0</v>
      </c>
      <c r="FT84" s="14"/>
      <c r="FU84" s="14"/>
      <c r="FV84" s="20" t="str">
        <f t="shared" ca="1" si="4"/>
        <v>'(4)'!FM84</v>
      </c>
      <c r="FW84" s="20">
        <v>84</v>
      </c>
      <c r="FX84" s="20">
        <f t="shared" ca="1" si="5"/>
        <v>4</v>
      </c>
    </row>
    <row r="85" spans="1:180" ht="7.5" customHeight="1">
      <c r="A85" s="93"/>
      <c r="B85" s="229"/>
      <c r="C85" s="229"/>
      <c r="D85" s="229"/>
      <c r="E85" s="229"/>
      <c r="F85" s="229"/>
      <c r="G85" s="229"/>
      <c r="H85" s="229"/>
      <c r="I85" s="229"/>
      <c r="J85" s="229"/>
      <c r="K85" s="229"/>
      <c r="L85" s="229"/>
      <c r="M85" s="229"/>
      <c r="N85" s="229"/>
      <c r="O85" s="229"/>
      <c r="P85" s="229"/>
      <c r="Q85" s="229"/>
      <c r="R85" s="229"/>
      <c r="S85" s="229"/>
      <c r="T85" s="229"/>
      <c r="U85" s="229"/>
      <c r="V85" s="229"/>
      <c r="W85" s="229"/>
      <c r="X85" s="229"/>
      <c r="Y85" s="229"/>
      <c r="Z85" s="229"/>
      <c r="AA85" s="229"/>
      <c r="AB85" s="229"/>
      <c r="AC85" s="229"/>
      <c r="AD85" s="229"/>
      <c r="AE85" s="229"/>
      <c r="AF85" s="229"/>
      <c r="AG85" s="229"/>
      <c r="AH85" s="229"/>
      <c r="AI85" s="229"/>
      <c r="AJ85" s="229"/>
      <c r="AK85" s="229"/>
      <c r="AL85" s="229"/>
      <c r="AM85" s="229"/>
      <c r="AN85" s="229"/>
      <c r="AO85" s="229"/>
      <c r="AP85" s="229"/>
      <c r="AQ85" s="229"/>
      <c r="AR85" s="229"/>
      <c r="AS85" s="229"/>
      <c r="AT85" s="229"/>
      <c r="AU85" s="229"/>
      <c r="AV85" s="229"/>
      <c r="AW85" s="229"/>
      <c r="AX85" s="229"/>
      <c r="AY85" s="229"/>
      <c r="AZ85" s="229"/>
      <c r="BA85" s="229"/>
      <c r="BB85" s="229"/>
      <c r="BC85" s="229"/>
      <c r="BD85" s="229"/>
      <c r="BE85" s="229"/>
      <c r="BF85" s="229"/>
      <c r="BG85" s="229"/>
      <c r="BH85" s="229"/>
      <c r="BI85" s="229"/>
      <c r="BJ85" s="229"/>
      <c r="BK85" s="229"/>
      <c r="BL85" s="229"/>
      <c r="BM85" s="229"/>
      <c r="BN85" s="229"/>
      <c r="BO85" s="229"/>
      <c r="BP85" s="229"/>
      <c r="BQ85" s="229"/>
      <c r="BR85" s="229"/>
      <c r="BS85" s="229"/>
      <c r="BT85" s="229"/>
      <c r="BU85" s="229"/>
      <c r="BV85" s="229"/>
      <c r="BW85" s="229"/>
      <c r="BX85" s="229"/>
      <c r="BY85" s="229"/>
      <c r="BZ85" s="229"/>
      <c r="CA85" s="229"/>
      <c r="CB85" s="229"/>
      <c r="CC85" s="229"/>
      <c r="CD85" s="229"/>
      <c r="CE85" s="229"/>
      <c r="CF85" s="229"/>
      <c r="CG85" s="229"/>
      <c r="CH85" s="229"/>
      <c r="CI85" s="229"/>
      <c r="CJ85" s="229"/>
      <c r="CK85" s="229"/>
      <c r="CL85" s="229"/>
      <c r="CM85" s="229"/>
      <c r="CN85" s="229"/>
      <c r="CO85" s="229"/>
      <c r="CP85" s="229"/>
      <c r="CQ85" s="229"/>
      <c r="CR85" s="229"/>
      <c r="CS85" s="229"/>
      <c r="CT85" s="229"/>
      <c r="CU85" s="229"/>
      <c r="CV85" s="229"/>
      <c r="CW85" s="229"/>
      <c r="CX85" s="229"/>
      <c r="CY85" s="229"/>
      <c r="CZ85" s="229"/>
      <c r="DA85" s="229"/>
      <c r="DB85" s="229"/>
      <c r="DC85" s="229"/>
      <c r="DD85" s="229"/>
      <c r="DE85" s="229"/>
      <c r="DF85" s="229"/>
      <c r="DG85" s="229"/>
      <c r="DH85" s="229"/>
      <c r="DI85" s="229"/>
      <c r="DJ85" s="229"/>
      <c r="DK85" s="229"/>
      <c r="DL85" s="229"/>
      <c r="DM85" s="229"/>
      <c r="DN85" s="229"/>
      <c r="DO85" s="229"/>
      <c r="DP85" s="229"/>
      <c r="DQ85" s="229"/>
      <c r="DR85" s="229"/>
      <c r="DS85" s="229"/>
      <c r="DT85" s="229"/>
      <c r="DU85" s="229"/>
      <c r="DV85" s="229"/>
      <c r="DW85" s="229"/>
      <c r="DX85" s="229"/>
      <c r="DY85" s="229"/>
      <c r="DZ85" s="229"/>
      <c r="EA85" s="229"/>
      <c r="EB85" s="229"/>
      <c r="EC85" s="229"/>
      <c r="ED85" s="229"/>
      <c r="EE85" s="229"/>
      <c r="EF85" s="229"/>
      <c r="EG85" s="229"/>
      <c r="EH85" s="229"/>
      <c r="EI85" s="229"/>
      <c r="EJ85" s="229"/>
      <c r="EK85" s="229"/>
      <c r="EL85" s="229"/>
      <c r="EM85" s="229"/>
      <c r="EN85" s="229"/>
      <c r="EO85" s="229"/>
      <c r="EP85" s="229"/>
      <c r="EQ85" s="229"/>
      <c r="ER85" s="229"/>
      <c r="ES85" s="229"/>
      <c r="ET85" s="229"/>
      <c r="EU85" s="229"/>
      <c r="EV85" s="229"/>
      <c r="EW85" s="229"/>
      <c r="EX85" s="229"/>
      <c r="EY85" s="229"/>
      <c r="EZ85" s="229"/>
      <c r="FA85" s="229"/>
      <c r="FB85" s="229"/>
      <c r="FC85" s="229"/>
      <c r="FD85" s="229"/>
      <c r="FE85" s="229"/>
      <c r="FF85" s="14"/>
      <c r="FG85" s="155"/>
      <c r="FH85" s="156"/>
      <c r="FI85" s="80"/>
      <c r="FJ85" s="80"/>
      <c r="FK85" s="66" t="s">
        <v>95</v>
      </c>
      <c r="FL85" s="30">
        <f>SUM(COUNTIF($AD$10:$AG$63,FI78),COUNTIF($BJ$10:$BM$63,FI78),COUNTIF($CP$10:$CS$63,FI78),COUNTIF($DV$10:$DY$72,FI78),COUNTIF($FB$10:$FE$63,FI78))+FS85</f>
        <v>1</v>
      </c>
      <c r="FM85" s="58">
        <f t="shared" ca="1" si="3"/>
        <v>6</v>
      </c>
      <c r="FN85" s="46"/>
      <c r="FO85" s="26"/>
      <c r="FP85" s="20" t="str">
        <f>FI78</f>
        <v>技家</v>
      </c>
      <c r="FQ85" s="25" t="s">
        <v>61</v>
      </c>
      <c r="FR85" s="20" t="str">
        <f>FI78&amp;"1/2"</f>
        <v>技家1/2</v>
      </c>
      <c r="FS85" s="20">
        <f>SUM(COUNTIF($AD$10:$AG$63,FR85),COUNTIF($BJ$10:$BM$63,FR85),COUNTIF($CP$10:$CS$63,FR85),COUNTIF($DV$10:$DY$72,FR85),COUNTIF($FB$10:$FE$63,FR85))*0.5</f>
        <v>0</v>
      </c>
      <c r="FT85" s="20"/>
      <c r="FU85" s="20"/>
      <c r="FV85" s="20" t="str">
        <f t="shared" ca="1" si="4"/>
        <v>'(4)'!FM85</v>
      </c>
      <c r="FW85" s="20">
        <v>85</v>
      </c>
      <c r="FX85" s="20">
        <f t="shared" ca="1" si="5"/>
        <v>5</v>
      </c>
    </row>
    <row r="86" spans="1:180" ht="7.5" customHeight="1">
      <c r="A86" s="93"/>
      <c r="B86" s="229"/>
      <c r="C86" s="229"/>
      <c r="D86" s="229"/>
      <c r="E86" s="229"/>
      <c r="F86" s="229"/>
      <c r="G86" s="229"/>
      <c r="H86" s="229"/>
      <c r="I86" s="229"/>
      <c r="J86" s="229"/>
      <c r="K86" s="229"/>
      <c r="L86" s="229"/>
      <c r="M86" s="229"/>
      <c r="N86" s="229"/>
      <c r="O86" s="229"/>
      <c r="P86" s="229"/>
      <c r="Q86" s="229"/>
      <c r="R86" s="229"/>
      <c r="S86" s="229"/>
      <c r="T86" s="229"/>
      <c r="U86" s="229"/>
      <c r="V86" s="229"/>
      <c r="W86" s="229"/>
      <c r="X86" s="229"/>
      <c r="Y86" s="229"/>
      <c r="Z86" s="229"/>
      <c r="AA86" s="229"/>
      <c r="AB86" s="229"/>
      <c r="AC86" s="229"/>
      <c r="AD86" s="229"/>
      <c r="AE86" s="229"/>
      <c r="AF86" s="229"/>
      <c r="AG86" s="229"/>
      <c r="AH86" s="229"/>
      <c r="AI86" s="229"/>
      <c r="AJ86" s="229"/>
      <c r="AK86" s="229"/>
      <c r="AL86" s="229"/>
      <c r="AM86" s="229"/>
      <c r="AN86" s="229"/>
      <c r="AO86" s="229"/>
      <c r="AP86" s="229"/>
      <c r="AQ86" s="229"/>
      <c r="AR86" s="229"/>
      <c r="AS86" s="229"/>
      <c r="AT86" s="229"/>
      <c r="AU86" s="229"/>
      <c r="AV86" s="229"/>
      <c r="AW86" s="229"/>
      <c r="AX86" s="229"/>
      <c r="AY86" s="229"/>
      <c r="AZ86" s="229"/>
      <c r="BA86" s="229"/>
      <c r="BB86" s="229"/>
      <c r="BC86" s="229"/>
      <c r="BD86" s="229"/>
      <c r="BE86" s="229"/>
      <c r="BF86" s="229"/>
      <c r="BG86" s="229"/>
      <c r="BH86" s="229"/>
      <c r="BI86" s="229"/>
      <c r="BJ86" s="229"/>
      <c r="BK86" s="229"/>
      <c r="BL86" s="229"/>
      <c r="BM86" s="229"/>
      <c r="BN86" s="229"/>
      <c r="BO86" s="229"/>
      <c r="BP86" s="229"/>
      <c r="BQ86" s="229"/>
      <c r="BR86" s="229"/>
      <c r="BS86" s="229"/>
      <c r="BT86" s="229"/>
      <c r="BU86" s="229"/>
      <c r="BV86" s="229"/>
      <c r="BW86" s="229"/>
      <c r="BX86" s="229"/>
      <c r="BY86" s="229"/>
      <c r="BZ86" s="229"/>
      <c r="CA86" s="229"/>
      <c r="CB86" s="229"/>
      <c r="CC86" s="229"/>
      <c r="CD86" s="229"/>
      <c r="CE86" s="229"/>
      <c r="CF86" s="229"/>
      <c r="CG86" s="229"/>
      <c r="CH86" s="229"/>
      <c r="CI86" s="229"/>
      <c r="CJ86" s="229"/>
      <c r="CK86" s="229"/>
      <c r="CL86" s="229"/>
      <c r="CM86" s="229"/>
      <c r="CN86" s="229"/>
      <c r="CO86" s="229"/>
      <c r="CP86" s="229"/>
      <c r="CQ86" s="229"/>
      <c r="CR86" s="229"/>
      <c r="CS86" s="229"/>
      <c r="CT86" s="229"/>
      <c r="CU86" s="229"/>
      <c r="CV86" s="229"/>
      <c r="CW86" s="229"/>
      <c r="CX86" s="229"/>
      <c r="CY86" s="229"/>
      <c r="CZ86" s="229"/>
      <c r="DA86" s="229"/>
      <c r="DB86" s="229"/>
      <c r="DC86" s="229"/>
      <c r="DD86" s="229"/>
      <c r="DE86" s="229"/>
      <c r="DF86" s="229"/>
      <c r="DG86" s="229"/>
      <c r="DH86" s="229"/>
      <c r="DI86" s="229"/>
      <c r="DJ86" s="229"/>
      <c r="DK86" s="229"/>
      <c r="DL86" s="229"/>
      <c r="DM86" s="229"/>
      <c r="DN86" s="229"/>
      <c r="DO86" s="229"/>
      <c r="DP86" s="229"/>
      <c r="DQ86" s="229"/>
      <c r="DR86" s="229"/>
      <c r="DS86" s="229"/>
      <c r="DT86" s="229"/>
      <c r="DU86" s="229"/>
      <c r="DV86" s="229"/>
      <c r="DW86" s="229"/>
      <c r="DX86" s="229"/>
      <c r="DY86" s="229"/>
      <c r="DZ86" s="229"/>
      <c r="EA86" s="229"/>
      <c r="EB86" s="229"/>
      <c r="EC86" s="229"/>
      <c r="ED86" s="229"/>
      <c r="EE86" s="229"/>
      <c r="EF86" s="229"/>
      <c r="EG86" s="229"/>
      <c r="EH86" s="229"/>
      <c r="EI86" s="229"/>
      <c r="EJ86" s="229"/>
      <c r="EK86" s="229"/>
      <c r="EL86" s="229"/>
      <c r="EM86" s="229"/>
      <c r="EN86" s="229"/>
      <c r="EO86" s="229"/>
      <c r="EP86" s="229"/>
      <c r="EQ86" s="229"/>
      <c r="ER86" s="229"/>
      <c r="ES86" s="229"/>
      <c r="ET86" s="229"/>
      <c r="EU86" s="229"/>
      <c r="EV86" s="229"/>
      <c r="EW86" s="229"/>
      <c r="EX86" s="229"/>
      <c r="EY86" s="229"/>
      <c r="EZ86" s="229"/>
      <c r="FA86" s="229"/>
      <c r="FB86" s="229"/>
      <c r="FC86" s="229"/>
      <c r="FD86" s="229"/>
      <c r="FE86" s="229"/>
      <c r="FF86" s="14"/>
      <c r="FG86" s="155"/>
      <c r="FH86" s="156"/>
      <c r="FI86" s="79" t="s">
        <v>20</v>
      </c>
      <c r="FJ86" s="79"/>
      <c r="FK86" s="64" t="s">
        <v>88</v>
      </c>
      <c r="FL86" s="33">
        <f>SUM(COUNTIF($B$10:$E$63,FI86),COUNTIF($AH$10:$AK$63,FI86),COUNTIF($BN$10:$BQ$63,FI86),COUNTIF($CT$10:$CW$72,FI86),COUNTIF($DZ$10:$EC$63,FI86))+FS86</f>
        <v>1</v>
      </c>
      <c r="FM86" s="61">
        <f t="shared" ca="1" si="3"/>
        <v>3</v>
      </c>
      <c r="FN86" s="51"/>
      <c r="FO86" s="40"/>
      <c r="FP86" s="20" t="str">
        <f>FI86</f>
        <v>体育</v>
      </c>
      <c r="FQ86" s="20" t="s">
        <v>54</v>
      </c>
      <c r="FR86" s="20" t="str">
        <f>FI86&amp;"1/2"</f>
        <v>体育1/2</v>
      </c>
      <c r="FS86" s="20">
        <f>SUM(COUNTIF($B$10:$E$63,FR86),COUNTIF($AH$10:$AK$63,FR86),COUNTIF($BN$10:$BQ$63,FR86),COUNTIF($CT$10:$CW$72,FR86),COUNTIF($DZ$10:$EC$63,FR86))*0.5</f>
        <v>0</v>
      </c>
      <c r="FT86" s="20"/>
      <c r="FU86" s="20"/>
      <c r="FV86" s="20" t="str">
        <f t="shared" ca="1" si="4"/>
        <v>'(4)'!FM86</v>
      </c>
      <c r="FW86" s="20">
        <v>86</v>
      </c>
      <c r="FX86" s="20">
        <f t="shared" ca="1" si="5"/>
        <v>2</v>
      </c>
    </row>
    <row r="87" spans="1:180" ht="7.5" customHeight="1">
      <c r="A87" s="93"/>
      <c r="B87" s="229"/>
      <c r="C87" s="229"/>
      <c r="D87" s="229"/>
      <c r="E87" s="229"/>
      <c r="F87" s="229"/>
      <c r="G87" s="229"/>
      <c r="H87" s="229"/>
      <c r="I87" s="229"/>
      <c r="J87" s="229"/>
      <c r="K87" s="229"/>
      <c r="L87" s="229"/>
      <c r="M87" s="229"/>
      <c r="N87" s="229"/>
      <c r="O87" s="229"/>
      <c r="P87" s="229"/>
      <c r="Q87" s="229"/>
      <c r="R87" s="229"/>
      <c r="S87" s="229"/>
      <c r="T87" s="229"/>
      <c r="U87" s="229"/>
      <c r="V87" s="229"/>
      <c r="W87" s="229"/>
      <c r="X87" s="229"/>
      <c r="Y87" s="229"/>
      <c r="Z87" s="229"/>
      <c r="AA87" s="229"/>
      <c r="AB87" s="229"/>
      <c r="AC87" s="229"/>
      <c r="AD87" s="229"/>
      <c r="AE87" s="229"/>
      <c r="AF87" s="229"/>
      <c r="AG87" s="229"/>
      <c r="AH87" s="229"/>
      <c r="AI87" s="229"/>
      <c r="AJ87" s="229"/>
      <c r="AK87" s="229"/>
      <c r="AL87" s="229"/>
      <c r="AM87" s="229"/>
      <c r="AN87" s="229"/>
      <c r="AO87" s="229"/>
      <c r="AP87" s="229"/>
      <c r="AQ87" s="229"/>
      <c r="AR87" s="229"/>
      <c r="AS87" s="229"/>
      <c r="AT87" s="229"/>
      <c r="AU87" s="229"/>
      <c r="AV87" s="229"/>
      <c r="AW87" s="229"/>
      <c r="AX87" s="229"/>
      <c r="AY87" s="229"/>
      <c r="AZ87" s="229"/>
      <c r="BA87" s="229"/>
      <c r="BB87" s="229"/>
      <c r="BC87" s="229"/>
      <c r="BD87" s="229"/>
      <c r="BE87" s="229"/>
      <c r="BF87" s="229"/>
      <c r="BG87" s="229"/>
      <c r="BH87" s="229"/>
      <c r="BI87" s="229"/>
      <c r="BJ87" s="229"/>
      <c r="BK87" s="229"/>
      <c r="BL87" s="229"/>
      <c r="BM87" s="229"/>
      <c r="BN87" s="229"/>
      <c r="BO87" s="229"/>
      <c r="BP87" s="229"/>
      <c r="BQ87" s="229"/>
      <c r="BR87" s="229"/>
      <c r="BS87" s="229"/>
      <c r="BT87" s="229"/>
      <c r="BU87" s="229"/>
      <c r="BV87" s="229"/>
      <c r="BW87" s="229"/>
      <c r="BX87" s="229"/>
      <c r="BY87" s="229"/>
      <c r="BZ87" s="229"/>
      <c r="CA87" s="229"/>
      <c r="CB87" s="229"/>
      <c r="CC87" s="229"/>
      <c r="CD87" s="229"/>
      <c r="CE87" s="229"/>
      <c r="CF87" s="229"/>
      <c r="CG87" s="229"/>
      <c r="CH87" s="229"/>
      <c r="CI87" s="229"/>
      <c r="CJ87" s="229"/>
      <c r="CK87" s="229"/>
      <c r="CL87" s="229"/>
      <c r="CM87" s="229"/>
      <c r="CN87" s="229"/>
      <c r="CO87" s="229"/>
      <c r="CP87" s="229"/>
      <c r="CQ87" s="229"/>
      <c r="CR87" s="229"/>
      <c r="CS87" s="229"/>
      <c r="CT87" s="229"/>
      <c r="CU87" s="229"/>
      <c r="CV87" s="229"/>
      <c r="CW87" s="229"/>
      <c r="CX87" s="229"/>
      <c r="CY87" s="229"/>
      <c r="CZ87" s="229"/>
      <c r="DA87" s="229"/>
      <c r="DB87" s="229"/>
      <c r="DC87" s="229"/>
      <c r="DD87" s="229"/>
      <c r="DE87" s="229"/>
      <c r="DF87" s="229"/>
      <c r="DG87" s="229"/>
      <c r="DH87" s="229"/>
      <c r="DI87" s="229"/>
      <c r="DJ87" s="229"/>
      <c r="DK87" s="229"/>
      <c r="DL87" s="229"/>
      <c r="DM87" s="229"/>
      <c r="DN87" s="229"/>
      <c r="DO87" s="229"/>
      <c r="DP87" s="229"/>
      <c r="DQ87" s="229"/>
      <c r="DR87" s="229"/>
      <c r="DS87" s="229"/>
      <c r="DT87" s="229"/>
      <c r="DU87" s="229"/>
      <c r="DV87" s="229"/>
      <c r="DW87" s="229"/>
      <c r="DX87" s="229"/>
      <c r="DY87" s="229"/>
      <c r="DZ87" s="229"/>
      <c r="EA87" s="229"/>
      <c r="EB87" s="229"/>
      <c r="EC87" s="229"/>
      <c r="ED87" s="229"/>
      <c r="EE87" s="229"/>
      <c r="EF87" s="229"/>
      <c r="EG87" s="229"/>
      <c r="EH87" s="229"/>
      <c r="EI87" s="229"/>
      <c r="EJ87" s="229"/>
      <c r="EK87" s="229"/>
      <c r="EL87" s="229"/>
      <c r="EM87" s="229"/>
      <c r="EN87" s="229"/>
      <c r="EO87" s="229"/>
      <c r="EP87" s="229"/>
      <c r="EQ87" s="229"/>
      <c r="ER87" s="229"/>
      <c r="ES87" s="229"/>
      <c r="ET87" s="229"/>
      <c r="EU87" s="229"/>
      <c r="EV87" s="229"/>
      <c r="EW87" s="229"/>
      <c r="EX87" s="229"/>
      <c r="EY87" s="229"/>
      <c r="EZ87" s="229"/>
      <c r="FA87" s="229"/>
      <c r="FB87" s="229"/>
      <c r="FC87" s="229"/>
      <c r="FD87" s="229"/>
      <c r="FE87" s="229"/>
      <c r="FF87" s="14"/>
      <c r="FG87" s="155"/>
      <c r="FH87" s="156"/>
      <c r="FI87" s="79"/>
      <c r="FJ87" s="79"/>
      <c r="FK87" s="65" t="s">
        <v>89</v>
      </c>
      <c r="FL87" s="29">
        <f>SUM(COUNTIF($F$10:$I$63,FI86),COUNTIF($AL$10:$AO$63,FI86),COUNTIF($BR$10:$BU$63,FI86),COUNTIF($CX$10:$DA$72,FI86),COUNTIF($ED$10:$EG$63,FI86))+FS87</f>
        <v>1</v>
      </c>
      <c r="FM87" s="57">
        <f t="shared" ca="1" si="3"/>
        <v>7</v>
      </c>
      <c r="FN87" s="45"/>
      <c r="FO87" s="36"/>
      <c r="FP87" s="20" t="str">
        <f>FI86</f>
        <v>体育</v>
      </c>
      <c r="FQ87" s="20" t="s">
        <v>55</v>
      </c>
      <c r="FR87" s="20" t="str">
        <f>FI86&amp;"1/2"</f>
        <v>体育1/2</v>
      </c>
      <c r="FS87" s="20">
        <f>SUM(COUNTIF($F$10:$I$63,FR87),COUNTIF($AL$10:$AO$63,FR87),COUNTIF($BR$10:$BU$63,FR87),COUNTIF($CX$10:$DA$72,FR87),COUNTIF($ED$10:$EG$63,FR87))*0.5</f>
        <v>0</v>
      </c>
      <c r="FT87" s="14"/>
      <c r="FU87" s="14"/>
      <c r="FV87" s="20" t="str">
        <f t="shared" ca="1" si="4"/>
        <v>'(4)'!FM87</v>
      </c>
      <c r="FW87" s="20">
        <v>87</v>
      </c>
      <c r="FX87" s="20">
        <f t="shared" ca="1" si="5"/>
        <v>6</v>
      </c>
    </row>
    <row r="88" spans="1:180" ht="7.5" customHeight="1">
      <c r="A88" s="93"/>
      <c r="B88" s="229"/>
      <c r="C88" s="229"/>
      <c r="D88" s="229"/>
      <c r="E88" s="229"/>
      <c r="F88" s="229"/>
      <c r="G88" s="229"/>
      <c r="H88" s="229"/>
      <c r="I88" s="229"/>
      <c r="J88" s="229"/>
      <c r="K88" s="229"/>
      <c r="L88" s="229"/>
      <c r="M88" s="229"/>
      <c r="N88" s="229"/>
      <c r="O88" s="229"/>
      <c r="P88" s="229"/>
      <c r="Q88" s="229"/>
      <c r="R88" s="229"/>
      <c r="S88" s="229"/>
      <c r="T88" s="229"/>
      <c r="U88" s="229"/>
      <c r="V88" s="229"/>
      <c r="W88" s="229"/>
      <c r="X88" s="229"/>
      <c r="Y88" s="229"/>
      <c r="Z88" s="229"/>
      <c r="AA88" s="229"/>
      <c r="AB88" s="229"/>
      <c r="AC88" s="229"/>
      <c r="AD88" s="229"/>
      <c r="AE88" s="229"/>
      <c r="AF88" s="229"/>
      <c r="AG88" s="229"/>
      <c r="AH88" s="229"/>
      <c r="AI88" s="229"/>
      <c r="AJ88" s="229"/>
      <c r="AK88" s="229"/>
      <c r="AL88" s="229"/>
      <c r="AM88" s="229"/>
      <c r="AN88" s="229"/>
      <c r="AO88" s="229"/>
      <c r="AP88" s="229"/>
      <c r="AQ88" s="229"/>
      <c r="AR88" s="229"/>
      <c r="AS88" s="229"/>
      <c r="AT88" s="229"/>
      <c r="AU88" s="229"/>
      <c r="AV88" s="229"/>
      <c r="AW88" s="229"/>
      <c r="AX88" s="229"/>
      <c r="AY88" s="229"/>
      <c r="AZ88" s="229"/>
      <c r="BA88" s="229"/>
      <c r="BB88" s="229"/>
      <c r="BC88" s="229"/>
      <c r="BD88" s="229"/>
      <c r="BE88" s="229"/>
      <c r="BF88" s="229"/>
      <c r="BG88" s="229"/>
      <c r="BH88" s="229"/>
      <c r="BI88" s="229"/>
      <c r="BJ88" s="229"/>
      <c r="BK88" s="229"/>
      <c r="BL88" s="229"/>
      <c r="BM88" s="229"/>
      <c r="BN88" s="229"/>
      <c r="BO88" s="229"/>
      <c r="BP88" s="229"/>
      <c r="BQ88" s="229"/>
      <c r="BR88" s="229"/>
      <c r="BS88" s="229"/>
      <c r="BT88" s="229"/>
      <c r="BU88" s="229"/>
      <c r="BV88" s="229"/>
      <c r="BW88" s="229"/>
      <c r="BX88" s="229"/>
      <c r="BY88" s="229"/>
      <c r="BZ88" s="229"/>
      <c r="CA88" s="229"/>
      <c r="CB88" s="229"/>
      <c r="CC88" s="229"/>
      <c r="CD88" s="229"/>
      <c r="CE88" s="229"/>
      <c r="CF88" s="229"/>
      <c r="CG88" s="229"/>
      <c r="CH88" s="229"/>
      <c r="CI88" s="229"/>
      <c r="CJ88" s="229"/>
      <c r="CK88" s="229"/>
      <c r="CL88" s="229"/>
      <c r="CM88" s="229"/>
      <c r="CN88" s="229"/>
      <c r="CO88" s="229"/>
      <c r="CP88" s="229"/>
      <c r="CQ88" s="229"/>
      <c r="CR88" s="229"/>
      <c r="CS88" s="229"/>
      <c r="CT88" s="229"/>
      <c r="CU88" s="229"/>
      <c r="CV88" s="229"/>
      <c r="CW88" s="229"/>
      <c r="CX88" s="229"/>
      <c r="CY88" s="229"/>
      <c r="CZ88" s="229"/>
      <c r="DA88" s="229"/>
      <c r="DB88" s="229"/>
      <c r="DC88" s="229"/>
      <c r="DD88" s="229"/>
      <c r="DE88" s="229"/>
      <c r="DF88" s="229"/>
      <c r="DG88" s="229"/>
      <c r="DH88" s="229"/>
      <c r="DI88" s="229"/>
      <c r="DJ88" s="229"/>
      <c r="DK88" s="229"/>
      <c r="DL88" s="229"/>
      <c r="DM88" s="229"/>
      <c r="DN88" s="229"/>
      <c r="DO88" s="229"/>
      <c r="DP88" s="229"/>
      <c r="DQ88" s="229"/>
      <c r="DR88" s="229"/>
      <c r="DS88" s="229"/>
      <c r="DT88" s="229"/>
      <c r="DU88" s="229"/>
      <c r="DV88" s="229"/>
      <c r="DW88" s="229"/>
      <c r="DX88" s="229"/>
      <c r="DY88" s="229"/>
      <c r="DZ88" s="229"/>
      <c r="EA88" s="229"/>
      <c r="EB88" s="229"/>
      <c r="EC88" s="229"/>
      <c r="ED88" s="229"/>
      <c r="EE88" s="229"/>
      <c r="EF88" s="229"/>
      <c r="EG88" s="229"/>
      <c r="EH88" s="229"/>
      <c r="EI88" s="229"/>
      <c r="EJ88" s="229"/>
      <c r="EK88" s="229"/>
      <c r="EL88" s="229"/>
      <c r="EM88" s="229"/>
      <c r="EN88" s="229"/>
      <c r="EO88" s="229"/>
      <c r="EP88" s="229"/>
      <c r="EQ88" s="229"/>
      <c r="ER88" s="229"/>
      <c r="ES88" s="229"/>
      <c r="ET88" s="229"/>
      <c r="EU88" s="229"/>
      <c r="EV88" s="229"/>
      <c r="EW88" s="229"/>
      <c r="EX88" s="229"/>
      <c r="EY88" s="229"/>
      <c r="EZ88" s="229"/>
      <c r="FA88" s="229"/>
      <c r="FB88" s="229"/>
      <c r="FC88" s="229"/>
      <c r="FD88" s="229"/>
      <c r="FE88" s="229"/>
      <c r="FF88" s="14"/>
      <c r="FG88" s="155"/>
      <c r="FH88" s="156"/>
      <c r="FI88" s="79"/>
      <c r="FJ88" s="79"/>
      <c r="FK88" s="65" t="s">
        <v>90</v>
      </c>
      <c r="FL88" s="28">
        <f>SUM(COUNTIF($J$10:$M$63,FI86),COUNTIF($AP$10:$AS$63,FI86),COUNTIF($BV$10:$BY$63,FI86),COUNTIF($DB$10:$DE$72,FI86),COUNTIF($EH$10:$EK$63,FI86))+FS88</f>
        <v>1</v>
      </c>
      <c r="FM88" s="56">
        <f t="shared" ca="1" si="3"/>
        <v>7</v>
      </c>
      <c r="FN88" s="43"/>
      <c r="FO88" s="9"/>
      <c r="FP88" s="20" t="str">
        <f>FI86</f>
        <v>体育</v>
      </c>
      <c r="FQ88" s="25" t="s">
        <v>56</v>
      </c>
      <c r="FR88" s="20" t="str">
        <f>FI86&amp;"1/2"</f>
        <v>体育1/2</v>
      </c>
      <c r="FS88" s="20">
        <f>SUM(COUNTIF($J$10:$M$63,FR88),COUNTIF($AP$10:$AS$63,FR88),COUNTIF($BV$10:$BY$63,FR88),COUNTIF($DB$10:$DE$72,FR88),COUNTIF($EH$10:$EK$63,FR88))*0.5</f>
        <v>0</v>
      </c>
      <c r="FT88" s="20"/>
      <c r="FU88" s="20"/>
      <c r="FV88" s="20" t="str">
        <f t="shared" ca="1" si="4"/>
        <v>'(4)'!FM88</v>
      </c>
      <c r="FW88" s="20">
        <v>88</v>
      </c>
      <c r="FX88" s="20">
        <f t="shared" ca="1" si="5"/>
        <v>6</v>
      </c>
    </row>
    <row r="89" spans="1:180" ht="7.5" customHeight="1">
      <c r="A89" s="93"/>
      <c r="B89" s="229"/>
      <c r="C89" s="229"/>
      <c r="D89" s="229"/>
      <c r="E89" s="229"/>
      <c r="F89" s="229"/>
      <c r="G89" s="229"/>
      <c r="H89" s="229"/>
      <c r="I89" s="229"/>
      <c r="J89" s="229"/>
      <c r="K89" s="229"/>
      <c r="L89" s="229"/>
      <c r="M89" s="229"/>
      <c r="N89" s="229"/>
      <c r="O89" s="229"/>
      <c r="P89" s="229"/>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29"/>
      <c r="BA89" s="229"/>
      <c r="BB89" s="229"/>
      <c r="BC89" s="229"/>
      <c r="BD89" s="229"/>
      <c r="BE89" s="229"/>
      <c r="BF89" s="229"/>
      <c r="BG89" s="229"/>
      <c r="BH89" s="229"/>
      <c r="BI89" s="229"/>
      <c r="BJ89" s="229"/>
      <c r="BK89" s="229"/>
      <c r="BL89" s="229"/>
      <c r="BM89" s="229"/>
      <c r="BN89" s="229"/>
      <c r="BO89" s="229"/>
      <c r="BP89" s="229"/>
      <c r="BQ89" s="229"/>
      <c r="BR89" s="229"/>
      <c r="BS89" s="229"/>
      <c r="BT89" s="229"/>
      <c r="BU89" s="229"/>
      <c r="BV89" s="229"/>
      <c r="BW89" s="229"/>
      <c r="BX89" s="229"/>
      <c r="BY89" s="229"/>
      <c r="BZ89" s="229"/>
      <c r="CA89" s="229"/>
      <c r="CB89" s="229"/>
      <c r="CC89" s="229"/>
      <c r="CD89" s="229"/>
      <c r="CE89" s="229"/>
      <c r="CF89" s="229"/>
      <c r="CG89" s="229"/>
      <c r="CH89" s="229"/>
      <c r="CI89" s="229"/>
      <c r="CJ89" s="229"/>
      <c r="CK89" s="229"/>
      <c r="CL89" s="229"/>
      <c r="CM89" s="229"/>
      <c r="CN89" s="229"/>
      <c r="CO89" s="229"/>
      <c r="CP89" s="229"/>
      <c r="CQ89" s="229"/>
      <c r="CR89" s="229"/>
      <c r="CS89" s="229"/>
      <c r="CT89" s="229"/>
      <c r="CU89" s="229"/>
      <c r="CV89" s="229"/>
      <c r="CW89" s="229"/>
      <c r="CX89" s="229"/>
      <c r="CY89" s="229"/>
      <c r="CZ89" s="229"/>
      <c r="DA89" s="229"/>
      <c r="DB89" s="229"/>
      <c r="DC89" s="229"/>
      <c r="DD89" s="229"/>
      <c r="DE89" s="229"/>
      <c r="DF89" s="229"/>
      <c r="DG89" s="229"/>
      <c r="DH89" s="229"/>
      <c r="DI89" s="229"/>
      <c r="DJ89" s="229"/>
      <c r="DK89" s="229"/>
      <c r="DL89" s="229"/>
      <c r="DM89" s="229"/>
      <c r="DN89" s="229"/>
      <c r="DO89" s="229"/>
      <c r="DP89" s="229"/>
      <c r="DQ89" s="229"/>
      <c r="DR89" s="229"/>
      <c r="DS89" s="229"/>
      <c r="DT89" s="229"/>
      <c r="DU89" s="229"/>
      <c r="DV89" s="229"/>
      <c r="DW89" s="229"/>
      <c r="DX89" s="229"/>
      <c r="DY89" s="229"/>
      <c r="DZ89" s="229"/>
      <c r="EA89" s="229"/>
      <c r="EB89" s="229"/>
      <c r="EC89" s="229"/>
      <c r="ED89" s="229"/>
      <c r="EE89" s="229"/>
      <c r="EF89" s="229"/>
      <c r="EG89" s="229"/>
      <c r="EH89" s="229"/>
      <c r="EI89" s="229"/>
      <c r="EJ89" s="229"/>
      <c r="EK89" s="229"/>
      <c r="EL89" s="229"/>
      <c r="EM89" s="229"/>
      <c r="EN89" s="229"/>
      <c r="EO89" s="229"/>
      <c r="EP89" s="229"/>
      <c r="EQ89" s="229"/>
      <c r="ER89" s="229"/>
      <c r="ES89" s="229"/>
      <c r="ET89" s="229"/>
      <c r="EU89" s="229"/>
      <c r="EV89" s="229"/>
      <c r="EW89" s="229"/>
      <c r="EX89" s="229"/>
      <c r="EY89" s="229"/>
      <c r="EZ89" s="229"/>
      <c r="FA89" s="229"/>
      <c r="FB89" s="229"/>
      <c r="FC89" s="229"/>
      <c r="FD89" s="229"/>
      <c r="FE89" s="229"/>
      <c r="FF89" s="14"/>
      <c r="FG89" s="155"/>
      <c r="FH89" s="156"/>
      <c r="FI89" s="79"/>
      <c r="FJ89" s="79"/>
      <c r="FK89" s="65" t="s">
        <v>91</v>
      </c>
      <c r="FL89" s="28">
        <f>SUM(COUNTIF($N$10:$Q$63,FI86),COUNTIF($AT$10:$AW$63,FI86),COUNTIF($BZ$10:$CC$63,FI86),COUNTIF($DF$10:$DI$72,FI86),COUNTIF($EL$10:$EO$63,FI86))+FS89</f>
        <v>1</v>
      </c>
      <c r="FM89" s="56">
        <f t="shared" ca="1" si="3"/>
        <v>6</v>
      </c>
      <c r="FN89" s="44"/>
      <c r="FO89" s="35"/>
      <c r="FP89" s="20" t="str">
        <f>FI86</f>
        <v>体育</v>
      </c>
      <c r="FQ89" s="20" t="s">
        <v>57</v>
      </c>
      <c r="FR89" s="20" t="str">
        <f>FI86&amp;"1/2"</f>
        <v>体育1/2</v>
      </c>
      <c r="FS89" s="20">
        <f>SUM(COUNTIF($N$10:$Q$63,FR89),COUNTIF($AT$10:$AW$63,FR89),COUNTIF($BZ$10:$CC$63,FR89),COUNTIF($DF$10:$DI$72,FR89),COUNTIF($EL$10:$EO$63,FR89))*0.5</f>
        <v>0</v>
      </c>
      <c r="FT89" s="20"/>
      <c r="FU89" s="20"/>
      <c r="FV89" s="20" t="str">
        <f t="shared" ca="1" si="4"/>
        <v>'(4)'!FM89</v>
      </c>
      <c r="FW89" s="20">
        <v>89</v>
      </c>
      <c r="FX89" s="20">
        <f t="shared" ca="1" si="5"/>
        <v>5</v>
      </c>
    </row>
    <row r="90" spans="1:180" ht="7.5" customHeight="1">
      <c r="A90" s="93"/>
      <c r="B90" s="229"/>
      <c r="C90" s="229"/>
      <c r="D90" s="229"/>
      <c r="E90" s="229"/>
      <c r="F90" s="229"/>
      <c r="G90" s="229"/>
      <c r="H90" s="229"/>
      <c r="I90" s="229"/>
      <c r="J90" s="229"/>
      <c r="K90" s="229"/>
      <c r="L90" s="229"/>
      <c r="M90" s="229"/>
      <c r="N90" s="229"/>
      <c r="O90" s="229"/>
      <c r="P90" s="229"/>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29"/>
      <c r="BA90" s="229"/>
      <c r="BB90" s="229"/>
      <c r="BC90" s="229"/>
      <c r="BD90" s="229"/>
      <c r="BE90" s="229"/>
      <c r="BF90" s="229"/>
      <c r="BG90" s="229"/>
      <c r="BH90" s="229"/>
      <c r="BI90" s="229"/>
      <c r="BJ90" s="229"/>
      <c r="BK90" s="229"/>
      <c r="BL90" s="229"/>
      <c r="BM90" s="229"/>
      <c r="BN90" s="229"/>
      <c r="BO90" s="229"/>
      <c r="BP90" s="229"/>
      <c r="BQ90" s="229"/>
      <c r="BR90" s="229"/>
      <c r="BS90" s="229"/>
      <c r="BT90" s="229"/>
      <c r="BU90" s="229"/>
      <c r="BV90" s="229"/>
      <c r="BW90" s="229"/>
      <c r="BX90" s="229"/>
      <c r="BY90" s="229"/>
      <c r="BZ90" s="229"/>
      <c r="CA90" s="229"/>
      <c r="CB90" s="229"/>
      <c r="CC90" s="229"/>
      <c r="CD90" s="229"/>
      <c r="CE90" s="229"/>
      <c r="CF90" s="229"/>
      <c r="CG90" s="229"/>
      <c r="CH90" s="229"/>
      <c r="CI90" s="229"/>
      <c r="CJ90" s="229"/>
      <c r="CK90" s="229"/>
      <c r="CL90" s="229"/>
      <c r="CM90" s="229"/>
      <c r="CN90" s="229"/>
      <c r="CO90" s="229"/>
      <c r="CP90" s="229"/>
      <c r="CQ90" s="229"/>
      <c r="CR90" s="229"/>
      <c r="CS90" s="229"/>
      <c r="CT90" s="229"/>
      <c r="CU90" s="229"/>
      <c r="CV90" s="229"/>
      <c r="CW90" s="229"/>
      <c r="CX90" s="229"/>
      <c r="CY90" s="229"/>
      <c r="CZ90" s="229"/>
      <c r="DA90" s="229"/>
      <c r="DB90" s="229"/>
      <c r="DC90" s="229"/>
      <c r="DD90" s="229"/>
      <c r="DE90" s="229"/>
      <c r="DF90" s="229"/>
      <c r="DG90" s="229"/>
      <c r="DH90" s="229"/>
      <c r="DI90" s="229"/>
      <c r="DJ90" s="229"/>
      <c r="DK90" s="229"/>
      <c r="DL90" s="229"/>
      <c r="DM90" s="229"/>
      <c r="DN90" s="229"/>
      <c r="DO90" s="229"/>
      <c r="DP90" s="229"/>
      <c r="DQ90" s="229"/>
      <c r="DR90" s="229"/>
      <c r="DS90" s="229"/>
      <c r="DT90" s="229"/>
      <c r="DU90" s="229"/>
      <c r="DV90" s="229"/>
      <c r="DW90" s="229"/>
      <c r="DX90" s="229"/>
      <c r="DY90" s="229"/>
      <c r="DZ90" s="229"/>
      <c r="EA90" s="229"/>
      <c r="EB90" s="229"/>
      <c r="EC90" s="229"/>
      <c r="ED90" s="229"/>
      <c r="EE90" s="229"/>
      <c r="EF90" s="229"/>
      <c r="EG90" s="229"/>
      <c r="EH90" s="229"/>
      <c r="EI90" s="229"/>
      <c r="EJ90" s="229"/>
      <c r="EK90" s="229"/>
      <c r="EL90" s="229"/>
      <c r="EM90" s="229"/>
      <c r="EN90" s="229"/>
      <c r="EO90" s="229"/>
      <c r="EP90" s="229"/>
      <c r="EQ90" s="229"/>
      <c r="ER90" s="229"/>
      <c r="ES90" s="229"/>
      <c r="ET90" s="229"/>
      <c r="EU90" s="229"/>
      <c r="EV90" s="229"/>
      <c r="EW90" s="229"/>
      <c r="EX90" s="229"/>
      <c r="EY90" s="229"/>
      <c r="EZ90" s="229"/>
      <c r="FA90" s="229"/>
      <c r="FB90" s="229"/>
      <c r="FC90" s="229"/>
      <c r="FD90" s="229"/>
      <c r="FE90" s="229"/>
      <c r="FF90" s="14"/>
      <c r="FG90" s="155"/>
      <c r="FH90" s="156"/>
      <c r="FI90" s="79"/>
      <c r="FJ90" s="79"/>
      <c r="FK90" s="65" t="s">
        <v>92</v>
      </c>
      <c r="FL90" s="29">
        <f>SUM(COUNTIF($R$10:$U$63,FI86),COUNTIF($AX$10:$BA$63,FI86),COUNTIF($CD$10:$CG$63,FI86),COUNTIF($DJ$10:$DM$72,FI86),COUNTIF($EP$10:$ES$63,FI86))+FS90</f>
        <v>1</v>
      </c>
      <c r="FM90" s="57">
        <f t="shared" ca="1" si="3"/>
        <v>6</v>
      </c>
      <c r="FN90" s="45"/>
      <c r="FO90" s="36"/>
      <c r="FP90" s="20" t="str">
        <f>FI86</f>
        <v>体育</v>
      </c>
      <c r="FQ90" s="20" t="s">
        <v>58</v>
      </c>
      <c r="FR90" s="20" t="str">
        <f>FI86&amp;"1/2"</f>
        <v>体育1/2</v>
      </c>
      <c r="FS90" s="20">
        <f>SUM(COUNTIF($R$10:$U$63,FR90),COUNTIF($AX$10:$BA$63,FR90),COUNTIF($CD$10:$CG$63,FR90),COUNTIF($DJ$10:$DM$72,FR90),COUNTIF($EP$10:$ES$63,FR90))*0.5</f>
        <v>0</v>
      </c>
      <c r="FT90" s="14"/>
      <c r="FU90" s="14"/>
      <c r="FV90" s="20" t="str">
        <f t="shared" ca="1" si="4"/>
        <v>'(4)'!FM90</v>
      </c>
      <c r="FW90" s="20">
        <v>90</v>
      </c>
      <c r="FX90" s="20">
        <f t="shared" ca="1" si="5"/>
        <v>5</v>
      </c>
    </row>
    <row r="91" spans="1:180" ht="7.5" customHeight="1">
      <c r="A91" s="14"/>
      <c r="B91" s="14"/>
      <c r="C91" s="14"/>
      <c r="D91" s="14"/>
      <c r="E91" s="14"/>
      <c r="F91" s="14"/>
      <c r="G91" s="14"/>
      <c r="H91" s="14"/>
      <c r="I91" s="14"/>
      <c r="J91" s="14"/>
      <c r="K91" s="14"/>
      <c r="L91" s="14"/>
      <c r="M91" s="14"/>
      <c r="N91" s="14"/>
      <c r="O91" s="14"/>
      <c r="P91" s="14"/>
      <c r="Q91" s="14"/>
      <c r="R91" s="14"/>
      <c r="S91" s="14"/>
      <c r="T91" s="14"/>
      <c r="U91" s="14"/>
      <c r="V91" s="14"/>
      <c r="W91" s="14"/>
      <c r="X91" s="14"/>
      <c r="Y91" s="14"/>
      <c r="Z91" s="14"/>
      <c r="AA91" s="14"/>
      <c r="AB91" s="14"/>
      <c r="AC91" s="14"/>
      <c r="AD91" s="14"/>
      <c r="AE91" s="14"/>
      <c r="AF91" s="14"/>
      <c r="AG91" s="14"/>
      <c r="AH91" s="14"/>
      <c r="AI91" s="14"/>
      <c r="AJ91" s="14"/>
      <c r="AK91" s="14"/>
      <c r="AL91" s="14"/>
      <c r="AM91" s="14"/>
      <c r="AN91" s="14"/>
      <c r="AO91" s="14"/>
      <c r="AP91" s="14"/>
      <c r="AQ91" s="14"/>
      <c r="AR91" s="14"/>
      <c r="AS91" s="14"/>
      <c r="AT91" s="14"/>
      <c r="AU91" s="14"/>
      <c r="AV91" s="14"/>
      <c r="AW91" s="14"/>
      <c r="AX91" s="14"/>
      <c r="AY91" s="14"/>
      <c r="AZ91" s="14"/>
      <c r="BA91" s="14"/>
      <c r="BB91" s="14"/>
      <c r="BC91" s="14"/>
      <c r="BD91" s="14"/>
      <c r="BE91" s="14"/>
      <c r="BF91" s="14"/>
      <c r="BG91" s="14"/>
      <c r="BH91" s="14"/>
      <c r="BI91" s="14"/>
      <c r="BJ91" s="14"/>
      <c r="BK91" s="14"/>
      <c r="BL91" s="14"/>
      <c r="BM91" s="14"/>
      <c r="BN91" s="14"/>
      <c r="BO91" s="14"/>
      <c r="BP91" s="14"/>
      <c r="BQ91" s="14"/>
      <c r="BR91" s="14"/>
      <c r="BS91" s="14"/>
      <c r="BT91" s="14"/>
      <c r="BU91" s="14"/>
      <c r="BV91" s="14"/>
      <c r="BW91" s="14"/>
      <c r="BX91" s="14"/>
      <c r="BY91" s="14"/>
      <c r="BZ91" s="14"/>
      <c r="CA91" s="14"/>
      <c r="CB91" s="14"/>
      <c r="CC91" s="14"/>
      <c r="CD91" s="14"/>
      <c r="CE91" s="14"/>
      <c r="CF91" s="14"/>
      <c r="CG91" s="14"/>
      <c r="CH91" s="14"/>
      <c r="CI91" s="14"/>
      <c r="CJ91" s="14"/>
      <c r="CK91" s="14"/>
      <c r="CL91" s="14"/>
      <c r="CM91" s="14"/>
      <c r="CN91" s="14"/>
      <c r="CO91" s="14"/>
      <c r="CP91" s="14"/>
      <c r="CQ91" s="14"/>
      <c r="CR91" s="14"/>
      <c r="CS91" s="14"/>
      <c r="CT91" s="14"/>
      <c r="CU91" s="14"/>
      <c r="CV91" s="14"/>
      <c r="CW91" s="14"/>
      <c r="CX91" s="14"/>
      <c r="CY91" s="14"/>
      <c r="CZ91" s="14"/>
      <c r="DA91" s="14"/>
      <c r="DB91" s="14"/>
      <c r="DC91" s="14"/>
      <c r="DD91" s="14"/>
      <c r="DE91" s="14"/>
      <c r="DF91" s="14"/>
      <c r="DG91" s="14"/>
      <c r="DH91" s="14"/>
      <c r="DI91" s="14"/>
      <c r="DJ91" s="14"/>
      <c r="DK91" s="14"/>
      <c r="DL91" s="14"/>
      <c r="DM91" s="14"/>
      <c r="DN91" s="14"/>
      <c r="DO91" s="14"/>
      <c r="DP91" s="14"/>
      <c r="DQ91" s="14"/>
      <c r="DR91" s="14"/>
      <c r="DS91" s="14"/>
      <c r="DT91" s="14"/>
      <c r="DU91" s="14"/>
      <c r="DV91" s="14"/>
      <c r="DW91" s="14"/>
      <c r="DX91" s="14"/>
      <c r="DY91" s="14"/>
      <c r="DZ91" s="14"/>
      <c r="EA91" s="14"/>
      <c r="EB91" s="14"/>
      <c r="EC91" s="14"/>
      <c r="ED91" s="14"/>
      <c r="EE91" s="14"/>
      <c r="EF91" s="14"/>
      <c r="EG91" s="14"/>
      <c r="EH91" s="14"/>
      <c r="EI91" s="14"/>
      <c r="EJ91" s="14"/>
      <c r="EK91" s="14"/>
      <c r="EL91" s="14"/>
      <c r="EM91" s="14"/>
      <c r="EN91" s="14"/>
      <c r="EO91" s="14"/>
      <c r="EP91" s="14"/>
      <c r="EQ91" s="14"/>
      <c r="ER91" s="14"/>
      <c r="ES91" s="14"/>
      <c r="ET91" s="14"/>
      <c r="EU91" s="14"/>
      <c r="EV91" s="14"/>
      <c r="EW91" s="14"/>
      <c r="EX91" s="14"/>
      <c r="EY91" s="14"/>
      <c r="EZ91" s="14"/>
      <c r="FA91" s="14"/>
      <c r="FB91" s="14"/>
      <c r="FC91" s="14"/>
      <c r="FD91" s="14"/>
      <c r="FE91" s="14"/>
      <c r="FF91" s="14"/>
      <c r="FG91" s="155"/>
      <c r="FH91" s="156"/>
      <c r="FI91" s="79"/>
      <c r="FJ91" s="79"/>
      <c r="FK91" s="65" t="s">
        <v>93</v>
      </c>
      <c r="FL91" s="28">
        <f>SUM(COUNTIF($V$10:$Y$63,FI86),COUNTIF($BB$10:$BE$63,FI86),COUNTIF($CH$10:$CK$63,FI86),COUNTIF($DN$10:$DQ$72,FI86),COUNTIF($ET$10:$EW$63,FI86))+FS91</f>
        <v>1</v>
      </c>
      <c r="FM91" s="56">
        <f t="shared" ca="1" si="3"/>
        <v>7</v>
      </c>
      <c r="FN91" s="43"/>
      <c r="FO91" s="9"/>
      <c r="FP91" s="20" t="str">
        <f>FI86</f>
        <v>体育</v>
      </c>
      <c r="FQ91" s="25" t="s">
        <v>59</v>
      </c>
      <c r="FR91" s="20" t="str">
        <f>FI86&amp;"1/2"</f>
        <v>体育1/2</v>
      </c>
      <c r="FS91" s="20">
        <f>SUM(COUNTIF($V$10:$Y$63,FR91),COUNTIF($BB$10:$BE$63,FR91),COUNTIF($CH$10:$CK$63,FR91),COUNTIF($DN$10:$DQ$72,FR91),COUNTIF($ET$10:$EW$63,FR91))*0.5</f>
        <v>0</v>
      </c>
      <c r="FT91" s="20"/>
      <c r="FU91" s="20"/>
      <c r="FV91" s="20" t="str">
        <f t="shared" ca="1" si="4"/>
        <v>'(4)'!FM91</v>
      </c>
      <c r="FW91" s="20">
        <v>91</v>
      </c>
      <c r="FX91" s="20">
        <f t="shared" ca="1" si="5"/>
        <v>6</v>
      </c>
    </row>
    <row r="92" spans="1:180" ht="7.5" customHeight="1">
      <c r="A92" s="14"/>
      <c r="B92" s="14"/>
      <c r="C92" s="14"/>
      <c r="D92" s="14"/>
      <c r="E92" s="14"/>
      <c r="F92" s="14"/>
      <c r="G92" s="14"/>
      <c r="H92" s="14"/>
      <c r="I92" s="14"/>
      <c r="J92" s="14"/>
      <c r="K92" s="14"/>
      <c r="L92" s="14"/>
      <c r="M92" s="14"/>
      <c r="N92" s="14"/>
      <c r="O92" s="14"/>
      <c r="P92" s="14"/>
      <c r="Q92" s="14"/>
      <c r="R92" s="14"/>
      <c r="S92" s="14"/>
      <c r="T92" s="14"/>
      <c r="U92" s="14"/>
      <c r="V92" s="14"/>
      <c r="W92" s="14"/>
      <c r="X92" s="14"/>
      <c r="Y92" s="14"/>
      <c r="Z92" s="14"/>
      <c r="AA92" s="14"/>
      <c r="AB92" s="14"/>
      <c r="AC92" s="14"/>
      <c r="AD92" s="14"/>
      <c r="AE92" s="14"/>
      <c r="AF92" s="14"/>
      <c r="AG92" s="14"/>
      <c r="AH92" s="14"/>
      <c r="AI92" s="14"/>
      <c r="AJ92" s="14"/>
      <c r="AK92" s="14"/>
      <c r="AL92" s="14"/>
      <c r="AM92" s="14"/>
      <c r="AN92" s="14"/>
      <c r="AO92" s="14"/>
      <c r="AP92" s="14"/>
      <c r="AQ92" s="14"/>
      <c r="AR92" s="14"/>
      <c r="AS92" s="14"/>
      <c r="AT92" s="14"/>
      <c r="AU92" s="14"/>
      <c r="AV92" s="14"/>
      <c r="AW92" s="14"/>
      <c r="AX92" s="14"/>
      <c r="AY92" s="14"/>
      <c r="AZ92" s="14"/>
      <c r="BA92" s="14"/>
      <c r="BB92" s="14"/>
      <c r="BC92" s="14"/>
      <c r="BD92" s="14"/>
      <c r="BE92" s="14"/>
      <c r="BF92" s="14"/>
      <c r="BG92" s="14"/>
      <c r="BH92" s="14"/>
      <c r="BI92" s="14"/>
      <c r="BJ92" s="14"/>
      <c r="BK92" s="14"/>
      <c r="BL92" s="14"/>
      <c r="BM92" s="14"/>
      <c r="BN92" s="14"/>
      <c r="BO92" s="14"/>
      <c r="BP92" s="14"/>
      <c r="BQ92" s="14"/>
      <c r="BR92" s="14"/>
      <c r="BS92" s="14"/>
      <c r="BT92" s="14"/>
      <c r="BU92" s="14"/>
      <c r="BV92" s="14"/>
      <c r="BW92" s="14"/>
      <c r="BX92" s="14"/>
      <c r="BY92" s="14"/>
      <c r="BZ92" s="14"/>
      <c r="CA92" s="14"/>
      <c r="CB92" s="14"/>
      <c r="CC92" s="14"/>
      <c r="CD92" s="14"/>
      <c r="CE92" s="14"/>
      <c r="CF92" s="14"/>
      <c r="CG92" s="14"/>
      <c r="CH92" s="14"/>
      <c r="CI92" s="14"/>
      <c r="CJ92" s="14"/>
      <c r="CK92" s="14"/>
      <c r="CL92" s="14"/>
      <c r="CM92" s="14"/>
      <c r="CN92" s="14"/>
      <c r="CO92" s="14"/>
      <c r="CP92" s="14"/>
      <c r="CQ92" s="14"/>
      <c r="CR92" s="14"/>
      <c r="CS92" s="14"/>
      <c r="CT92" s="14"/>
      <c r="CU92" s="14"/>
      <c r="CV92" s="14"/>
      <c r="CW92" s="14"/>
      <c r="CX92" s="14"/>
      <c r="CY92" s="14"/>
      <c r="CZ92" s="14"/>
      <c r="DA92" s="14"/>
      <c r="DB92" s="14"/>
      <c r="DC92" s="14"/>
      <c r="DD92" s="14"/>
      <c r="DE92" s="14"/>
      <c r="DF92" s="14"/>
      <c r="DG92" s="14"/>
      <c r="DH92" s="14"/>
      <c r="DI92" s="14"/>
      <c r="DJ92" s="14"/>
      <c r="DK92" s="14"/>
      <c r="DL92" s="14"/>
      <c r="DM92" s="14"/>
      <c r="DN92" s="14"/>
      <c r="DO92" s="14"/>
      <c r="DP92" s="14"/>
      <c r="DQ92" s="14"/>
      <c r="DR92" s="14"/>
      <c r="DS92" s="14"/>
      <c r="DT92" s="14"/>
      <c r="DU92" s="14"/>
      <c r="DV92" s="14"/>
      <c r="DW92" s="14"/>
      <c r="DX92" s="14"/>
      <c r="DY92" s="14"/>
      <c r="DZ92" s="14"/>
      <c r="EA92" s="14"/>
      <c r="EB92" s="14"/>
      <c r="EC92" s="14"/>
      <c r="ED92" s="14"/>
      <c r="EE92" s="14"/>
      <c r="EF92" s="14"/>
      <c r="EG92" s="14"/>
      <c r="EH92" s="14"/>
      <c r="EI92" s="14"/>
      <c r="EJ92" s="14"/>
      <c r="EK92" s="14"/>
      <c r="EL92" s="14"/>
      <c r="EM92" s="14"/>
      <c r="EN92" s="14"/>
      <c r="EO92" s="14"/>
      <c r="EP92" s="14"/>
      <c r="EQ92" s="14"/>
      <c r="ER92" s="14"/>
      <c r="ES92" s="14"/>
      <c r="ET92" s="14"/>
      <c r="EU92" s="14"/>
      <c r="EV92" s="14"/>
      <c r="EW92" s="14"/>
      <c r="EX92" s="14"/>
      <c r="EY92" s="14"/>
      <c r="EZ92" s="14"/>
      <c r="FA92" s="14"/>
      <c r="FB92" s="14"/>
      <c r="FC92" s="14"/>
      <c r="FD92" s="14"/>
      <c r="FE92" s="14"/>
      <c r="FF92" s="14"/>
      <c r="FG92" s="155"/>
      <c r="FH92" s="156"/>
      <c r="FI92" s="79"/>
      <c r="FJ92" s="79"/>
      <c r="FK92" s="65" t="s">
        <v>94</v>
      </c>
      <c r="FL92" s="28">
        <f>SUM(COUNTIF($Z$10:$AC$63,FI86),COUNTIF($BF$10:$BI$63,FI86),COUNTIF($CL$10:$CO$63,FI86),COUNTIF($DR$10:$DU$72,FI86),COUNTIF($EX$10:$FA$63,FI86))+FS92</f>
        <v>1</v>
      </c>
      <c r="FM92" s="56">
        <f t="shared" ca="1" si="3"/>
        <v>9</v>
      </c>
      <c r="FN92" s="44"/>
      <c r="FO92" s="35"/>
      <c r="FP92" s="20" t="str">
        <f>FI86</f>
        <v>体育</v>
      </c>
      <c r="FQ92" s="20" t="s">
        <v>60</v>
      </c>
      <c r="FR92" s="20" t="str">
        <f>FI86&amp;"1/2"</f>
        <v>体育1/2</v>
      </c>
      <c r="FS92" s="20">
        <f>SUM(COUNTIF($Z$10:$AC$63,FR92),COUNTIF($BF$10:$BI$63,FR92),COUNTIF($CL$10:$CO$63,FR92),COUNTIF($DR$10:$DU$72,FR92),COUNTIF($EX$10:$FA$63,FR92))*0.5</f>
        <v>0</v>
      </c>
      <c r="FT92" s="20"/>
      <c r="FU92" s="20"/>
      <c r="FV92" s="20" t="str">
        <f t="shared" ca="1" si="4"/>
        <v>'(4)'!FM92</v>
      </c>
      <c r="FW92" s="20">
        <v>92</v>
      </c>
      <c r="FX92" s="20">
        <f t="shared" ca="1" si="5"/>
        <v>8</v>
      </c>
    </row>
    <row r="93" spans="1:180" ht="7.5" customHeight="1">
      <c r="A93" s="14"/>
      <c r="B93" s="14"/>
      <c r="C93" s="14"/>
      <c r="D93" s="14"/>
      <c r="E93" s="14"/>
      <c r="F93" s="14"/>
      <c r="G93" s="14"/>
      <c r="H93" s="14"/>
      <c r="I93" s="14"/>
      <c r="J93" s="14"/>
      <c r="K93" s="14"/>
      <c r="L93" s="14"/>
      <c r="M93" s="14"/>
      <c r="N93" s="14"/>
      <c r="O93" s="14"/>
      <c r="P93" s="14"/>
      <c r="Q93" s="14"/>
      <c r="R93" s="14"/>
      <c r="S93" s="14"/>
      <c r="T93" s="14"/>
      <c r="U93" s="14"/>
      <c r="V93" s="14"/>
      <c r="W93" s="14"/>
      <c r="X93" s="14"/>
      <c r="Y93" s="14"/>
      <c r="Z93" s="14"/>
      <c r="AA93" s="14"/>
      <c r="AB93" s="14"/>
      <c r="AC93" s="14"/>
      <c r="AD93" s="14"/>
      <c r="AE93" s="14"/>
      <c r="AF93" s="14"/>
      <c r="AG93" s="14"/>
      <c r="AH93" s="14"/>
      <c r="AI93" s="14"/>
      <c r="AJ93" s="14"/>
      <c r="AK93" s="14"/>
      <c r="AL93" s="14"/>
      <c r="AM93" s="14"/>
      <c r="AN93" s="14"/>
      <c r="AO93" s="14"/>
      <c r="AP93" s="14"/>
      <c r="AQ93" s="14"/>
      <c r="AR93" s="14"/>
      <c r="AS93" s="14"/>
      <c r="AT93" s="14"/>
      <c r="AU93" s="14"/>
      <c r="AV93" s="14"/>
      <c r="AW93" s="14"/>
      <c r="AX93" s="14"/>
      <c r="AY93" s="14"/>
      <c r="AZ93" s="14"/>
      <c r="BA93" s="14"/>
      <c r="BB93" s="14"/>
      <c r="BC93" s="14"/>
      <c r="BD93" s="14"/>
      <c r="BE93" s="14"/>
      <c r="BF93" s="14"/>
      <c r="BG93" s="14"/>
      <c r="BH93" s="14"/>
      <c r="BI93" s="14"/>
      <c r="BJ93" s="14"/>
      <c r="BK93" s="14"/>
      <c r="BL93" s="14"/>
      <c r="BM93" s="14"/>
      <c r="BN93" s="14"/>
      <c r="BO93" s="14"/>
      <c r="BP93" s="14"/>
      <c r="BQ93" s="14"/>
      <c r="BR93" s="14"/>
      <c r="BS93" s="14"/>
      <c r="BT93" s="14"/>
      <c r="BU93" s="14"/>
      <c r="BV93" s="14"/>
      <c r="BW93" s="14"/>
      <c r="BX93" s="14"/>
      <c r="BY93" s="14"/>
      <c r="BZ93" s="14"/>
      <c r="CA93" s="14"/>
      <c r="CB93" s="14"/>
      <c r="CC93" s="14"/>
      <c r="CD93" s="14"/>
      <c r="CE93" s="14"/>
      <c r="CF93" s="14"/>
      <c r="CG93" s="14"/>
      <c r="CH93" s="14"/>
      <c r="CI93" s="14"/>
      <c r="CJ93" s="14"/>
      <c r="CK93" s="14"/>
      <c r="CL93" s="14"/>
      <c r="CM93" s="14"/>
      <c r="CN93" s="14"/>
      <c r="CO93" s="14"/>
      <c r="CP93" s="14"/>
      <c r="CQ93" s="14"/>
      <c r="CR93" s="14"/>
      <c r="CS93" s="14"/>
      <c r="CT93" s="14"/>
      <c r="CU93" s="14"/>
      <c r="CV93" s="14"/>
      <c r="CW93" s="14"/>
      <c r="CX93" s="14"/>
      <c r="CY93" s="14"/>
      <c r="CZ93" s="14"/>
      <c r="DA93" s="14"/>
      <c r="DB93" s="14"/>
      <c r="DC93" s="14"/>
      <c r="DD93" s="14"/>
      <c r="DE93" s="14"/>
      <c r="DF93" s="14"/>
      <c r="DG93" s="14"/>
      <c r="DH93" s="14"/>
      <c r="DI93" s="14"/>
      <c r="DJ93" s="14"/>
      <c r="DK93" s="14"/>
      <c r="DL93" s="14"/>
      <c r="DM93" s="14"/>
      <c r="DN93" s="14"/>
      <c r="DO93" s="14"/>
      <c r="DP93" s="14"/>
      <c r="DQ93" s="14"/>
      <c r="DR93" s="14"/>
      <c r="DS93" s="14"/>
      <c r="DT93" s="14"/>
      <c r="DU93" s="14"/>
      <c r="DV93" s="14"/>
      <c r="DW93" s="14"/>
      <c r="DX93" s="14"/>
      <c r="DY93" s="14"/>
      <c r="DZ93" s="14"/>
      <c r="EA93" s="14"/>
      <c r="EB93" s="14"/>
      <c r="EC93" s="14"/>
      <c r="ED93" s="14"/>
      <c r="EE93" s="14"/>
      <c r="EF93" s="14"/>
      <c r="EG93" s="14"/>
      <c r="EH93" s="14"/>
      <c r="EI93" s="14"/>
      <c r="EJ93" s="14"/>
      <c r="EK93" s="14"/>
      <c r="EL93" s="14"/>
      <c r="EM93" s="14"/>
      <c r="EN93" s="14"/>
      <c r="EO93" s="14"/>
      <c r="EP93" s="14"/>
      <c r="EQ93" s="14"/>
      <c r="ER93" s="14"/>
      <c r="ES93" s="14"/>
      <c r="ET93" s="14"/>
      <c r="EU93" s="14"/>
      <c r="EV93" s="14"/>
      <c r="EW93" s="14"/>
      <c r="EX93" s="14"/>
      <c r="EY93" s="14"/>
      <c r="EZ93" s="14"/>
      <c r="FA93" s="14"/>
      <c r="FB93" s="14"/>
      <c r="FC93" s="14"/>
      <c r="FD93" s="14"/>
      <c r="FE93" s="14"/>
      <c r="FF93" s="14"/>
      <c r="FG93" s="155"/>
      <c r="FH93" s="156"/>
      <c r="FI93" s="79"/>
      <c r="FJ93" s="79"/>
      <c r="FK93" s="66" t="s">
        <v>95</v>
      </c>
      <c r="FL93" s="34">
        <f>SUM(COUNTIF($AD$10:$AG$63,FI86),COUNTIF($BJ$10:$BM$63,FI86),COUNTIF($CP$10:$CS$63,FI86),COUNTIF($DV$10:$DY$72,FI86),COUNTIF($FB$10:$FE$63,FI86))+FS93</f>
        <v>1</v>
      </c>
      <c r="FM93" s="62">
        <f t="shared" ca="1" si="3"/>
        <v>9</v>
      </c>
      <c r="FN93" s="52"/>
      <c r="FO93" s="41"/>
      <c r="FP93" s="20" t="str">
        <f>FI86</f>
        <v>体育</v>
      </c>
      <c r="FQ93" s="20" t="s">
        <v>61</v>
      </c>
      <c r="FR93" s="20" t="str">
        <f>FI86&amp;"1/2"</f>
        <v>体育1/2</v>
      </c>
      <c r="FS93" s="20">
        <f>SUM(COUNTIF($AD$10:$AG$63,FR93),COUNTIF($BJ$10:$BM$63,FR93),COUNTIF($CP$10:$CS$63,FR93),COUNTIF($DV$10:$DY$72,FR93),COUNTIF($FB$10:$FE$63,FR93))*0.5</f>
        <v>0</v>
      </c>
      <c r="FT93" s="14"/>
      <c r="FU93" s="14"/>
      <c r="FV93" s="20" t="str">
        <f t="shared" ca="1" si="4"/>
        <v>'(4)'!FM93</v>
      </c>
      <c r="FW93" s="20">
        <v>93</v>
      </c>
      <c r="FX93" s="20">
        <f t="shared" ca="1" si="5"/>
        <v>8</v>
      </c>
    </row>
    <row r="94" spans="1:180" ht="7.5" customHeight="1">
      <c r="A94" s="14"/>
      <c r="B94" s="14"/>
      <c r="C94" s="14"/>
      <c r="D94" s="14"/>
      <c r="E94" s="14"/>
      <c r="F94" s="14"/>
      <c r="G94" s="14"/>
      <c r="H94" s="14"/>
      <c r="I94" s="14"/>
      <c r="J94" s="14"/>
      <c r="K94" s="14"/>
      <c r="L94" s="14"/>
      <c r="M94" s="14"/>
      <c r="N94" s="14"/>
      <c r="O94" s="14"/>
      <c r="P94" s="14"/>
      <c r="Q94" s="14"/>
      <c r="R94" s="14"/>
      <c r="S94" s="14"/>
      <c r="T94" s="14"/>
      <c r="U94" s="14"/>
      <c r="V94" s="14"/>
      <c r="W94" s="14"/>
      <c r="X94" s="14"/>
      <c r="Y94" s="14"/>
      <c r="Z94" s="14"/>
      <c r="AA94" s="14"/>
      <c r="AB94" s="14"/>
      <c r="AC94" s="14"/>
      <c r="AD94" s="14"/>
      <c r="AE94" s="14"/>
      <c r="AF94" s="14"/>
      <c r="AG94" s="14"/>
      <c r="AH94" s="14"/>
      <c r="AI94" s="14"/>
      <c r="AJ94" s="14"/>
      <c r="AK94" s="14"/>
      <c r="AL94" s="14"/>
      <c r="AM94" s="14"/>
      <c r="AN94" s="14"/>
      <c r="AO94" s="14"/>
      <c r="AP94" s="14"/>
      <c r="AQ94" s="14"/>
      <c r="AR94" s="14"/>
      <c r="AS94" s="14"/>
      <c r="AT94" s="14"/>
      <c r="AU94" s="14"/>
      <c r="AV94" s="14"/>
      <c r="AW94" s="14"/>
      <c r="AX94" s="14"/>
      <c r="AY94" s="14"/>
      <c r="AZ94" s="14"/>
      <c r="BA94" s="14"/>
      <c r="BB94" s="14"/>
      <c r="BC94" s="14"/>
      <c r="BD94" s="14"/>
      <c r="BE94" s="14"/>
      <c r="BF94" s="14"/>
      <c r="BG94" s="14"/>
      <c r="BH94" s="14"/>
      <c r="BI94" s="14"/>
      <c r="BJ94" s="14"/>
      <c r="BK94" s="14"/>
      <c r="BL94" s="14"/>
      <c r="BM94" s="14"/>
      <c r="BN94" s="14"/>
      <c r="BO94" s="14"/>
      <c r="BP94" s="14"/>
      <c r="BQ94" s="14"/>
      <c r="BR94" s="14"/>
      <c r="BS94" s="14"/>
      <c r="BT94" s="14"/>
      <c r="BU94" s="14"/>
      <c r="BV94" s="14"/>
      <c r="BW94" s="14"/>
      <c r="BX94" s="14"/>
      <c r="BY94" s="14"/>
      <c r="BZ94" s="14"/>
      <c r="CA94" s="14"/>
      <c r="CB94" s="14"/>
      <c r="CC94" s="14"/>
      <c r="CD94" s="14"/>
      <c r="CE94" s="14"/>
      <c r="CF94" s="14"/>
      <c r="CG94" s="14"/>
      <c r="CH94" s="14"/>
      <c r="CI94" s="14"/>
      <c r="CJ94" s="14"/>
      <c r="CK94" s="14"/>
      <c r="CL94" s="14"/>
      <c r="CM94" s="14"/>
      <c r="CN94" s="14"/>
      <c r="CO94" s="14"/>
      <c r="CP94" s="14"/>
      <c r="CQ94" s="14"/>
      <c r="CR94" s="14"/>
      <c r="CS94" s="14"/>
      <c r="CT94" s="14"/>
      <c r="CU94" s="14"/>
      <c r="CV94" s="14"/>
      <c r="CW94" s="14"/>
      <c r="CX94" s="14"/>
      <c r="CY94" s="14"/>
      <c r="CZ94" s="14"/>
      <c r="DA94" s="14"/>
      <c r="DB94" s="14"/>
      <c r="DC94" s="14"/>
      <c r="DD94" s="14"/>
      <c r="DE94" s="14"/>
      <c r="DF94" s="14"/>
      <c r="DG94" s="14"/>
      <c r="DH94" s="14"/>
      <c r="DI94" s="14"/>
      <c r="DJ94" s="14"/>
      <c r="DK94" s="14"/>
      <c r="DL94" s="14"/>
      <c r="DM94" s="14"/>
      <c r="DN94" s="14"/>
      <c r="DO94" s="14"/>
      <c r="DP94" s="14"/>
      <c r="DQ94" s="14"/>
      <c r="DR94" s="14"/>
      <c r="DS94" s="14"/>
      <c r="DT94" s="14"/>
      <c r="DU94" s="14"/>
      <c r="DV94" s="14"/>
      <c r="DW94" s="14"/>
      <c r="DX94" s="14"/>
      <c r="DY94" s="14"/>
      <c r="DZ94" s="14"/>
      <c r="EA94" s="14"/>
      <c r="EB94" s="14"/>
      <c r="EC94" s="14"/>
      <c r="ED94" s="14"/>
      <c r="EE94" s="14"/>
      <c r="EF94" s="14"/>
      <c r="EG94" s="14"/>
      <c r="EH94" s="14"/>
      <c r="EI94" s="14"/>
      <c r="EJ94" s="14"/>
      <c r="EK94" s="14"/>
      <c r="EL94" s="14"/>
      <c r="EM94" s="14"/>
      <c r="EN94" s="14"/>
      <c r="EO94" s="14"/>
      <c r="EP94" s="14"/>
      <c r="EQ94" s="14"/>
      <c r="ER94" s="14"/>
      <c r="ES94" s="14"/>
      <c r="ET94" s="14"/>
      <c r="EU94" s="14"/>
      <c r="EV94" s="14"/>
      <c r="EW94" s="14"/>
      <c r="EX94" s="14"/>
      <c r="EY94" s="14"/>
      <c r="EZ94" s="14"/>
      <c r="FA94" s="14"/>
      <c r="FB94" s="14"/>
      <c r="FC94" s="14"/>
      <c r="FD94" s="14"/>
      <c r="FE94" s="14"/>
      <c r="FF94" s="14"/>
      <c r="FG94" s="155"/>
      <c r="FH94" s="156"/>
      <c r="FI94" s="84" t="s">
        <v>74</v>
      </c>
      <c r="FJ94" s="79" t="s">
        <v>7</v>
      </c>
      <c r="FK94" s="64" t="s">
        <v>88</v>
      </c>
      <c r="FL94" s="33">
        <f>SUM(COUNTIF($B$10:$E$63,FJ94),COUNTIF($AH$10:$AK$63,FJ94),COUNTIF($BN$10:$BQ$63,FJ94),COUNTIF($CT$10:$CW$72,FJ94),COUNTIF($DZ$10:$EC$63,FJ94))+FS94</f>
        <v>0</v>
      </c>
      <c r="FM94" s="61">
        <f t="shared" ca="1" si="3"/>
        <v>0</v>
      </c>
      <c r="FN94" s="49"/>
      <c r="FO94" s="10"/>
      <c r="FP94" s="20" t="str">
        <f>FJ94</f>
        <v>保健</v>
      </c>
      <c r="FQ94" s="25" t="s">
        <v>54</v>
      </c>
      <c r="FR94" s="20" t="str">
        <f>FJ94&amp;"1/2"</f>
        <v>保健1/2</v>
      </c>
      <c r="FS94" s="20">
        <f>SUM(COUNTIF($B$10:$E$63,FR94),COUNTIF($AH$10:$AK$63,FR94),COUNTIF($BN$10:$BQ$63,FR94),COUNTIF($CT$10:$CW$72,FR94),COUNTIF($DZ$10:$EC$63,FR94))*0.5</f>
        <v>0</v>
      </c>
      <c r="FT94" s="20"/>
      <c r="FU94" s="20"/>
      <c r="FV94" s="20" t="str">
        <f t="shared" ca="1" si="4"/>
        <v>'(4)'!FM94</v>
      </c>
      <c r="FW94" s="20">
        <v>94</v>
      </c>
      <c r="FX94" s="20">
        <f t="shared" ca="1" si="5"/>
        <v>0</v>
      </c>
    </row>
    <row r="95" spans="1:180" ht="7.5" customHeight="1">
      <c r="FF95" s="14"/>
      <c r="FG95" s="155"/>
      <c r="FH95" s="156"/>
      <c r="FI95" s="84"/>
      <c r="FJ95" s="79"/>
      <c r="FK95" s="65" t="s">
        <v>89</v>
      </c>
      <c r="FL95" s="28">
        <f>SUM(COUNTIF($F$10:$I$63,FJ94),COUNTIF($AL$10:$AO$63,FJ94),COUNTIF($BR$10:$BU$63,FJ94),COUNTIF($CX$10:$DA$72,FJ94),COUNTIF($ED$10:$EG$63,FJ94))+FS95</f>
        <v>0</v>
      </c>
      <c r="FM95" s="56">
        <f t="shared" ca="1" si="3"/>
        <v>0</v>
      </c>
      <c r="FN95" s="44"/>
      <c r="FO95" s="35"/>
      <c r="FP95" s="20" t="str">
        <f>FJ94</f>
        <v>保健</v>
      </c>
      <c r="FQ95" s="20" t="s">
        <v>55</v>
      </c>
      <c r="FR95" s="20" t="str">
        <f>FJ94&amp;"1/2"</f>
        <v>保健1/2</v>
      </c>
      <c r="FS95" s="20">
        <f>SUM(COUNTIF($F$10:$I$63,FR95),COUNTIF($AL$10:$AO$63,FR95),COUNTIF($BR$10:$BU$63,FR95),COUNTIF($CX$10:$DA$72,FR95),COUNTIF($ED$10:$EG$63,FR95))*0.5</f>
        <v>0</v>
      </c>
      <c r="FT95" s="20"/>
      <c r="FU95" s="20"/>
      <c r="FV95" s="20" t="str">
        <f t="shared" ca="1" si="4"/>
        <v>'(4)'!FM95</v>
      </c>
      <c r="FW95" s="20">
        <v>95</v>
      </c>
      <c r="FX95" s="20">
        <f t="shared" ca="1" si="5"/>
        <v>0</v>
      </c>
    </row>
    <row r="96" spans="1:180" ht="7.5" customHeight="1">
      <c r="FF96" s="14"/>
      <c r="FG96" s="155"/>
      <c r="FH96" s="156"/>
      <c r="FI96" s="84"/>
      <c r="FJ96" s="79"/>
      <c r="FK96" s="65" t="s">
        <v>90</v>
      </c>
      <c r="FL96" s="29">
        <f>SUM(COUNTIF($J$10:$M$63,FJ94),COUNTIF($AP$10:$AS$63,FJ94),COUNTIF($BV$10:$BY$63,FJ94),COUNTIF($DB$10:$DE$72,FJ94),COUNTIF($EH$10:$EK$63,FJ94))+FS96</f>
        <v>0</v>
      </c>
      <c r="FM96" s="57">
        <f t="shared" ca="1" si="3"/>
        <v>0</v>
      </c>
      <c r="FN96" s="45"/>
      <c r="FO96" s="36"/>
      <c r="FP96" s="20" t="str">
        <f>FJ94</f>
        <v>保健</v>
      </c>
      <c r="FQ96" s="20" t="s">
        <v>56</v>
      </c>
      <c r="FR96" s="20" t="str">
        <f>FJ94&amp;"1/2"</f>
        <v>保健1/2</v>
      </c>
      <c r="FS96" s="20">
        <f>SUM(COUNTIF($J$10:$M$63,FR96),COUNTIF($AP$10:$AS$63,FR96),COUNTIF($BV$10:$BY$63,FR96),COUNTIF($DB$10:$DE$72,FR96),COUNTIF($EH$10:$EK$63,FR96))*0.5</f>
        <v>0</v>
      </c>
      <c r="FT96" s="14"/>
      <c r="FU96" s="14"/>
      <c r="FV96" s="20" t="str">
        <f t="shared" ca="1" si="4"/>
        <v>'(4)'!FM96</v>
      </c>
      <c r="FW96" s="20">
        <v>96</v>
      </c>
      <c r="FX96" s="20">
        <f t="shared" ca="1" si="5"/>
        <v>0</v>
      </c>
    </row>
    <row r="97" spans="162:180" ht="7.5" customHeight="1">
      <c r="FF97" s="14"/>
      <c r="FG97" s="155"/>
      <c r="FH97" s="156"/>
      <c r="FI97" s="84"/>
      <c r="FJ97" s="79"/>
      <c r="FK97" s="65" t="s">
        <v>91</v>
      </c>
      <c r="FL97" s="28">
        <f>SUM(COUNTIF($N$10:$Q$63,FJ94),COUNTIF($AT$10:$AW$63,FJ94),COUNTIF($BZ$10:$CC$63,FJ94),COUNTIF($DF$10:$DI$72,FJ94),COUNTIF($EL$10:$EO$63,FJ94))+FS97</f>
        <v>0</v>
      </c>
      <c r="FM97" s="56">
        <f t="shared" ca="1" si="3"/>
        <v>0</v>
      </c>
      <c r="FN97" s="43"/>
      <c r="FO97" s="9"/>
      <c r="FP97" s="20" t="str">
        <f>FJ94</f>
        <v>保健</v>
      </c>
      <c r="FQ97" s="25" t="s">
        <v>57</v>
      </c>
      <c r="FR97" s="20" t="str">
        <f>FJ94&amp;"1/2"</f>
        <v>保健1/2</v>
      </c>
      <c r="FS97" s="20">
        <f>SUM(COUNTIF($N$10:$Q$63,FR97),COUNTIF($AT$10:$AW$63,FR97),COUNTIF($BZ$10:$CC$63,FR97),COUNTIF($DF$10:$DI$72,FR97),COUNTIF($EL$10:$EO$63,FR97))*0.5</f>
        <v>0</v>
      </c>
      <c r="FT97" s="20"/>
      <c r="FU97" s="20"/>
      <c r="FV97" s="20" t="str">
        <f t="shared" ca="1" si="4"/>
        <v>'(4)'!FM97</v>
      </c>
      <c r="FW97" s="20">
        <v>97</v>
      </c>
      <c r="FX97" s="20">
        <f t="shared" ca="1" si="5"/>
        <v>0</v>
      </c>
    </row>
    <row r="98" spans="162:180" ht="7.5" customHeight="1">
      <c r="FF98" s="14"/>
      <c r="FG98" s="155"/>
      <c r="FH98" s="156"/>
      <c r="FI98" s="84"/>
      <c r="FJ98" s="79"/>
      <c r="FK98" s="65" t="s">
        <v>92</v>
      </c>
      <c r="FL98" s="28">
        <f>SUM(COUNTIF($R$10:$U$63,FJ94),COUNTIF($AX$10:$BA$63,FJ94),COUNTIF($CD$10:$CG$63,FJ94),COUNTIF($DJ$10:$DM$72,FJ94),COUNTIF($EP$10:$ES$63,FJ94))+FS98</f>
        <v>0</v>
      </c>
      <c r="FM98" s="56">
        <f t="shared" ca="1" si="3"/>
        <v>0</v>
      </c>
      <c r="FN98" s="44"/>
      <c r="FO98" s="35"/>
      <c r="FP98" s="20" t="str">
        <f>FJ94</f>
        <v>保健</v>
      </c>
      <c r="FQ98" s="20" t="s">
        <v>58</v>
      </c>
      <c r="FR98" s="20" t="str">
        <f>FJ94&amp;"1/2"</f>
        <v>保健1/2</v>
      </c>
      <c r="FS98" s="20">
        <f>SUM(COUNTIF($R$10:$U$63,FR98),COUNTIF($AX$10:$BA$63,FR98),COUNTIF($CD$10:$CG$63,FR98),COUNTIF($DJ$10:$DM$72,FR98),COUNTIF($EP$10:$ES$63,FR98))*0.5</f>
        <v>0</v>
      </c>
      <c r="FT98" s="20"/>
      <c r="FU98" s="20"/>
      <c r="FV98" s="20" t="str">
        <f t="shared" ca="1" si="4"/>
        <v>'(4)'!FM98</v>
      </c>
      <c r="FW98" s="20">
        <v>98</v>
      </c>
      <c r="FX98" s="20">
        <f t="shared" ca="1" si="5"/>
        <v>0</v>
      </c>
    </row>
    <row r="99" spans="162:180" ht="7.5" customHeight="1">
      <c r="FF99" s="14"/>
      <c r="FG99" s="155"/>
      <c r="FH99" s="156"/>
      <c r="FI99" s="84"/>
      <c r="FJ99" s="79"/>
      <c r="FK99" s="65" t="s">
        <v>93</v>
      </c>
      <c r="FL99" s="29">
        <f>SUM(COUNTIF($V$10:$Y$63,FJ94),COUNTIF($BB$10:$BE$63,FJ94),COUNTIF($CH$10:$CK$63,FJ94),COUNTIF($DN$10:$DQ$72,FJ94),COUNTIF($ET$10:$EW$63,FJ94))+FS99</f>
        <v>0</v>
      </c>
      <c r="FM99" s="57">
        <f t="shared" ca="1" si="3"/>
        <v>0</v>
      </c>
      <c r="FN99" s="45"/>
      <c r="FO99" s="36"/>
      <c r="FP99" s="20" t="str">
        <f>FJ94</f>
        <v>保健</v>
      </c>
      <c r="FQ99" s="20" t="s">
        <v>59</v>
      </c>
      <c r="FR99" s="20" t="str">
        <f>FJ94&amp;"1/2"</f>
        <v>保健1/2</v>
      </c>
      <c r="FS99" s="20">
        <f>SUM(COUNTIF($V$10:$Y$63,FR99),COUNTIF($BB$10:$BE$63,FR99),COUNTIF($CH$10:$CK$63,FR99),COUNTIF($DN$10:$DQ$72,FR99),COUNTIF($ET$10:$EW$63,FR99))*0.5</f>
        <v>0</v>
      </c>
      <c r="FT99" s="14"/>
      <c r="FU99" s="14"/>
      <c r="FV99" s="20" t="str">
        <f t="shared" ca="1" si="4"/>
        <v>'(4)'!FM99</v>
      </c>
      <c r="FW99" s="20">
        <v>99</v>
      </c>
      <c r="FX99" s="20">
        <f t="shared" ca="1" si="5"/>
        <v>0</v>
      </c>
    </row>
    <row r="100" spans="162:180" ht="7.5" customHeight="1">
      <c r="FF100" s="14"/>
      <c r="FG100" s="155"/>
      <c r="FH100" s="156"/>
      <c r="FI100" s="84"/>
      <c r="FJ100" s="79"/>
      <c r="FK100" s="65" t="s">
        <v>94</v>
      </c>
      <c r="FL100" s="28">
        <f>SUM(COUNTIF($Z$10:$AC$63,FJ94),COUNTIF($BF$10:$BI$63,FJ94),COUNTIF($CL$10:$CO$63,FJ94),COUNTIF($DR$10:$DU$72,FJ94),COUNTIF($EX$10:$FA$63,FJ94))+FS100</f>
        <v>0</v>
      </c>
      <c r="FM100" s="56">
        <f t="shared" ca="1" si="3"/>
        <v>0</v>
      </c>
      <c r="FN100" s="43"/>
      <c r="FO100" s="9"/>
      <c r="FP100" s="20" t="str">
        <f>FJ94</f>
        <v>保健</v>
      </c>
      <c r="FQ100" s="25" t="s">
        <v>60</v>
      </c>
      <c r="FR100" s="20" t="str">
        <f>FJ94&amp;"1/2"</f>
        <v>保健1/2</v>
      </c>
      <c r="FS100" s="20">
        <f>SUM(COUNTIF($Z$10:$AC$63,FR100),COUNTIF($BF$10:$BI$63,FR100),COUNTIF($CL$10:$CO$63,FR100),COUNTIF($DR$10:$DU$72,FR100),COUNTIF($EX$10:$FA$63,FR100))*0.5</f>
        <v>0</v>
      </c>
      <c r="FT100" s="20"/>
      <c r="FU100" s="20"/>
      <c r="FV100" s="20" t="str">
        <f t="shared" ca="1" si="4"/>
        <v>'(4)'!FM100</v>
      </c>
      <c r="FW100" s="20">
        <v>100</v>
      </c>
      <c r="FX100" s="20">
        <f t="shared" ca="1" si="5"/>
        <v>0</v>
      </c>
    </row>
    <row r="101" spans="162:180" ht="7.5" customHeight="1">
      <c r="FF101" s="14"/>
      <c r="FG101" s="155"/>
      <c r="FH101" s="156"/>
      <c r="FI101" s="85"/>
      <c r="FJ101" s="79"/>
      <c r="FK101" s="66" t="s">
        <v>95</v>
      </c>
      <c r="FL101" s="30">
        <f>SUM(COUNTIF($AD$10:$AG$63,FJ94),COUNTIF($BJ$10:$BM$63,FJ94),COUNTIF($CP$10:$CS$63,FJ94),COUNTIF($DV$10:$DY$72,FJ94),COUNTIF($FB$10:$FE$63,FJ94))+FS101</f>
        <v>0</v>
      </c>
      <c r="FM101" s="58">
        <f t="shared" ca="1" si="3"/>
        <v>0</v>
      </c>
      <c r="FN101" s="50"/>
      <c r="FO101" s="39"/>
      <c r="FP101" s="20" t="str">
        <f>FJ94</f>
        <v>保健</v>
      </c>
      <c r="FQ101" s="20" t="s">
        <v>61</v>
      </c>
      <c r="FR101" s="20" t="str">
        <f>FJ94&amp;"1/2"</f>
        <v>保健1/2</v>
      </c>
      <c r="FS101" s="20">
        <f>SUM(COUNTIF($AD$10:$AG$63,FR101),COUNTIF($BJ$10:$BM$63,FR101),COUNTIF($CP$10:$CS$63,FR101),COUNTIF($DV$10:$DY$72,FR101),COUNTIF($FB$10:$FE$63,FR101))*0.5</f>
        <v>0</v>
      </c>
      <c r="FT101" s="20"/>
      <c r="FU101" s="20"/>
      <c r="FV101" s="20" t="str">
        <f t="shared" ca="1" si="4"/>
        <v>'(4)'!FM101</v>
      </c>
      <c r="FW101" s="20">
        <v>101</v>
      </c>
      <c r="FX101" s="20">
        <f t="shared" ca="1" si="5"/>
        <v>0</v>
      </c>
    </row>
    <row r="102" spans="162:180" ht="7.5" customHeight="1">
      <c r="FF102" s="14"/>
      <c r="FG102" s="155"/>
      <c r="FH102" s="156"/>
      <c r="FI102" s="80" t="s">
        <v>21</v>
      </c>
      <c r="FJ102" s="80"/>
      <c r="FK102" s="64" t="s">
        <v>88</v>
      </c>
      <c r="FL102" s="27">
        <f>SUM(COUNTIF($B$10:$E$63,FI102),COUNTIF($AH$10:$AK$63,FI102),COUNTIF($BN$10:$BQ$63,FI102),COUNTIF($CT$10:$CW$72,FI102),COUNTIF($DZ$10:$EC$63,FI102))+FS102</f>
        <v>2</v>
      </c>
      <c r="FM102" s="55">
        <f t="shared" ca="1" si="3"/>
        <v>10</v>
      </c>
      <c r="FN102" s="42"/>
      <c r="FO102" s="8"/>
      <c r="FP102" s="20" t="str">
        <f>FI102</f>
        <v>英語</v>
      </c>
      <c r="FQ102" s="20" t="s">
        <v>54</v>
      </c>
      <c r="FR102" s="20" t="str">
        <f>FI102&amp;"1/2"</f>
        <v>英語1/2</v>
      </c>
      <c r="FS102" s="20">
        <f>SUM(COUNTIF($B$10:$E$63,FR102),COUNTIF($AH$10:$AK$63,FR102),COUNTIF($BN$10:$BQ$63,FR102),COUNTIF($CT$10:$CW$72,FR102),COUNTIF($DZ$10:$EC$63,FR102))*0.5</f>
        <v>0</v>
      </c>
      <c r="FT102" s="14"/>
      <c r="FU102" s="14"/>
      <c r="FV102" s="20" t="str">
        <f t="shared" ca="1" si="4"/>
        <v>'(4)'!FM102</v>
      </c>
      <c r="FW102" s="20">
        <v>102</v>
      </c>
      <c r="FX102" s="20">
        <f t="shared" ca="1" si="5"/>
        <v>8</v>
      </c>
    </row>
    <row r="103" spans="162:180" ht="7.5" customHeight="1">
      <c r="FF103" s="14"/>
      <c r="FG103" s="155"/>
      <c r="FH103" s="156"/>
      <c r="FI103" s="80"/>
      <c r="FJ103" s="80"/>
      <c r="FK103" s="65" t="s">
        <v>89</v>
      </c>
      <c r="FL103" s="28">
        <f>SUM(COUNTIF($F$10:$I$63,FI102),COUNTIF($AL$10:$AO$63,FI102),COUNTIF($BR$10:$BU$63,FI102),COUNTIF($CX$10:$DA$72,FI102),COUNTIF($ED$10:$EG$63,FI102))+FS103</f>
        <v>1</v>
      </c>
      <c r="FM103" s="56">
        <f t="shared" ca="1" si="3"/>
        <v>8</v>
      </c>
      <c r="FN103" s="43"/>
      <c r="FO103" s="9"/>
      <c r="FP103" s="20" t="str">
        <f>FI102</f>
        <v>英語</v>
      </c>
      <c r="FQ103" s="25" t="s">
        <v>55</v>
      </c>
      <c r="FR103" s="20" t="str">
        <f>FI102&amp;"1/2"</f>
        <v>英語1/2</v>
      </c>
      <c r="FS103" s="20">
        <f>SUM(COUNTIF($F$10:$I$63,FR103),COUNTIF($AL$10:$AO$63,FR103),COUNTIF($BR$10:$BU$63,FR103),COUNTIF($CX$10:$DA$72,FR103),COUNTIF($ED$10:$EG$63,FR103))*0.5</f>
        <v>0</v>
      </c>
      <c r="FT103" s="20"/>
      <c r="FU103" s="20"/>
      <c r="FV103" s="20" t="str">
        <f t="shared" ca="1" si="4"/>
        <v>'(4)'!FM103</v>
      </c>
      <c r="FW103" s="20">
        <v>103</v>
      </c>
      <c r="FX103" s="20">
        <f t="shared" ca="1" si="5"/>
        <v>7</v>
      </c>
    </row>
    <row r="104" spans="162:180" ht="7.5" customHeight="1">
      <c r="FF104" s="14"/>
      <c r="FG104" s="155"/>
      <c r="FH104" s="156"/>
      <c r="FI104" s="80"/>
      <c r="FJ104" s="80"/>
      <c r="FK104" s="65" t="s">
        <v>90</v>
      </c>
      <c r="FL104" s="28">
        <f>SUM(COUNTIF($J$10:$M$63,FI102),COUNTIF($AP$10:$AS$63,FI102),COUNTIF($BV$10:$BY$63,FI102),COUNTIF($DB$10:$DE$72,FI102),COUNTIF($EH$10:$EK$63,FI102))+FS104</f>
        <v>1</v>
      </c>
      <c r="FM104" s="56">
        <f t="shared" ca="1" si="3"/>
        <v>8</v>
      </c>
      <c r="FN104" s="44"/>
      <c r="FO104" s="35"/>
      <c r="FP104" s="20" t="str">
        <f>FI102</f>
        <v>英語</v>
      </c>
      <c r="FQ104" s="20" t="s">
        <v>56</v>
      </c>
      <c r="FR104" s="20" t="str">
        <f>FI102&amp;"1/2"</f>
        <v>英語1/2</v>
      </c>
      <c r="FS104" s="20">
        <f>SUM(COUNTIF($J$10:$M$63,FR104),COUNTIF($AP$10:$AS$63,FR104),COUNTIF($BV$10:$BY$63,FR104),COUNTIF($DB$10:$DE$72,FR104),COUNTIF($EH$10:$EK$63,FR104))*0.5</f>
        <v>0</v>
      </c>
      <c r="FT104" s="20"/>
      <c r="FU104" s="20"/>
      <c r="FV104" s="20" t="str">
        <f t="shared" ca="1" si="4"/>
        <v>'(4)'!FM104</v>
      </c>
      <c r="FW104" s="20">
        <v>104</v>
      </c>
      <c r="FX104" s="20">
        <f t="shared" ca="1" si="5"/>
        <v>7</v>
      </c>
    </row>
    <row r="105" spans="162:180" ht="7.5" customHeight="1">
      <c r="FF105" s="14"/>
      <c r="FG105" s="155"/>
      <c r="FH105" s="156"/>
      <c r="FI105" s="80"/>
      <c r="FJ105" s="80"/>
      <c r="FK105" s="65" t="s">
        <v>91</v>
      </c>
      <c r="FL105" s="29">
        <f>SUM(COUNTIF($N$10:$Q$63,FI102),COUNTIF($AT$10:$AW$63,FI102),COUNTIF($BZ$10:$CC$63,FI102),COUNTIF($DF$10:$DI$72,FI102),COUNTIF($EL$10:$EO$63,FI102))+FS105</f>
        <v>2</v>
      </c>
      <c r="FM105" s="57">
        <f t="shared" ca="1" si="3"/>
        <v>12</v>
      </c>
      <c r="FN105" s="45"/>
      <c r="FO105" s="36"/>
      <c r="FP105" s="20" t="str">
        <f>FI102</f>
        <v>英語</v>
      </c>
      <c r="FQ105" s="20" t="s">
        <v>57</v>
      </c>
      <c r="FR105" s="20" t="str">
        <f>FI102&amp;"1/2"</f>
        <v>英語1/2</v>
      </c>
      <c r="FS105" s="20">
        <f>SUM(COUNTIF($N$10:$Q$63,FR105),COUNTIF($AT$10:$AW$63,FR105),COUNTIF($BZ$10:$CC$63,FR105),COUNTIF($DF$10:$DI$72,FR105),COUNTIF($EL$10:$EO$63,FR105))*0.5</f>
        <v>0</v>
      </c>
      <c r="FT105" s="14"/>
      <c r="FU105" s="14"/>
      <c r="FV105" s="20" t="str">
        <f t="shared" ca="1" si="4"/>
        <v>'(4)'!FM105</v>
      </c>
      <c r="FW105" s="20">
        <v>105</v>
      </c>
      <c r="FX105" s="20">
        <f t="shared" ca="1" si="5"/>
        <v>10</v>
      </c>
    </row>
    <row r="106" spans="162:180" ht="7.5" customHeight="1">
      <c r="FF106" s="14"/>
      <c r="FG106" s="155"/>
      <c r="FH106" s="156"/>
      <c r="FI106" s="80"/>
      <c r="FJ106" s="80"/>
      <c r="FK106" s="65" t="s">
        <v>92</v>
      </c>
      <c r="FL106" s="28">
        <f>SUM(COUNTIF($R$10:$U$63,FI102),COUNTIF($AX$10:$BA$63,FI102),COUNTIF($CD$10:$CG$63,FI102),COUNTIF($DJ$10:$DM$72,FI102),COUNTIF($EP$10:$ES$63,FI102))+FS106</f>
        <v>2</v>
      </c>
      <c r="FM106" s="56">
        <f t="shared" ca="1" si="3"/>
        <v>12</v>
      </c>
      <c r="FN106" s="43"/>
      <c r="FO106" s="9"/>
      <c r="FP106" s="20" t="str">
        <f>FI102</f>
        <v>英語</v>
      </c>
      <c r="FQ106" s="25" t="s">
        <v>58</v>
      </c>
      <c r="FR106" s="20" t="str">
        <f>FI102&amp;"1/2"</f>
        <v>英語1/2</v>
      </c>
      <c r="FS106" s="20">
        <f>SUM(COUNTIF($R$10:$U$63,FR106),COUNTIF($AX$10:$BA$63,FR106),COUNTIF($CD$10:$CG$63,FR106),COUNTIF($DJ$10:$DM$72,FR106),COUNTIF($EP$10:$ES$63,FR106))*0.5</f>
        <v>0</v>
      </c>
      <c r="FT106" s="20"/>
      <c r="FU106" s="20"/>
      <c r="FV106" s="20" t="str">
        <f t="shared" ca="1" si="4"/>
        <v>'(4)'!FM106</v>
      </c>
      <c r="FW106" s="20">
        <v>106</v>
      </c>
      <c r="FX106" s="20">
        <f t="shared" ca="1" si="5"/>
        <v>10</v>
      </c>
    </row>
    <row r="107" spans="162:180" ht="7.5" customHeight="1">
      <c r="FF107" s="14"/>
      <c r="FG107" s="155"/>
      <c r="FH107" s="156"/>
      <c r="FI107" s="80"/>
      <c r="FJ107" s="80"/>
      <c r="FK107" s="65" t="s">
        <v>93</v>
      </c>
      <c r="FL107" s="28">
        <f>SUM(COUNTIF($V$10:$Y$63,FI102),COUNTIF($BB$10:$BE$63,FI102),COUNTIF($CH$10:$CK$63,FI102),COUNTIF($DN$10:$DQ$72,FI102),COUNTIF($ET$10:$EW$63,FI102))+FS107</f>
        <v>1</v>
      </c>
      <c r="FM107" s="56">
        <f t="shared" ca="1" si="3"/>
        <v>10</v>
      </c>
      <c r="FN107" s="44"/>
      <c r="FO107" s="35"/>
      <c r="FP107" s="20" t="str">
        <f>FI102</f>
        <v>英語</v>
      </c>
      <c r="FQ107" s="20" t="s">
        <v>59</v>
      </c>
      <c r="FR107" s="20" t="str">
        <f>FI102&amp;"1/2"</f>
        <v>英語1/2</v>
      </c>
      <c r="FS107" s="20">
        <f>SUM(COUNTIF($V$10:$Y$63,FR107),COUNTIF($BB$10:$BE$63,FR107),COUNTIF($CH$10:$CK$63,FR107),COUNTIF($DN$10:$DQ$72,FR107),COUNTIF($ET$10:$EW$63,FR107))*0.5</f>
        <v>0</v>
      </c>
      <c r="FT107" s="20"/>
      <c r="FU107" s="20"/>
      <c r="FV107" s="20" t="str">
        <f t="shared" ca="1" si="4"/>
        <v>'(4)'!FM107</v>
      </c>
      <c r="FW107" s="20">
        <v>107</v>
      </c>
      <c r="FX107" s="20">
        <f t="shared" ca="1" si="5"/>
        <v>9</v>
      </c>
    </row>
    <row r="108" spans="162:180" ht="7.5" customHeight="1">
      <c r="FF108" s="14"/>
      <c r="FG108" s="155"/>
      <c r="FH108" s="156"/>
      <c r="FI108" s="80"/>
      <c r="FJ108" s="80"/>
      <c r="FK108" s="65" t="s">
        <v>94</v>
      </c>
      <c r="FL108" s="29">
        <f>SUM(COUNTIF($Z$10:$AC$63,FI102),COUNTIF($BF$10:$BI$63,FI102),COUNTIF($CL$10:$CO$63,FI102),COUNTIF($DR$10:$DU$72,FI102),COUNTIF($EX$10:$FA$63,FI102))+FS108</f>
        <v>1</v>
      </c>
      <c r="FM108" s="57">
        <f t="shared" ca="1" si="3"/>
        <v>10</v>
      </c>
      <c r="FN108" s="45"/>
      <c r="FO108" s="36"/>
      <c r="FP108" s="20" t="str">
        <f>FI102</f>
        <v>英語</v>
      </c>
      <c r="FQ108" s="20" t="s">
        <v>60</v>
      </c>
      <c r="FR108" s="20" t="str">
        <f>FI102&amp;"1/2"</f>
        <v>英語1/2</v>
      </c>
      <c r="FS108" s="20">
        <f>SUM(COUNTIF($Z$10:$AC$63,FR108),COUNTIF($BF$10:$BI$63,FR108),COUNTIF($CL$10:$CO$63,FR108),COUNTIF($DR$10:$DU$72,FR108),COUNTIF($EX$10:$FA$63,FR108))*0.5</f>
        <v>0</v>
      </c>
      <c r="FT108" s="14"/>
      <c r="FU108" s="14"/>
      <c r="FV108" s="20" t="str">
        <f t="shared" ca="1" si="4"/>
        <v>'(4)'!FM108</v>
      </c>
      <c r="FW108" s="20">
        <v>108</v>
      </c>
      <c r="FX108" s="20">
        <f t="shared" ca="1" si="5"/>
        <v>9</v>
      </c>
    </row>
    <row r="109" spans="162:180" ht="7.5" customHeight="1">
      <c r="FF109" s="14"/>
      <c r="FG109" s="157"/>
      <c r="FH109" s="158"/>
      <c r="FI109" s="81"/>
      <c r="FJ109" s="81"/>
      <c r="FK109" s="66" t="s">
        <v>95</v>
      </c>
      <c r="FL109" s="30">
        <f>SUM(COUNTIF($AD$10:$AG$63,FI102),COUNTIF($BJ$10:$BM$63,FI102),COUNTIF($CP$10:$CS$63,FI102),COUNTIF($DV$10:$DY$72,FI102),COUNTIF($FB$10:$FE$63,FI102))+FS109</f>
        <v>1</v>
      </c>
      <c r="FM109" s="58">
        <f t="shared" ca="1" si="3"/>
        <v>10</v>
      </c>
      <c r="FN109" s="46"/>
      <c r="FO109" s="26"/>
      <c r="FP109" s="20" t="str">
        <f>FI102</f>
        <v>英語</v>
      </c>
      <c r="FQ109" s="25" t="s">
        <v>61</v>
      </c>
      <c r="FR109" s="20" t="str">
        <f>FI102&amp;"1/2"</f>
        <v>英語1/2</v>
      </c>
      <c r="FS109" s="20">
        <f>SUM(COUNTIF($AD$10:$AG$63,FR109),COUNTIF($BJ$10:$BM$63,FR109),COUNTIF($CP$10:$CS$63,FR109),COUNTIF($DV$10:$DY$72,FR109),COUNTIF($FB$10:$FE$63,FR109))*0.5</f>
        <v>0</v>
      </c>
      <c r="FT109" s="20"/>
      <c r="FU109" s="20"/>
      <c r="FV109" s="20" t="str">
        <f t="shared" ca="1" si="4"/>
        <v>'(4)'!FM109</v>
      </c>
      <c r="FW109" s="20">
        <v>109</v>
      </c>
      <c r="FX109" s="20">
        <f t="shared" ca="1" si="5"/>
        <v>9</v>
      </c>
    </row>
    <row r="110" spans="162:180" ht="7.5" customHeight="1">
      <c r="FF110" s="14"/>
      <c r="FG110" s="79" t="s">
        <v>23</v>
      </c>
      <c r="FH110" s="79"/>
      <c r="FI110" s="79"/>
      <c r="FJ110" s="79"/>
      <c r="FK110" s="64" t="s">
        <v>88</v>
      </c>
      <c r="FL110" s="33">
        <f>SUM(COUNTIF($B$10:$E$63,FG110),COUNTIF($AH$10:$AK$63,FG110),COUNTIF($BN$10:$BQ$63,FG110),COUNTIF($CT$10:$CW$72,FG110),COUNTIF($DZ$10:$EC$63,FG110))+FS110</f>
        <v>0</v>
      </c>
      <c r="FM110" s="56">
        <f t="shared" ca="1" si="3"/>
        <v>10</v>
      </c>
      <c r="FN110" s="43"/>
      <c r="FO110" s="9"/>
      <c r="FP110" s="20" t="str">
        <f>FG110</f>
        <v>総合</v>
      </c>
      <c r="FQ110" s="25" t="s">
        <v>54</v>
      </c>
      <c r="FR110" s="20" t="str">
        <f>FG110&amp;"1/2"</f>
        <v>総合1/2</v>
      </c>
      <c r="FS110" s="20">
        <f>SUM(COUNTIF($B$10:$E$63,FR110),COUNTIF($AH$10:$AK$63,FR110),COUNTIF($BN$10:$BQ$63,FR110),COUNTIF($CT$10:$CW$72,FR110),COUNTIF($DZ$10:$EC$63,FR110))*0.5</f>
        <v>0</v>
      </c>
      <c r="FT110" s="20"/>
      <c r="FU110" s="20"/>
      <c r="FV110" s="20" t="str">
        <f t="shared" ca="1" si="4"/>
        <v>'(4)'!FM110</v>
      </c>
      <c r="FW110" s="20">
        <v>110</v>
      </c>
      <c r="FX110" s="20">
        <f t="shared" ca="1" si="5"/>
        <v>10</v>
      </c>
    </row>
    <row r="111" spans="162:180" ht="7.5" customHeight="1">
      <c r="FF111" s="14"/>
      <c r="FG111" s="79"/>
      <c r="FH111" s="79"/>
      <c r="FI111" s="79"/>
      <c r="FJ111" s="79"/>
      <c r="FK111" s="65" t="s">
        <v>89</v>
      </c>
      <c r="FL111" s="29">
        <f>SUM(COUNTIF($F$10:$I$63,FG110),COUNTIF($AL$10:$AO$63,FG110),COUNTIF($BR$10:$BU$63,FG110),COUNTIF($CX$10:$DA$72,FG110),COUNTIF($ED$10:$EG$63,FG110))+FS111</f>
        <v>0</v>
      </c>
      <c r="FM111" s="56">
        <f t="shared" ca="1" si="3"/>
        <v>12</v>
      </c>
      <c r="FN111" s="44"/>
      <c r="FO111" s="35"/>
      <c r="FP111" s="20" t="str">
        <f>FG110</f>
        <v>総合</v>
      </c>
      <c r="FQ111" s="20" t="s">
        <v>55</v>
      </c>
      <c r="FR111" s="20" t="str">
        <f>FG110&amp;"1/2"</f>
        <v>総合1/2</v>
      </c>
      <c r="FS111" s="20">
        <f>SUM(COUNTIF($F$10:$I$63,FR111),COUNTIF($AL$10:$AO$63,FR111),COUNTIF($BR$10:$BU$63,FR111),COUNTIF($CX$10:$DA$72,FR111),COUNTIF($ED$10:$EG$63,FR111))*0.5</f>
        <v>0</v>
      </c>
      <c r="FT111" s="20"/>
      <c r="FU111" s="20"/>
      <c r="FV111" s="20" t="str">
        <f t="shared" ca="1" si="4"/>
        <v>'(4)'!FM111</v>
      </c>
      <c r="FW111" s="20">
        <v>111</v>
      </c>
      <c r="FX111" s="20">
        <f t="shared" ca="1" si="5"/>
        <v>12</v>
      </c>
    </row>
    <row r="112" spans="162:180" ht="7.5" customHeight="1" thickBot="1">
      <c r="FF112" s="14"/>
      <c r="FG112" s="79"/>
      <c r="FH112" s="79"/>
      <c r="FI112" s="79"/>
      <c r="FJ112" s="79"/>
      <c r="FK112" s="65" t="s">
        <v>90</v>
      </c>
      <c r="FL112" s="28">
        <f>SUM(COUNTIF($J$10:$M$63,FG110),COUNTIF($AP$10:$AS$63,FG110),COUNTIF($BV$10:$BY$63,FG110),COUNTIF($DB$10:$DE$72,FG110),COUNTIF($EH$10:$EK$63,FG110))+FS112</f>
        <v>0</v>
      </c>
      <c r="FM112" s="57">
        <f t="shared" ca="1" si="3"/>
        <v>12</v>
      </c>
      <c r="FN112" s="45"/>
      <c r="FO112" s="36"/>
      <c r="FP112" s="20" t="str">
        <f>FG110</f>
        <v>総合</v>
      </c>
      <c r="FQ112" s="20" t="s">
        <v>56</v>
      </c>
      <c r="FR112" s="20" t="str">
        <f>FG110&amp;"1/2"</f>
        <v>総合1/2</v>
      </c>
      <c r="FS112" s="20">
        <f>SUM(COUNTIF($J$10:$M$63,FR112),COUNTIF($AP$10:$AS$63,FR112),COUNTIF($BV$10:$BY$63,FR112),COUNTIF($DB$10:$DE$72,FR112),COUNTIF($EH$10:$EK$63,FR112))*0.5</f>
        <v>0</v>
      </c>
      <c r="FT112" s="14"/>
      <c r="FU112" s="14"/>
      <c r="FV112" s="20" t="str">
        <f t="shared" ca="1" si="4"/>
        <v>'(4)'!FM112</v>
      </c>
      <c r="FW112" s="20">
        <v>112</v>
      </c>
      <c r="FX112" s="20">
        <f t="shared" ca="1" si="5"/>
        <v>12</v>
      </c>
    </row>
    <row r="113" spans="1:180" ht="7.5" customHeight="1" thickBot="1">
      <c r="A113" s="67" t="s">
        <v>13</v>
      </c>
      <c r="B113" s="68" t="s">
        <v>11</v>
      </c>
      <c r="C113" s="68" t="s">
        <v>11</v>
      </c>
      <c r="D113" s="68" t="s">
        <v>11</v>
      </c>
      <c r="E113" s="68" t="s">
        <v>11</v>
      </c>
      <c r="F113" s="68" t="s">
        <v>11</v>
      </c>
      <c r="G113" s="68" t="s">
        <v>11</v>
      </c>
      <c r="H113" s="68" t="s">
        <v>11</v>
      </c>
      <c r="FF113" s="14"/>
      <c r="FG113" s="79"/>
      <c r="FH113" s="79"/>
      <c r="FI113" s="79"/>
      <c r="FJ113" s="79"/>
      <c r="FK113" s="65" t="s">
        <v>91</v>
      </c>
      <c r="FL113" s="28">
        <f>SUM(COUNTIF($N$10:$Q$63,FG110),COUNTIF($AT$10:$AW$63,FG110),COUNTIF($BZ$10:$CC$63,FG110),COUNTIF($DF$10:$DI$72,FG110),COUNTIF($EL$10:$EO$63,FG110))+FS113</f>
        <v>0</v>
      </c>
      <c r="FM113" s="56">
        <f t="shared" ca="1" si="3"/>
        <v>12</v>
      </c>
      <c r="FN113" s="43"/>
      <c r="FO113" s="9"/>
      <c r="FP113" s="20" t="str">
        <f>FG110</f>
        <v>総合</v>
      </c>
      <c r="FQ113" s="25" t="s">
        <v>57</v>
      </c>
      <c r="FR113" s="20" t="str">
        <f>FG110&amp;"1/2"</f>
        <v>総合1/2</v>
      </c>
      <c r="FS113" s="20">
        <f>SUM(COUNTIF($N$10:$Q$63,FR113),COUNTIF($AT$10:$AW$63,FR113),COUNTIF($BZ$10:$CC$63,FR113),COUNTIF($DF$10:$DI$72,FR113),COUNTIF($EL$10:$EO$63,FR113))*0.5</f>
        <v>0</v>
      </c>
      <c r="FT113" s="20"/>
      <c r="FU113" s="20"/>
      <c r="FV113" s="20" t="str">
        <f t="shared" ca="1" si="4"/>
        <v>'(4)'!FM113</v>
      </c>
      <c r="FW113" s="20">
        <v>113</v>
      </c>
      <c r="FX113" s="20">
        <f t="shared" ca="1" si="5"/>
        <v>12</v>
      </c>
    </row>
    <row r="114" spans="1:180" ht="7.5" customHeight="1" thickBot="1">
      <c r="A114" s="69" t="s">
        <v>24</v>
      </c>
      <c r="B114" s="70" t="s">
        <v>24</v>
      </c>
      <c r="C114" s="70" t="s">
        <v>24</v>
      </c>
      <c r="D114" s="70" t="s">
        <v>24</v>
      </c>
      <c r="E114" s="70" t="s">
        <v>24</v>
      </c>
      <c r="F114" s="70" t="s">
        <v>24</v>
      </c>
      <c r="G114" s="72" t="s">
        <v>114</v>
      </c>
      <c r="H114" s="72" t="s">
        <v>114</v>
      </c>
      <c r="FF114" s="14"/>
      <c r="FG114" s="79"/>
      <c r="FH114" s="79"/>
      <c r="FI114" s="79"/>
      <c r="FJ114" s="79"/>
      <c r="FK114" s="65" t="s">
        <v>92</v>
      </c>
      <c r="FL114" s="29">
        <f>SUM(COUNTIF($R$10:$U$63,FG110),COUNTIF($AX$10:$BA$63,FG110),COUNTIF($CD$10:$CG$63,FG110),COUNTIF($DJ$10:$DM$72,FG110),COUNTIF($EP$10:$ES$63,FG110))+FS114</f>
        <v>0</v>
      </c>
      <c r="FM114" s="56">
        <f t="shared" ca="1" si="3"/>
        <v>12</v>
      </c>
      <c r="FN114" s="44"/>
      <c r="FO114" s="35"/>
      <c r="FP114" s="20" t="str">
        <f>FG110</f>
        <v>総合</v>
      </c>
      <c r="FQ114" s="20" t="s">
        <v>58</v>
      </c>
      <c r="FR114" s="20" t="str">
        <f>FG110&amp;"1/2"</f>
        <v>総合1/2</v>
      </c>
      <c r="FS114" s="20">
        <f>SUM(COUNTIF($R$10:$U$63,FR114),COUNTIF($AX$10:$BA$63,FR114),COUNTIF($CD$10:$CG$63,FR114),COUNTIF($DJ$10:$DM$72,FR114),COUNTIF($EP$10:$ES$63,FR114))*0.5</f>
        <v>0</v>
      </c>
      <c r="FT114" s="20"/>
      <c r="FU114" s="20"/>
      <c r="FV114" s="20" t="str">
        <f t="shared" ca="1" si="4"/>
        <v>'(4)'!FM114</v>
      </c>
      <c r="FW114" s="20">
        <v>114</v>
      </c>
      <c r="FX114" s="20">
        <f t="shared" ca="1" si="5"/>
        <v>12</v>
      </c>
    </row>
    <row r="115" spans="1:180" ht="7.5" customHeight="1" thickBot="1">
      <c r="A115" s="69" t="s">
        <v>21</v>
      </c>
      <c r="B115" s="70" t="s">
        <v>21</v>
      </c>
      <c r="C115" s="70" t="s">
        <v>21</v>
      </c>
      <c r="D115" s="70" t="s">
        <v>21</v>
      </c>
      <c r="E115" s="70" t="s">
        <v>21</v>
      </c>
      <c r="F115" s="70" t="s">
        <v>13</v>
      </c>
      <c r="G115" s="70" t="s">
        <v>116</v>
      </c>
      <c r="H115" s="70" t="s">
        <v>116</v>
      </c>
      <c r="FF115" s="14"/>
      <c r="FG115" s="79"/>
      <c r="FH115" s="79"/>
      <c r="FI115" s="79"/>
      <c r="FJ115" s="79"/>
      <c r="FK115" s="65" t="s">
        <v>93</v>
      </c>
      <c r="FL115" s="28">
        <f>SUM(COUNTIF($V$10:$Y$63,FG110),COUNTIF($BB$10:$BE$63,FG110),COUNTIF($CH$10:$CK$63,FG110),COUNTIF($DN$10:$DQ$72,FG110),COUNTIF($ET$10:$EW$63,FG110))+FS115</f>
        <v>0</v>
      </c>
      <c r="FM115" s="57">
        <f t="shared" ca="1" si="3"/>
        <v>5</v>
      </c>
      <c r="FN115" s="45"/>
      <c r="FO115" s="36"/>
      <c r="FP115" s="20" t="str">
        <f>FG110</f>
        <v>総合</v>
      </c>
      <c r="FQ115" s="20" t="s">
        <v>59</v>
      </c>
      <c r="FR115" s="20" t="str">
        <f>FG110&amp;"1/2"</f>
        <v>総合1/2</v>
      </c>
      <c r="FS115" s="20">
        <f>SUM(COUNTIF($V$10:$Y$63,FR115),COUNTIF($BB$10:$BE$63,FR115),COUNTIF($CH$10:$CK$63,FR115),COUNTIF($DN$10:$DQ$72,FR115),COUNTIF($ET$10:$EW$63,FR115))*0.5</f>
        <v>0</v>
      </c>
      <c r="FT115" s="14"/>
      <c r="FU115" s="14"/>
      <c r="FV115" s="20" t="str">
        <f t="shared" ca="1" si="4"/>
        <v>'(4)'!FM115</v>
      </c>
      <c r="FW115" s="20">
        <v>115</v>
      </c>
      <c r="FX115" s="20">
        <f t="shared" ca="1" si="5"/>
        <v>5</v>
      </c>
    </row>
    <row r="116" spans="1:180" ht="7.5" customHeight="1" thickBot="1">
      <c r="A116" s="69" t="s">
        <v>3</v>
      </c>
      <c r="B116" s="70" t="s">
        <v>13</v>
      </c>
      <c r="C116" s="70" t="s">
        <v>13</v>
      </c>
      <c r="D116" s="70" t="s">
        <v>115</v>
      </c>
      <c r="E116" s="70" t="s">
        <v>115</v>
      </c>
      <c r="F116" s="70" t="s">
        <v>3</v>
      </c>
      <c r="G116" s="70" t="s">
        <v>116</v>
      </c>
      <c r="H116" s="70" t="s">
        <v>116</v>
      </c>
      <c r="FF116" s="14"/>
      <c r="FG116" s="79"/>
      <c r="FH116" s="79"/>
      <c r="FI116" s="79"/>
      <c r="FJ116" s="79"/>
      <c r="FK116" s="65" t="s">
        <v>94</v>
      </c>
      <c r="FL116" s="28">
        <f>SUM(COUNTIF($Z$10:$AC$63,FG110),COUNTIF($BF$10:$BI$63,FG110),COUNTIF($CL$10:$CO$63,FG110),COUNTIF($DR$10:$DU$72,FG110),COUNTIF($EX$10:$FA$63,FG110))+FS116</f>
        <v>0</v>
      </c>
      <c r="FM116" s="56">
        <f t="shared" ca="1" si="3"/>
        <v>3</v>
      </c>
      <c r="FN116" s="43"/>
      <c r="FO116" s="9"/>
      <c r="FP116" s="20" t="str">
        <f>FG110</f>
        <v>総合</v>
      </c>
      <c r="FQ116" s="25" t="s">
        <v>60</v>
      </c>
      <c r="FR116" s="20" t="str">
        <f>FG110&amp;"1/2"</f>
        <v>総合1/2</v>
      </c>
      <c r="FS116" s="20">
        <f>SUM(COUNTIF($Z$10:$AC$63,FR116),COUNTIF($BF$10:$BI$63,FR116),COUNTIF($CL$10:$CO$63,FR116),COUNTIF($DR$10:$DU$72,FR116),COUNTIF($EX$10:$FA$63,FR116))*0.5</f>
        <v>0</v>
      </c>
      <c r="FT116" s="20"/>
      <c r="FU116" s="20"/>
      <c r="FV116" s="20" t="str">
        <f t="shared" ca="1" si="4"/>
        <v>'(4)'!FM116</v>
      </c>
      <c r="FW116" s="20">
        <v>116</v>
      </c>
      <c r="FX116" s="20">
        <f t="shared" ca="1" si="5"/>
        <v>3</v>
      </c>
    </row>
    <row r="117" spans="1:180" ht="7.5" customHeight="1" thickBot="1">
      <c r="A117" s="69" t="s">
        <v>117</v>
      </c>
      <c r="B117" s="70" t="s">
        <v>116</v>
      </c>
      <c r="C117" s="70" t="s">
        <v>116</v>
      </c>
      <c r="D117" s="70" t="s">
        <v>15</v>
      </c>
      <c r="E117" s="70" t="s">
        <v>15</v>
      </c>
      <c r="F117" s="70" t="s">
        <v>21</v>
      </c>
      <c r="G117" s="70" t="s">
        <v>21</v>
      </c>
      <c r="H117" s="70" t="s">
        <v>21</v>
      </c>
      <c r="FF117" s="14"/>
      <c r="FG117" s="79"/>
      <c r="FH117" s="79"/>
      <c r="FI117" s="79"/>
      <c r="FJ117" s="79"/>
      <c r="FK117" s="66" t="s">
        <v>95</v>
      </c>
      <c r="FL117" s="34">
        <f>SUM(COUNTIF($AD$10:$AG$63,FG110),COUNTIF($BJ$10:$BM$63,FG110),COUNTIF($CP$10:$CS$63,FG110),COUNTIF($DV$10:$DY$72,FG110),COUNTIF($FB$10:$FE$63,FG110))+FS117</f>
        <v>0</v>
      </c>
      <c r="FM117" s="58">
        <f t="shared" ca="1" si="3"/>
        <v>3</v>
      </c>
      <c r="FN117" s="50"/>
      <c r="FO117" s="39"/>
      <c r="FP117" s="20" t="str">
        <f>FG110</f>
        <v>総合</v>
      </c>
      <c r="FQ117" s="20" t="s">
        <v>61</v>
      </c>
      <c r="FR117" s="20" t="str">
        <f>FG110&amp;"1/2"</f>
        <v>総合1/2</v>
      </c>
      <c r="FS117" s="20">
        <f>SUM(COUNTIF($AD$10:$AG$63,FR117),COUNTIF($BJ$10:$BM$63,FR117),COUNTIF($CP$10:$CS$63,FR117),COUNTIF($DV$10:$DY$72,FR117),COUNTIF($FB$10:$FE$63,FR117))*0.5</f>
        <v>0</v>
      </c>
      <c r="FT117" s="20"/>
      <c r="FU117" s="20"/>
      <c r="FV117" s="20" t="str">
        <f t="shared" ca="1" si="4"/>
        <v>'(4)'!FM117</v>
      </c>
      <c r="FW117" s="20">
        <v>117</v>
      </c>
      <c r="FX117" s="20">
        <f t="shared" ca="1" si="5"/>
        <v>3</v>
      </c>
    </row>
    <row r="118" spans="1:180" ht="7.5" customHeight="1" thickBot="1">
      <c r="A118" s="69" t="s">
        <v>118</v>
      </c>
      <c r="B118" s="70" t="s">
        <v>115</v>
      </c>
      <c r="C118" s="70" t="s">
        <v>115</v>
      </c>
      <c r="D118" s="70" t="s">
        <v>13</v>
      </c>
      <c r="E118" s="70" t="s">
        <v>13</v>
      </c>
      <c r="F118" s="70" t="s">
        <v>116</v>
      </c>
      <c r="G118" s="70" t="s">
        <v>3</v>
      </c>
      <c r="H118" s="70" t="s">
        <v>3</v>
      </c>
      <c r="FF118" s="14"/>
      <c r="FG118" s="79" t="s">
        <v>24</v>
      </c>
      <c r="FH118" s="79"/>
      <c r="FI118" s="79"/>
      <c r="FJ118" s="79"/>
      <c r="FK118" s="64" t="s">
        <v>88</v>
      </c>
      <c r="FL118" s="33">
        <f>SUM(COUNTIF($B$10:$E$63,FG118),COUNTIF($AH$10:$AK$63,FG118),COUNTIF($BN$10:$BQ$63,FG118),COUNTIF($CT$10:$CW$72,FG118),COUNTIF($DZ$10:$EC$63,FG118))+FS118</f>
        <v>1</v>
      </c>
      <c r="FM118" s="61">
        <f t="shared" ca="1" si="3"/>
        <v>2</v>
      </c>
      <c r="FN118" s="51"/>
      <c r="FO118" s="40"/>
      <c r="FP118" s="20" t="str">
        <f>FG118</f>
        <v>道徳</v>
      </c>
      <c r="FQ118" s="20" t="s">
        <v>54</v>
      </c>
      <c r="FR118" s="20" t="str">
        <f>FG118&amp;"1/2"</f>
        <v>道徳1/2</v>
      </c>
      <c r="FS118" s="20">
        <f>SUM(COUNTIF($B$10:$E$63,FR118),COUNTIF($AH$10:$AK$63,FR118),COUNTIF($BN$10:$BQ$63,FR118),COUNTIF($CT$10:$CW$72,FR118),COUNTIF($DZ$10:$EC$63,FR118))*0.5</f>
        <v>0</v>
      </c>
      <c r="FT118" s="20"/>
      <c r="FU118" s="20"/>
      <c r="FV118" s="20" t="str">
        <f t="shared" ca="1" si="4"/>
        <v>'(4)'!FM118</v>
      </c>
      <c r="FW118" s="20">
        <v>118</v>
      </c>
      <c r="FX118" s="20">
        <f t="shared" ca="1" si="5"/>
        <v>1</v>
      </c>
    </row>
    <row r="119" spans="1:180" ht="7.5" customHeight="1" thickBot="1">
      <c r="A119" s="67" t="s">
        <v>15</v>
      </c>
      <c r="B119" s="68" t="s">
        <v>13</v>
      </c>
      <c r="C119" s="68" t="s">
        <v>13</v>
      </c>
      <c r="D119" s="68" t="s">
        <v>15</v>
      </c>
      <c r="E119" s="68" t="s">
        <v>15</v>
      </c>
      <c r="F119" s="68" t="s">
        <v>115</v>
      </c>
      <c r="G119" s="68" t="s">
        <v>118</v>
      </c>
      <c r="H119" s="68" t="s">
        <v>118</v>
      </c>
      <c r="FF119" s="14"/>
      <c r="FG119" s="79"/>
      <c r="FH119" s="79"/>
      <c r="FI119" s="79"/>
      <c r="FJ119" s="79"/>
      <c r="FK119" s="65" t="s">
        <v>89</v>
      </c>
      <c r="FL119" s="29">
        <f>SUM(COUNTIF($F$10:$I$63,FG118),COUNTIF($AL$10:$AO$63,FG118),COUNTIF($BR$10:$BU$63,FG118),COUNTIF($CX$10:$DA$72,FG118),COUNTIF($ED$10:$EG$63,FG118))+FS119</f>
        <v>1</v>
      </c>
      <c r="FM119" s="57">
        <f t="shared" ca="1" si="3"/>
        <v>5</v>
      </c>
      <c r="FN119" s="45"/>
      <c r="FO119" s="36"/>
      <c r="FP119" s="20" t="str">
        <f>FG118</f>
        <v>道徳</v>
      </c>
      <c r="FQ119" s="20" t="s">
        <v>55</v>
      </c>
      <c r="FR119" s="20" t="str">
        <f>FG118&amp;"1/2"</f>
        <v>道徳1/2</v>
      </c>
      <c r="FS119" s="20">
        <f>SUM(COUNTIF($F$10:$I$63,FR119),COUNTIF($AL$10:$AO$63,FR119),COUNTIF($BR$10:$BU$63,FR119),COUNTIF($CX$10:$DA$72,FR119),COUNTIF($ED$10:$EG$63,FR119))*0.5</f>
        <v>0</v>
      </c>
      <c r="FT119" s="14"/>
      <c r="FU119" s="14"/>
      <c r="FV119" s="20" t="str">
        <f t="shared" ca="1" si="4"/>
        <v>'(4)'!FM119</v>
      </c>
      <c r="FW119" s="20">
        <v>119</v>
      </c>
      <c r="FX119" s="20">
        <f t="shared" ca="1" si="5"/>
        <v>4</v>
      </c>
    </row>
    <row r="120" spans="1:180" ht="7.5" customHeight="1" thickBot="1">
      <c r="A120" s="69" t="s">
        <v>21</v>
      </c>
      <c r="B120" s="70" t="s">
        <v>116</v>
      </c>
      <c r="C120" s="70" t="s">
        <v>116</v>
      </c>
      <c r="D120" s="70" t="s">
        <v>21</v>
      </c>
      <c r="E120" s="70" t="s">
        <v>21</v>
      </c>
      <c r="F120" s="70" t="s">
        <v>117</v>
      </c>
      <c r="G120" s="70" t="s">
        <v>13</v>
      </c>
      <c r="H120" s="70" t="s">
        <v>13</v>
      </c>
      <c r="FF120" s="14"/>
      <c r="FG120" s="79"/>
      <c r="FH120" s="79"/>
      <c r="FI120" s="79"/>
      <c r="FJ120" s="79"/>
      <c r="FK120" s="65" t="s">
        <v>90</v>
      </c>
      <c r="FL120" s="28">
        <f>SUM(COUNTIF($J$10:$M$63,FG118),COUNTIF($AP$10:$AS$63,FG118),COUNTIF($BV$10:$BY$63,FG118),COUNTIF($DB$10:$DE$72,FG118),COUNTIF($EH$10:$EK$63,FG118))+FS120</f>
        <v>1</v>
      </c>
      <c r="FM120" s="56">
        <f t="shared" ca="1" si="3"/>
        <v>5</v>
      </c>
      <c r="FN120" s="43"/>
      <c r="FO120" s="9"/>
      <c r="FP120" s="20" t="str">
        <f>FG118</f>
        <v>道徳</v>
      </c>
      <c r="FQ120" s="25" t="s">
        <v>56</v>
      </c>
      <c r="FR120" s="20" t="str">
        <f>FG118&amp;"1/2"</f>
        <v>道徳1/2</v>
      </c>
      <c r="FS120" s="20">
        <f>SUM(COUNTIF($J$10:$M$63,FR120),COUNTIF($AP$10:$AS$63,FR120),COUNTIF($BV$10:$BY$63,FR120),COUNTIF($DB$10:$DE$72,FR120),COUNTIF($EH$10:$EK$63,FR120))*0.5</f>
        <v>0</v>
      </c>
      <c r="FT120" s="20"/>
      <c r="FU120" s="20"/>
      <c r="FV120" s="20" t="str">
        <f t="shared" ca="1" si="4"/>
        <v>'(4)'!FM120</v>
      </c>
      <c r="FW120" s="20">
        <v>120</v>
      </c>
      <c r="FX120" s="20">
        <f t="shared" ca="1" si="5"/>
        <v>4</v>
      </c>
    </row>
    <row r="121" spans="1:180" ht="7.5" customHeight="1" thickBot="1">
      <c r="A121" s="69" t="s">
        <v>119</v>
      </c>
      <c r="B121" s="70" t="s">
        <v>20</v>
      </c>
      <c r="C121" s="70" t="s">
        <v>20</v>
      </c>
      <c r="D121" s="70" t="s">
        <v>20</v>
      </c>
      <c r="E121" s="70" t="s">
        <v>20</v>
      </c>
      <c r="F121" s="70" t="s">
        <v>13</v>
      </c>
      <c r="G121" s="70" t="s">
        <v>20</v>
      </c>
      <c r="H121" s="70" t="s">
        <v>117</v>
      </c>
      <c r="FF121" s="14"/>
      <c r="FG121" s="79"/>
      <c r="FH121" s="79"/>
      <c r="FI121" s="79"/>
      <c r="FJ121" s="79"/>
      <c r="FK121" s="65" t="s">
        <v>91</v>
      </c>
      <c r="FL121" s="28">
        <f>SUM(COUNTIF($N$10:$Q$63,FG118),COUNTIF($AT$10:$AW$63,FG118),COUNTIF($BZ$10:$CC$63,FG118),COUNTIF($DF$10:$DI$72,FG118),COUNTIF($EL$10:$EO$63,FG118))+FS121</f>
        <v>1</v>
      </c>
      <c r="FM121" s="56">
        <f t="shared" ca="1" si="3"/>
        <v>5</v>
      </c>
      <c r="FN121" s="44"/>
      <c r="FO121" s="35"/>
      <c r="FP121" s="20" t="str">
        <f>FG118</f>
        <v>道徳</v>
      </c>
      <c r="FQ121" s="20" t="s">
        <v>57</v>
      </c>
      <c r="FR121" s="20" t="str">
        <f>FG118&amp;"1/2"</f>
        <v>道徳1/2</v>
      </c>
      <c r="FS121" s="20">
        <f>SUM(COUNTIF($N$10:$Q$63,FR121),COUNTIF($AT$10:$AW$63,FR121),COUNTIF($BZ$10:$CC$63,FR121),COUNTIF($DF$10:$DI$72,FR121),COUNTIF($EL$10:$EO$63,FR121))*0.5</f>
        <v>0</v>
      </c>
      <c r="FT121" s="20"/>
      <c r="FU121" s="20"/>
      <c r="FV121" s="20" t="str">
        <f t="shared" ca="1" si="4"/>
        <v>'(4)'!FM121</v>
      </c>
      <c r="FW121" s="20">
        <v>121</v>
      </c>
      <c r="FX121" s="20">
        <f t="shared" ca="1" si="5"/>
        <v>4</v>
      </c>
    </row>
    <row r="122" spans="1:180" ht="7.5" customHeight="1" thickBot="1">
      <c r="A122" s="69" t="s">
        <v>115</v>
      </c>
      <c r="B122" s="70" t="s">
        <v>3</v>
      </c>
      <c r="C122" s="70" t="s">
        <v>3</v>
      </c>
      <c r="D122" s="70" t="s">
        <v>3</v>
      </c>
      <c r="E122" s="70" t="s">
        <v>3</v>
      </c>
      <c r="F122" s="70" t="s">
        <v>116</v>
      </c>
      <c r="G122" s="70" t="s">
        <v>3</v>
      </c>
      <c r="H122" s="70" t="s">
        <v>3</v>
      </c>
      <c r="FF122" s="14"/>
      <c r="FG122" s="79"/>
      <c r="FH122" s="79"/>
      <c r="FI122" s="79"/>
      <c r="FJ122" s="79"/>
      <c r="FK122" s="65" t="s">
        <v>92</v>
      </c>
      <c r="FL122" s="29">
        <f>SUM(COUNTIF($R$10:$U$63,FG118),COUNTIF($AX$10:$BA$63,FG118),COUNTIF($CD$10:$CG$63,FG118),COUNTIF($DJ$10:$DM$72,FG118),COUNTIF($EP$10:$ES$63,FG118))+FS122</f>
        <v>1</v>
      </c>
      <c r="FM122" s="57">
        <f t="shared" ca="1" si="3"/>
        <v>5</v>
      </c>
      <c r="FN122" s="45"/>
      <c r="FO122" s="36"/>
      <c r="FP122" s="20" t="str">
        <f>FG118</f>
        <v>道徳</v>
      </c>
      <c r="FQ122" s="20" t="s">
        <v>58</v>
      </c>
      <c r="FR122" s="20" t="str">
        <f>FG118&amp;"1/2"</f>
        <v>道徳1/2</v>
      </c>
      <c r="FS122" s="20">
        <f>SUM(COUNTIF($R$10:$U$63,FR122),COUNTIF($AX$10:$BA$63,FR122),COUNTIF($CD$10:$CG$63,FR122),COUNTIF($DJ$10:$DM$72,FR122),COUNTIF($EP$10:$ES$63,FR122))*0.5</f>
        <v>0</v>
      </c>
      <c r="FT122" s="14"/>
      <c r="FU122" s="14"/>
      <c r="FV122" s="20" t="str">
        <f t="shared" ca="1" si="4"/>
        <v>'(4)'!FM122</v>
      </c>
      <c r="FW122" s="20">
        <v>122</v>
      </c>
      <c r="FX122" s="20">
        <f t="shared" ca="1" si="5"/>
        <v>4</v>
      </c>
    </row>
    <row r="123" spans="1:180" ht="7.5" customHeight="1" thickBot="1">
      <c r="A123" s="69" t="s">
        <v>25</v>
      </c>
      <c r="B123" s="70" t="s">
        <v>25</v>
      </c>
      <c r="C123" s="70" t="s">
        <v>25</v>
      </c>
      <c r="D123" s="70" t="s">
        <v>25</v>
      </c>
      <c r="E123" s="70" t="s">
        <v>25</v>
      </c>
      <c r="F123" s="70" t="s">
        <v>25</v>
      </c>
      <c r="G123" s="70" t="s">
        <v>25</v>
      </c>
      <c r="H123" s="70" t="s">
        <v>25</v>
      </c>
      <c r="FF123" s="14"/>
      <c r="FG123" s="79"/>
      <c r="FH123" s="79"/>
      <c r="FI123" s="79"/>
      <c r="FJ123" s="79"/>
      <c r="FK123" s="65" t="s">
        <v>93</v>
      </c>
      <c r="FL123" s="28">
        <f>SUM(COUNTIF($V$10:$Y$63,FG118),COUNTIF($BB$10:$BE$63,FG118),COUNTIF($CH$10:$CK$63,FG118),COUNTIF($DN$10:$DQ$72,FG118),COUNTIF($ET$10:$EW$63,FG118))+FS123</f>
        <v>1</v>
      </c>
      <c r="FM123" s="56">
        <f t="shared" ca="1" si="3"/>
        <v>5</v>
      </c>
      <c r="FN123" s="43"/>
      <c r="FO123" s="9"/>
      <c r="FP123" s="20" t="str">
        <f>FG118</f>
        <v>道徳</v>
      </c>
      <c r="FQ123" s="25" t="s">
        <v>59</v>
      </c>
      <c r="FR123" s="20" t="str">
        <f>FG118&amp;"1/2"</f>
        <v>道徳1/2</v>
      </c>
      <c r="FS123" s="20">
        <f>SUM(COUNTIF($V$10:$Y$63,FR123),COUNTIF($BB$10:$BE$63,FR123),COUNTIF($CH$10:$CK$63,FR123),COUNTIF($DN$10:$DQ$72,FR123),COUNTIF($ET$10:$EW$63,FR123))*0.5</f>
        <v>0</v>
      </c>
      <c r="FT123" s="20"/>
      <c r="FU123" s="20"/>
      <c r="FV123" s="20" t="str">
        <f t="shared" ca="1" si="4"/>
        <v>'(4)'!FM123</v>
      </c>
      <c r="FW123" s="20">
        <v>123</v>
      </c>
      <c r="FX123" s="20">
        <f t="shared" ca="1" si="5"/>
        <v>4</v>
      </c>
    </row>
    <row r="124" spans="1:180" ht="7.5" customHeight="1">
      <c r="FF124" s="14"/>
      <c r="FG124" s="79"/>
      <c r="FH124" s="79"/>
      <c r="FI124" s="79"/>
      <c r="FJ124" s="79"/>
      <c r="FK124" s="65" t="s">
        <v>94</v>
      </c>
      <c r="FL124" s="28">
        <f>SUM(COUNTIF($Z$10:$AC$63,FG118),COUNTIF($BF$10:$BI$63,FG118),COUNTIF($CL$10:$CO$63,FG118),COUNTIF($DR$10:$DU$72,FG118),COUNTIF($EX$10:$FA$63,FG118))+FS124</f>
        <v>0</v>
      </c>
      <c r="FM124" s="56">
        <f t="shared" ca="1" si="3"/>
        <v>2</v>
      </c>
      <c r="FN124" s="44"/>
      <c r="FO124" s="35"/>
      <c r="FP124" s="20" t="str">
        <f>FG118</f>
        <v>道徳</v>
      </c>
      <c r="FQ124" s="20" t="s">
        <v>60</v>
      </c>
      <c r="FR124" s="20" t="str">
        <f>FG118&amp;"1/2"</f>
        <v>道徳1/2</v>
      </c>
      <c r="FS124" s="20">
        <f>SUM(COUNTIF($Z$10:$AC$63,FR124),COUNTIF($BF$10:$BI$63,FR124),COUNTIF($CL$10:$CO$63,FR124),COUNTIF($DR$10:$DU$72,FR124),COUNTIF($EX$10:$FA$63,FR124))*0.5</f>
        <v>0</v>
      </c>
      <c r="FT124" s="20"/>
      <c r="FU124" s="20"/>
      <c r="FV124" s="20" t="str">
        <f t="shared" ca="1" si="4"/>
        <v>'(4)'!FM124</v>
      </c>
      <c r="FW124" s="20">
        <v>124</v>
      </c>
      <c r="FX124" s="20">
        <f t="shared" ca="1" si="5"/>
        <v>2</v>
      </c>
    </row>
    <row r="125" spans="1:180" ht="7.5" customHeight="1">
      <c r="FF125" s="14"/>
      <c r="FG125" s="79"/>
      <c r="FH125" s="79"/>
      <c r="FI125" s="79"/>
      <c r="FJ125" s="79"/>
      <c r="FK125" s="66" t="s">
        <v>95</v>
      </c>
      <c r="FL125" s="34">
        <f>SUM(COUNTIF($AD$10:$AG$63,FG118),COUNTIF($BJ$10:$BM$63,FG118),COUNTIF($CP$10:$CS$63,FG118),COUNTIF($DV$10:$DY$72,FG118),COUNTIF($FB$10:$FE$63,FG118))+FS125</f>
        <v>0</v>
      </c>
      <c r="FM125" s="62">
        <f t="shared" ca="1" si="3"/>
        <v>2</v>
      </c>
      <c r="FN125" s="52"/>
      <c r="FO125" s="41"/>
      <c r="FP125" s="20" t="str">
        <f>FG118</f>
        <v>道徳</v>
      </c>
      <c r="FQ125" s="20" t="s">
        <v>61</v>
      </c>
      <c r="FR125" s="20" t="str">
        <f>FG118&amp;"1/2"</f>
        <v>道徳1/2</v>
      </c>
      <c r="FS125" s="20">
        <f>SUM(COUNTIF($AD$10:$AG$63,FR125),COUNTIF($BJ$10:$BM$63,FR125),COUNTIF($CP$10:$CS$63,FR125),COUNTIF($DV$10:$DY$72,FR125),COUNTIF($FB$10:$FE$63,FR125))*0.5</f>
        <v>0</v>
      </c>
      <c r="FT125" s="14"/>
      <c r="FU125" s="14"/>
      <c r="FV125" s="20" t="str">
        <f t="shared" ca="1" si="4"/>
        <v>'(4)'!FM125</v>
      </c>
      <c r="FW125" s="20">
        <v>125</v>
      </c>
      <c r="FX125" s="20">
        <f t="shared" ca="1" si="5"/>
        <v>2</v>
      </c>
    </row>
    <row r="126" spans="1:180" ht="7.5" customHeight="1">
      <c r="FF126" s="14"/>
      <c r="FG126" s="79" t="s">
        <v>84</v>
      </c>
      <c r="FH126" s="79"/>
      <c r="FI126" s="79" t="s">
        <v>25</v>
      </c>
      <c r="FJ126" s="79"/>
      <c r="FK126" s="64" t="s">
        <v>88</v>
      </c>
      <c r="FL126" s="33">
        <f>SUM(COUNTIF($B$10:$E$63,FI126),COUNTIF($AH$10:$AK$63,FI126),COUNTIF($BN$10:$BQ$63,FI126),COUNTIF($CT$10:$CW$72,FI126),COUNTIF($DZ$10:$EC$63,FI126))+FS126</f>
        <v>1</v>
      </c>
      <c r="FM126" s="61">
        <f t="shared" ca="1" si="3"/>
        <v>13</v>
      </c>
      <c r="FN126" s="49"/>
      <c r="FO126" s="10"/>
      <c r="FP126" s="20" t="str">
        <f>FI126</f>
        <v>学活</v>
      </c>
      <c r="FQ126" s="25" t="s">
        <v>54</v>
      </c>
      <c r="FR126" s="20" t="str">
        <f>FI126&amp;"1/2"</f>
        <v>学活1/2</v>
      </c>
      <c r="FS126" s="20">
        <f>SUM(COUNTIF($B$10:$E$63,FR126),COUNTIF($AH$10:$AK$63,FR126),COUNTIF($BN$10:$BQ$63,FR126),COUNTIF($CT$10:$CW$72,FR126),COUNTIF($DZ$10:$EC$63,FR126))*0.5</f>
        <v>0</v>
      </c>
      <c r="FT126" s="20"/>
      <c r="FU126" s="20"/>
      <c r="FV126" s="20" t="str">
        <f t="shared" ca="1" si="4"/>
        <v>'(4)'!FM126</v>
      </c>
      <c r="FW126" s="20">
        <v>126</v>
      </c>
      <c r="FX126" s="20">
        <f t="shared" ca="1" si="5"/>
        <v>12</v>
      </c>
    </row>
    <row r="127" spans="1:180" ht="7.5" customHeight="1">
      <c r="FF127" s="14"/>
      <c r="FG127" s="79"/>
      <c r="FH127" s="79"/>
      <c r="FI127" s="79"/>
      <c r="FJ127" s="79"/>
      <c r="FK127" s="65" t="s">
        <v>89</v>
      </c>
      <c r="FL127" s="28">
        <f>SUM(COUNTIF($F$10:$I$63,FI126),COUNTIF($AL$10:$AO$63,FI126),COUNTIF($BR$10:$BU$63,FI126),COUNTIF($CX$10:$DA$72,FI126),COUNTIF($ED$10:$EG$63,FI126))+FS127</f>
        <v>1</v>
      </c>
      <c r="FM127" s="56">
        <f t="shared" ca="1" si="3"/>
        <v>9</v>
      </c>
      <c r="FN127" s="44"/>
      <c r="FO127" s="35"/>
      <c r="FP127" s="20" t="str">
        <f>FI126</f>
        <v>学活</v>
      </c>
      <c r="FQ127" s="20" t="s">
        <v>55</v>
      </c>
      <c r="FR127" s="20" t="str">
        <f>FI126&amp;"1/2"</f>
        <v>学活1/2</v>
      </c>
      <c r="FS127" s="20">
        <f>SUM(COUNTIF($F$10:$I$63,FR127),COUNTIF($AL$10:$AO$63,FR127),COUNTIF($BR$10:$BU$63,FR127),COUNTIF($CX$10:$DA$72,FR127),COUNTIF($ED$10:$EG$63,FR127))*0.5</f>
        <v>0</v>
      </c>
      <c r="FT127" s="20"/>
      <c r="FU127" s="20"/>
      <c r="FV127" s="20" t="str">
        <f t="shared" ca="1" si="4"/>
        <v>'(4)'!FM127</v>
      </c>
      <c r="FW127" s="20">
        <v>127</v>
      </c>
      <c r="FX127" s="20">
        <f t="shared" ca="1" si="5"/>
        <v>8</v>
      </c>
    </row>
    <row r="128" spans="1:180" ht="7.5" customHeight="1">
      <c r="FF128" s="14"/>
      <c r="FG128" s="79"/>
      <c r="FH128" s="79"/>
      <c r="FI128" s="79"/>
      <c r="FJ128" s="79"/>
      <c r="FK128" s="65" t="s">
        <v>90</v>
      </c>
      <c r="FL128" s="29">
        <f>SUM(COUNTIF($J$10:$M$63,FI126),COUNTIF($AP$10:$AS$63,FI126),COUNTIF($BV$10:$BY$63,FI126),COUNTIF($DB$10:$DE$72,FI126),COUNTIF($EH$10:$EK$63,FI126))+FS128</f>
        <v>1</v>
      </c>
      <c r="FM128" s="57">
        <f t="shared" ca="1" si="3"/>
        <v>9</v>
      </c>
      <c r="FN128" s="45"/>
      <c r="FO128" s="36"/>
      <c r="FP128" s="20" t="str">
        <f>FI126</f>
        <v>学活</v>
      </c>
      <c r="FQ128" s="20" t="s">
        <v>56</v>
      </c>
      <c r="FR128" s="20" t="str">
        <f>FI126&amp;"1/2"</f>
        <v>学活1/2</v>
      </c>
      <c r="FS128" s="20">
        <f>SUM(COUNTIF($J$10:$M$63,FR128),COUNTIF($AP$10:$AS$63,FR128),COUNTIF($BV$10:$BY$63,FR128),COUNTIF($DB$10:$DE$72,FR128),COUNTIF($EH$10:$EK$63,FR128))*0.5</f>
        <v>0</v>
      </c>
      <c r="FT128" s="14"/>
      <c r="FU128" s="14"/>
      <c r="FV128" s="20" t="str">
        <f t="shared" ca="1" si="4"/>
        <v>'(4)'!FM128</v>
      </c>
      <c r="FW128" s="20">
        <v>128</v>
      </c>
      <c r="FX128" s="20">
        <f t="shared" ca="1" si="5"/>
        <v>8</v>
      </c>
    </row>
    <row r="129" spans="162:180" ht="7.5" customHeight="1">
      <c r="FF129" s="14"/>
      <c r="FG129" s="79"/>
      <c r="FH129" s="79"/>
      <c r="FI129" s="79"/>
      <c r="FJ129" s="79"/>
      <c r="FK129" s="65" t="s">
        <v>91</v>
      </c>
      <c r="FL129" s="28">
        <f>SUM(COUNTIF($N$10:$Q$63,FI126),COUNTIF($AT$10:$AW$63,FI126),COUNTIF($BZ$10:$CC$63,FI126),COUNTIF($DF$10:$DI$72,FI126),COUNTIF($EL$10:$EO$63,FI126))+FS129</f>
        <v>1</v>
      </c>
      <c r="FM129" s="56">
        <f t="shared" ca="1" si="3"/>
        <v>9</v>
      </c>
      <c r="FN129" s="43"/>
      <c r="FO129" s="9"/>
      <c r="FP129" s="20" t="str">
        <f>FI126</f>
        <v>学活</v>
      </c>
      <c r="FQ129" s="25" t="s">
        <v>57</v>
      </c>
      <c r="FR129" s="20" t="str">
        <f>FI126&amp;"1/2"</f>
        <v>学活1/2</v>
      </c>
      <c r="FS129" s="20">
        <f>SUM(COUNTIF($N$10:$Q$63,FR129),COUNTIF($AT$10:$AW$63,FR129),COUNTIF($BZ$10:$CC$63,FR129),COUNTIF($DF$10:$DI$72,FR129),COUNTIF($EL$10:$EO$63,FR129))*0.5</f>
        <v>0</v>
      </c>
      <c r="FT129" s="20"/>
      <c r="FU129" s="20"/>
      <c r="FV129" s="20" t="str">
        <f t="shared" ca="1" si="4"/>
        <v>'(4)'!FM129</v>
      </c>
      <c r="FW129" s="20">
        <v>129</v>
      </c>
      <c r="FX129" s="20">
        <f t="shared" ca="1" si="5"/>
        <v>8</v>
      </c>
    </row>
    <row r="130" spans="162:180" ht="7.5" customHeight="1">
      <c r="FF130" s="14"/>
      <c r="FG130" s="79"/>
      <c r="FH130" s="79"/>
      <c r="FI130" s="79"/>
      <c r="FJ130" s="79"/>
      <c r="FK130" s="65" t="s">
        <v>92</v>
      </c>
      <c r="FL130" s="28">
        <f>SUM(COUNTIF($R$10:$U$63,FI126),COUNTIF($AX$10:$BA$63,FI126),COUNTIF($CD$10:$CG$63,FI126),COUNTIF($DJ$10:$DM$72,FI126),COUNTIF($EP$10:$ES$63,FI126))+FS130</f>
        <v>1</v>
      </c>
      <c r="FM130" s="56">
        <f t="shared" ca="1" si="3"/>
        <v>9</v>
      </c>
      <c r="FN130" s="44"/>
      <c r="FO130" s="35"/>
      <c r="FP130" s="20" t="str">
        <f>FI126</f>
        <v>学活</v>
      </c>
      <c r="FQ130" s="20" t="s">
        <v>58</v>
      </c>
      <c r="FR130" s="20" t="str">
        <f>FI126&amp;"1/2"</f>
        <v>学活1/2</v>
      </c>
      <c r="FS130" s="20">
        <f>SUM(COUNTIF($R$10:$U$63,FR130),COUNTIF($AX$10:$BA$63,FR130),COUNTIF($CD$10:$CG$63,FR130),COUNTIF($DJ$10:$DM$72,FR130),COUNTIF($EP$10:$ES$63,FR130))*0.5</f>
        <v>0</v>
      </c>
      <c r="FT130" s="20"/>
      <c r="FU130" s="20"/>
      <c r="FV130" s="20" t="str">
        <f t="shared" ca="1" si="4"/>
        <v>'(4)'!FM130</v>
      </c>
      <c r="FW130" s="20">
        <v>130</v>
      </c>
      <c r="FX130" s="20">
        <f t="shared" ca="1" si="5"/>
        <v>8</v>
      </c>
    </row>
    <row r="131" spans="162:180" ht="7.5" customHeight="1">
      <c r="FF131" s="14"/>
      <c r="FG131" s="79"/>
      <c r="FH131" s="79"/>
      <c r="FI131" s="79"/>
      <c r="FJ131" s="79"/>
      <c r="FK131" s="65" t="s">
        <v>93</v>
      </c>
      <c r="FL131" s="29">
        <f>SUM(COUNTIF($V$10:$Y$63,FI126),COUNTIF($BB$10:$BE$63,FI126),COUNTIF($CH$10:$CK$63,FI126),COUNTIF($DN$10:$DQ$72,FI126),COUNTIF($ET$10:$EW$63,FI126))+FS131</f>
        <v>1</v>
      </c>
      <c r="FM131" s="57">
        <f t="shared" ca="1" si="3"/>
        <v>11</v>
      </c>
      <c r="FN131" s="45"/>
      <c r="FO131" s="36"/>
      <c r="FP131" s="20" t="str">
        <f>FI126</f>
        <v>学活</v>
      </c>
      <c r="FQ131" s="20" t="s">
        <v>59</v>
      </c>
      <c r="FR131" s="20" t="str">
        <f>FI126&amp;"1/2"</f>
        <v>学活1/2</v>
      </c>
      <c r="FS131" s="20">
        <f>SUM(COUNTIF($V$10:$Y$63,FR131),COUNTIF($BB$10:$BE$63,FR131),COUNTIF($CH$10:$CK$63,FR131),COUNTIF($DN$10:$DQ$72,FR131),COUNTIF($ET$10:$EW$63,FR131))*0.5</f>
        <v>0</v>
      </c>
      <c r="FT131" s="14"/>
      <c r="FU131" s="14"/>
      <c r="FV131" s="20" t="str">
        <f t="shared" ca="1" si="4"/>
        <v>'(4)'!FM131</v>
      </c>
      <c r="FW131" s="20">
        <v>131</v>
      </c>
      <c r="FX131" s="20">
        <f t="shared" ca="1" si="5"/>
        <v>10</v>
      </c>
    </row>
    <row r="132" spans="162:180" ht="7.5" customHeight="1">
      <c r="FF132" s="14"/>
      <c r="FG132" s="79"/>
      <c r="FH132" s="79"/>
      <c r="FI132" s="79"/>
      <c r="FJ132" s="79"/>
      <c r="FK132" s="65" t="s">
        <v>94</v>
      </c>
      <c r="FL132" s="28">
        <f>SUM(COUNTIF($Z$10:$AC$63,FI126),COUNTIF($BF$10:$BI$63,FI126),COUNTIF($CL$10:$CO$63,FI126),COUNTIF($DR$10:$DU$72,FI126),COUNTIF($EX$10:$FA$63,FI126))+FS132</f>
        <v>1</v>
      </c>
      <c r="FM132" s="56">
        <f t="shared" ca="1" si="3"/>
        <v>11</v>
      </c>
      <c r="FN132" s="43"/>
      <c r="FO132" s="9"/>
      <c r="FP132" s="20" t="str">
        <f>FI126</f>
        <v>学活</v>
      </c>
      <c r="FQ132" s="25" t="s">
        <v>60</v>
      </c>
      <c r="FR132" s="20" t="str">
        <f>FI126&amp;"1/2"</f>
        <v>学活1/2</v>
      </c>
      <c r="FS132" s="20">
        <f>SUM(COUNTIF($Z$10:$AC$63,FR132),COUNTIF($BF$10:$BI$63,FR132),COUNTIF($CL$10:$CO$63,FR132),COUNTIF($DR$10:$DU$72,FR132),COUNTIF($EX$10:$FA$63,FR132))*0.5</f>
        <v>0</v>
      </c>
      <c r="FT132" s="20"/>
      <c r="FU132" s="20"/>
      <c r="FV132" s="20" t="str">
        <f t="shared" ca="1" si="4"/>
        <v>'(4)'!FM132</v>
      </c>
      <c r="FW132" s="20">
        <v>132</v>
      </c>
      <c r="FX132" s="20">
        <f t="shared" ca="1" si="5"/>
        <v>10</v>
      </c>
    </row>
    <row r="133" spans="162:180" ht="7.5" customHeight="1">
      <c r="FF133" s="14"/>
      <c r="FG133" s="82"/>
      <c r="FH133" s="82"/>
      <c r="FI133" s="79"/>
      <c r="FJ133" s="79"/>
      <c r="FK133" s="66" t="s">
        <v>95</v>
      </c>
      <c r="FL133" s="30">
        <f>SUM(COUNTIF($AD$10:$AG$63,FI126),COUNTIF($BJ$10:$BM$63,FI126),COUNTIF($CP$10:$CS$63,FI126),COUNTIF($DV$10:$DY$72,FI126),COUNTIF($FB$10:$FE$63,FI126))+FS133</f>
        <v>1</v>
      </c>
      <c r="FM133" s="58">
        <f t="shared" ca="1" si="3"/>
        <v>11</v>
      </c>
      <c r="FN133" s="50"/>
      <c r="FO133" s="39"/>
      <c r="FP133" s="20" t="str">
        <f>FI126</f>
        <v>学活</v>
      </c>
      <c r="FQ133" s="20" t="s">
        <v>61</v>
      </c>
      <c r="FR133" s="20" t="str">
        <f>FI126&amp;"1/2"</f>
        <v>学活1/2</v>
      </c>
      <c r="FS133" s="20">
        <f>SUM(COUNTIF($AD$10:$AG$63,FR133),COUNTIF($BJ$10:$BM$63,FR133),COUNTIF($CP$10:$CS$63,FR133),COUNTIF($DV$10:$DY$72,FR133),COUNTIF($FB$10:$FE$63,FR133))*0.5</f>
        <v>0</v>
      </c>
      <c r="FT133" s="20"/>
      <c r="FU133" s="20"/>
      <c r="FV133" s="20" t="str">
        <f t="shared" ca="1" si="4"/>
        <v>'(4)'!FM133</v>
      </c>
      <c r="FW133" s="20">
        <v>133</v>
      </c>
      <c r="FX133" s="20">
        <f t="shared" ca="1" si="5"/>
        <v>10</v>
      </c>
    </row>
    <row r="134" spans="162:180" ht="7.5" customHeight="1">
      <c r="FF134" s="14"/>
      <c r="FG134" s="77" t="s">
        <v>85</v>
      </c>
      <c r="FH134" s="77"/>
      <c r="FI134" s="77"/>
      <c r="FJ134" s="77"/>
      <c r="FK134" s="64" t="s">
        <v>88</v>
      </c>
      <c r="FL134" s="27">
        <f t="shared" ref="FL134:FL141" si="6">FL6+FL30+FL38+FL46+FL54+FL62+FL70+FL78+FL86+FL102+FL110+FL118+FL126</f>
        <v>11</v>
      </c>
      <c r="FM134" s="55">
        <f t="shared" ref="FM134:FM157" ca="1" si="7">IFERROR(FL134,0)+IFERROR(FX134,0)</f>
        <v>83</v>
      </c>
      <c r="FN134" s="42"/>
      <c r="FO134" s="8"/>
      <c r="FP134" s="20"/>
      <c r="FQ134" s="20"/>
      <c r="FR134" s="20"/>
      <c r="FS134" s="20"/>
      <c r="FT134" s="14"/>
      <c r="FU134" s="14"/>
      <c r="FV134" s="20" t="str">
        <f t="shared" ref="FV134:FV157" ca="1" si="8">"'("&amp;$FU$16&amp;")'!"&amp;"FM"&amp;FW134</f>
        <v>'(4)'!FM134</v>
      </c>
      <c r="FW134" s="20">
        <v>134</v>
      </c>
      <c r="FX134" s="20">
        <f t="shared" ref="FX134:FX157" ca="1" si="9">IFERROR(INDIRECT(FV134),0)</f>
        <v>72</v>
      </c>
    </row>
    <row r="135" spans="162:180" ht="7.5" customHeight="1">
      <c r="FF135" s="14"/>
      <c r="FG135" s="77"/>
      <c r="FH135" s="77"/>
      <c r="FI135" s="77"/>
      <c r="FJ135" s="77"/>
      <c r="FK135" s="65" t="s">
        <v>89</v>
      </c>
      <c r="FL135" s="28">
        <f t="shared" si="6"/>
        <v>11</v>
      </c>
      <c r="FM135" s="56">
        <f t="shared" ca="1" si="7"/>
        <v>100</v>
      </c>
      <c r="FN135" s="43"/>
      <c r="FO135" s="9"/>
      <c r="FP135" s="20"/>
      <c r="FQ135" s="25"/>
      <c r="FR135" s="20"/>
      <c r="FS135" s="20"/>
      <c r="FT135" s="20"/>
      <c r="FU135" s="20"/>
      <c r="FV135" s="20" t="str">
        <f t="shared" ca="1" si="8"/>
        <v>'(4)'!FM135</v>
      </c>
      <c r="FW135" s="20">
        <v>135</v>
      </c>
      <c r="FX135" s="20">
        <f t="shared" ca="1" si="9"/>
        <v>89</v>
      </c>
    </row>
    <row r="136" spans="162:180" ht="7.5" customHeight="1">
      <c r="FF136" s="14"/>
      <c r="FG136" s="77"/>
      <c r="FH136" s="77"/>
      <c r="FI136" s="77"/>
      <c r="FJ136" s="77"/>
      <c r="FK136" s="65" t="s">
        <v>90</v>
      </c>
      <c r="FL136" s="28">
        <f t="shared" si="6"/>
        <v>11</v>
      </c>
      <c r="FM136" s="56">
        <f t="shared" ca="1" si="7"/>
        <v>100</v>
      </c>
      <c r="FN136" s="44"/>
      <c r="FO136" s="35"/>
      <c r="FP136" s="20"/>
      <c r="FQ136" s="20"/>
      <c r="FR136" s="20"/>
      <c r="FS136" s="20"/>
      <c r="FT136" s="20"/>
      <c r="FU136" s="20"/>
      <c r="FV136" s="20" t="str">
        <f t="shared" ca="1" si="8"/>
        <v>'(4)'!FM136</v>
      </c>
      <c r="FW136" s="20">
        <v>136</v>
      </c>
      <c r="FX136" s="20">
        <f t="shared" ca="1" si="9"/>
        <v>89</v>
      </c>
    </row>
    <row r="137" spans="162:180" ht="7.5" customHeight="1">
      <c r="FF137" s="14"/>
      <c r="FG137" s="77"/>
      <c r="FH137" s="77"/>
      <c r="FI137" s="77"/>
      <c r="FJ137" s="77"/>
      <c r="FK137" s="65" t="s">
        <v>91</v>
      </c>
      <c r="FL137" s="29">
        <f t="shared" si="6"/>
        <v>11</v>
      </c>
      <c r="FM137" s="57">
        <f t="shared" ca="1" si="7"/>
        <v>100</v>
      </c>
      <c r="FN137" s="45"/>
      <c r="FO137" s="36"/>
      <c r="FP137" s="20"/>
      <c r="FQ137" s="20"/>
      <c r="FR137" s="20"/>
      <c r="FS137" s="20"/>
      <c r="FT137" s="14"/>
      <c r="FU137" s="14"/>
      <c r="FV137" s="20" t="str">
        <f t="shared" ca="1" si="8"/>
        <v>'(4)'!FM137</v>
      </c>
      <c r="FW137" s="20">
        <v>137</v>
      </c>
      <c r="FX137" s="20">
        <f t="shared" ca="1" si="9"/>
        <v>89</v>
      </c>
    </row>
    <row r="138" spans="162:180" ht="7.5" customHeight="1">
      <c r="FF138" s="14"/>
      <c r="FG138" s="77"/>
      <c r="FH138" s="77"/>
      <c r="FI138" s="77"/>
      <c r="FJ138" s="77"/>
      <c r="FK138" s="65" t="s">
        <v>92</v>
      </c>
      <c r="FL138" s="28">
        <f t="shared" si="6"/>
        <v>11</v>
      </c>
      <c r="FM138" s="56">
        <f t="shared" ca="1" si="7"/>
        <v>100</v>
      </c>
      <c r="FN138" s="43"/>
      <c r="FO138" s="9"/>
      <c r="FP138" s="20"/>
      <c r="FQ138" s="25"/>
      <c r="FR138" s="20"/>
      <c r="FS138" s="20"/>
      <c r="FT138" s="20"/>
      <c r="FU138" s="20"/>
      <c r="FV138" s="20" t="str">
        <f t="shared" ca="1" si="8"/>
        <v>'(4)'!FM138</v>
      </c>
      <c r="FW138" s="20">
        <v>138</v>
      </c>
      <c r="FX138" s="20">
        <f t="shared" ca="1" si="9"/>
        <v>89</v>
      </c>
    </row>
    <row r="139" spans="162:180" ht="7.5" customHeight="1">
      <c r="FF139" s="14"/>
      <c r="FG139" s="77"/>
      <c r="FH139" s="77"/>
      <c r="FI139" s="77"/>
      <c r="FJ139" s="77"/>
      <c r="FK139" s="65" t="s">
        <v>93</v>
      </c>
      <c r="FL139" s="28">
        <f t="shared" si="6"/>
        <v>11</v>
      </c>
      <c r="FM139" s="56">
        <f t="shared" ca="1" si="7"/>
        <v>93</v>
      </c>
      <c r="FN139" s="44"/>
      <c r="FO139" s="35"/>
      <c r="FP139" s="20"/>
      <c r="FQ139" s="20"/>
      <c r="FR139" s="20"/>
      <c r="FS139" s="20"/>
      <c r="FT139" s="20"/>
      <c r="FU139" s="20"/>
      <c r="FV139" s="20" t="str">
        <f t="shared" ca="1" si="8"/>
        <v>'(4)'!FM139</v>
      </c>
      <c r="FW139" s="20">
        <v>139</v>
      </c>
      <c r="FX139" s="20">
        <f t="shared" ca="1" si="9"/>
        <v>82</v>
      </c>
    </row>
    <row r="140" spans="162:180" ht="7.5" customHeight="1">
      <c r="FF140" s="14"/>
      <c r="FG140" s="77"/>
      <c r="FH140" s="77"/>
      <c r="FI140" s="77"/>
      <c r="FJ140" s="77"/>
      <c r="FK140" s="65" t="s">
        <v>94</v>
      </c>
      <c r="FL140" s="29">
        <f t="shared" si="6"/>
        <v>11</v>
      </c>
      <c r="FM140" s="57">
        <f t="shared" ca="1" si="7"/>
        <v>92</v>
      </c>
      <c r="FN140" s="45"/>
      <c r="FO140" s="36"/>
      <c r="FP140" s="20"/>
      <c r="FQ140" s="20"/>
      <c r="FR140" s="20"/>
      <c r="FS140" s="20"/>
      <c r="FT140" s="14"/>
      <c r="FU140" s="14"/>
      <c r="FV140" s="20" t="str">
        <f t="shared" ca="1" si="8"/>
        <v>'(4)'!FM140</v>
      </c>
      <c r="FW140" s="20">
        <v>140</v>
      </c>
      <c r="FX140" s="20">
        <f t="shared" ca="1" si="9"/>
        <v>81</v>
      </c>
    </row>
    <row r="141" spans="162:180" ht="7.5" customHeight="1">
      <c r="FF141" s="14"/>
      <c r="FG141" s="77"/>
      <c r="FH141" s="77"/>
      <c r="FI141" s="77"/>
      <c r="FJ141" s="77"/>
      <c r="FK141" s="66" t="s">
        <v>95</v>
      </c>
      <c r="FL141" s="30">
        <f t="shared" si="6"/>
        <v>11</v>
      </c>
      <c r="FM141" s="58">
        <f t="shared" ca="1" si="7"/>
        <v>93</v>
      </c>
      <c r="FN141" s="46"/>
      <c r="FO141" s="26"/>
      <c r="FP141" s="20"/>
      <c r="FQ141" s="25"/>
      <c r="FR141" s="20"/>
      <c r="FS141" s="20"/>
      <c r="FT141" s="20"/>
      <c r="FU141" s="20"/>
      <c r="FV141" s="20" t="str">
        <f t="shared" ca="1" si="8"/>
        <v>'(4)'!FM141</v>
      </c>
      <c r="FW141" s="20">
        <v>141</v>
      </c>
      <c r="FX141" s="20">
        <f t="shared" ca="1" si="9"/>
        <v>82</v>
      </c>
    </row>
    <row r="142" spans="162:180" ht="7.5" customHeight="1">
      <c r="FF142" s="14"/>
      <c r="FG142" s="77" t="s">
        <v>29</v>
      </c>
      <c r="FH142" s="77"/>
      <c r="FI142" s="77"/>
      <c r="FJ142" s="77"/>
      <c r="FK142" s="64" t="s">
        <v>88</v>
      </c>
      <c r="FL142" s="27">
        <f>SUM(COUNTIF($B$10:$E$63,FG142),COUNTIF($AH$10:$AK$63,FG142),COUNTIF($BN$10:$BQ$63,FG142),COUNTIF($CT$10:$CW$72,FG142),COUNTIF($DZ$10:$EC$63,FG142))+FS142</f>
        <v>0</v>
      </c>
      <c r="FM142" s="55">
        <f t="shared" ca="1" si="7"/>
        <v>0</v>
      </c>
      <c r="FN142" s="42"/>
      <c r="FO142" s="8"/>
      <c r="FP142" s="20" t="str">
        <f>FG142</f>
        <v>行事</v>
      </c>
      <c r="FQ142" s="20" t="s">
        <v>54</v>
      </c>
      <c r="FR142" s="20" t="str">
        <f>FG142&amp;"1/2"</f>
        <v>行事1/2</v>
      </c>
      <c r="FS142" s="20">
        <f>SUM(COUNTIF($B$10:$E$63,FR142),COUNTIF($AH$10:$AK$63,FR142),COUNTIF($BN$10:$BQ$63,FR142),COUNTIF($CT$10:$CW$72,FR142),COUNTIF($DZ$10:$EC$63,FR142))*0.5</f>
        <v>0</v>
      </c>
      <c r="FT142" s="14"/>
      <c r="FU142" s="14"/>
      <c r="FV142" s="20" t="str">
        <f t="shared" ca="1" si="8"/>
        <v>'(4)'!FM142</v>
      </c>
      <c r="FW142" s="20">
        <v>142</v>
      </c>
      <c r="FX142" s="20">
        <f t="shared" ca="1" si="9"/>
        <v>0</v>
      </c>
    </row>
    <row r="143" spans="162:180" ht="7.5" customHeight="1">
      <c r="FF143" s="14"/>
      <c r="FG143" s="77"/>
      <c r="FH143" s="77"/>
      <c r="FI143" s="77"/>
      <c r="FJ143" s="77"/>
      <c r="FK143" s="65" t="s">
        <v>89</v>
      </c>
      <c r="FL143" s="28">
        <f>SUM(COUNTIF($F$10:$I$63,FG142),COUNTIF($AL$10:$AO$63,FG142),COUNTIF($BR$10:$BU$63,FG142),COUNTIF($CX$10:$DA$72,FG142),COUNTIF($ED$10:$EG$63,FG142))+FS143</f>
        <v>0</v>
      </c>
      <c r="FM143" s="56">
        <f t="shared" ca="1" si="7"/>
        <v>0</v>
      </c>
      <c r="FN143" s="43"/>
      <c r="FO143" s="9"/>
      <c r="FP143" s="20" t="str">
        <f>FG142</f>
        <v>行事</v>
      </c>
      <c r="FQ143" s="25" t="s">
        <v>55</v>
      </c>
      <c r="FR143" s="20" t="str">
        <f>FG142&amp;"1/2"</f>
        <v>行事1/2</v>
      </c>
      <c r="FS143" s="20">
        <f>SUM(COUNTIF($F$10:$I$63,FR143),COUNTIF($AL$10:$AO$63,FR143),COUNTIF($BR$10:$BU$63,FR143),COUNTIF($CX$10:$DA$72,FR143),COUNTIF($ED$10:$EG$63,FR143))*0.5</f>
        <v>0</v>
      </c>
      <c r="FT143" s="20"/>
      <c r="FU143" s="20"/>
      <c r="FV143" s="20" t="str">
        <f t="shared" ca="1" si="8"/>
        <v>'(4)'!FM143</v>
      </c>
      <c r="FW143" s="20">
        <v>143</v>
      </c>
      <c r="FX143" s="20">
        <f t="shared" ca="1" si="9"/>
        <v>0</v>
      </c>
    </row>
    <row r="144" spans="162:180" ht="7.5" customHeight="1">
      <c r="FF144" s="14"/>
      <c r="FG144" s="77"/>
      <c r="FH144" s="77"/>
      <c r="FI144" s="77"/>
      <c r="FJ144" s="77"/>
      <c r="FK144" s="65" t="s">
        <v>90</v>
      </c>
      <c r="FL144" s="28">
        <f>SUM(COUNTIF($J$10:$M$63,FG142),COUNTIF($AP$10:$AS$63,FG142),COUNTIF($BV$10:$BY$63,FG142),COUNTIF($DB$10:$DE$72,FG142),COUNTIF($EH$10:$EK$63,FG142))+FS144</f>
        <v>0</v>
      </c>
      <c r="FM144" s="56">
        <f t="shared" ca="1" si="7"/>
        <v>0</v>
      </c>
      <c r="FN144" s="44"/>
      <c r="FO144" s="35"/>
      <c r="FP144" s="20" t="str">
        <f>FG142</f>
        <v>行事</v>
      </c>
      <c r="FQ144" s="20" t="s">
        <v>56</v>
      </c>
      <c r="FR144" s="20" t="str">
        <f>FG142&amp;"1/2"</f>
        <v>行事1/2</v>
      </c>
      <c r="FS144" s="20">
        <f>SUM(COUNTIF($J$10:$M$63,FR144),COUNTIF($AP$10:$AS$63,FR144),COUNTIF($BV$10:$BY$63,FR144),COUNTIF($DB$10:$DE$72,FR144),COUNTIF($EH$10:$EK$63,FR144))*0.5</f>
        <v>0</v>
      </c>
      <c r="FT144" s="20"/>
      <c r="FU144" s="20"/>
      <c r="FV144" s="20" t="str">
        <f t="shared" ca="1" si="8"/>
        <v>'(4)'!FM144</v>
      </c>
      <c r="FW144" s="20">
        <v>144</v>
      </c>
      <c r="FX144" s="20">
        <f t="shared" ca="1" si="9"/>
        <v>0</v>
      </c>
    </row>
    <row r="145" spans="162:180" ht="7.5" customHeight="1">
      <c r="FF145" s="14"/>
      <c r="FG145" s="77"/>
      <c r="FH145" s="77"/>
      <c r="FI145" s="77"/>
      <c r="FJ145" s="77"/>
      <c r="FK145" s="65" t="s">
        <v>91</v>
      </c>
      <c r="FL145" s="29">
        <f>SUM(COUNTIF($N$10:$Q$63,FG142),COUNTIF($AT$10:$AW$63,FG142),COUNTIF($BZ$10:$CC$63,FG142),COUNTIF($DF$10:$DI$72,FG142),COUNTIF($EL$10:$EO$63,FG142))+FS145</f>
        <v>0</v>
      </c>
      <c r="FM145" s="57">
        <f t="shared" ca="1" si="7"/>
        <v>0</v>
      </c>
      <c r="FN145" s="45"/>
      <c r="FO145" s="36"/>
      <c r="FP145" s="20" t="str">
        <f>FG142</f>
        <v>行事</v>
      </c>
      <c r="FQ145" s="20" t="s">
        <v>57</v>
      </c>
      <c r="FR145" s="20" t="str">
        <f>FG142&amp;"1/2"</f>
        <v>行事1/2</v>
      </c>
      <c r="FS145" s="20">
        <f>SUM(COUNTIF($N$10:$Q$63,FR145),COUNTIF($AT$10:$AW$63,FR145),COUNTIF($BZ$10:$CC$63,FR145),COUNTIF($DF$10:$DI$72,FR145),COUNTIF($EL$10:$EO$63,FR145))*0.5</f>
        <v>0</v>
      </c>
      <c r="FT145" s="14"/>
      <c r="FU145" s="14"/>
      <c r="FV145" s="20" t="str">
        <f t="shared" ca="1" si="8"/>
        <v>'(4)'!FM145</v>
      </c>
      <c r="FW145" s="20">
        <v>145</v>
      </c>
      <c r="FX145" s="20">
        <f t="shared" ca="1" si="9"/>
        <v>0</v>
      </c>
    </row>
    <row r="146" spans="162:180" ht="7.5" customHeight="1">
      <c r="FF146" s="14"/>
      <c r="FG146" s="77"/>
      <c r="FH146" s="77"/>
      <c r="FI146" s="77"/>
      <c r="FJ146" s="77"/>
      <c r="FK146" s="65" t="s">
        <v>92</v>
      </c>
      <c r="FL146" s="28">
        <f>SUM(COUNTIF($R$10:$U$63,FG142),COUNTIF($AX$10:$BA$63,FG142),COUNTIF($CD$10:$CG$63,FG142),COUNTIF($DJ$10:$DM$72,FG142),COUNTIF($EP$10:$ES$63,FG142))+FS146</f>
        <v>0</v>
      </c>
      <c r="FM146" s="56">
        <f t="shared" ca="1" si="7"/>
        <v>0</v>
      </c>
      <c r="FN146" s="43"/>
      <c r="FO146" s="9"/>
      <c r="FP146" s="20" t="str">
        <f>FG142</f>
        <v>行事</v>
      </c>
      <c r="FQ146" s="25" t="s">
        <v>58</v>
      </c>
      <c r="FR146" s="20" t="str">
        <f>FG142&amp;"1/2"</f>
        <v>行事1/2</v>
      </c>
      <c r="FS146" s="20">
        <f>SUM(COUNTIF($R$10:$U$63,FR146),COUNTIF($AX$10:$BA$63,FR146),COUNTIF($CD$10:$CG$63,FR146),COUNTIF($DJ$10:$DM$72,FR146),COUNTIF($EP$10:$ES$63,FR146))*0.5</f>
        <v>0</v>
      </c>
      <c r="FT146" s="20"/>
      <c r="FU146" s="20"/>
      <c r="FV146" s="20" t="str">
        <f t="shared" ca="1" si="8"/>
        <v>'(4)'!FM146</v>
      </c>
      <c r="FW146" s="20">
        <v>146</v>
      </c>
      <c r="FX146" s="20">
        <f t="shared" ca="1" si="9"/>
        <v>0</v>
      </c>
    </row>
    <row r="147" spans="162:180" ht="7.5" customHeight="1">
      <c r="FF147" s="14"/>
      <c r="FG147" s="77"/>
      <c r="FH147" s="77"/>
      <c r="FI147" s="77"/>
      <c r="FJ147" s="77"/>
      <c r="FK147" s="65" t="s">
        <v>93</v>
      </c>
      <c r="FL147" s="28">
        <f>SUM(COUNTIF($V$10:$Y$63,FG142),COUNTIF($BB$10:$BE$63,FG142),COUNTIF($CH$10:$CK$63,FG142),COUNTIF($DN$10:$DQ$72,FG142),COUNTIF($ET$10:$EW$63,FG142))+FS147</f>
        <v>0</v>
      </c>
      <c r="FM147" s="56">
        <f t="shared" ca="1" si="7"/>
        <v>0</v>
      </c>
      <c r="FN147" s="44"/>
      <c r="FO147" s="35"/>
      <c r="FP147" s="20" t="str">
        <f>FG142</f>
        <v>行事</v>
      </c>
      <c r="FQ147" s="20" t="s">
        <v>59</v>
      </c>
      <c r="FR147" s="20" t="str">
        <f>FG142&amp;"1/2"</f>
        <v>行事1/2</v>
      </c>
      <c r="FS147" s="20">
        <f>SUM(COUNTIF($V$10:$Y$63,FR147),COUNTIF($BB$10:$BE$63,FR147),COUNTIF($CH$10:$CK$63,FR147),COUNTIF($DN$10:$DQ$72,FR147),COUNTIF($ET$10:$EW$63,FR147))*0.5</f>
        <v>0</v>
      </c>
      <c r="FT147" s="20"/>
      <c r="FU147" s="20"/>
      <c r="FV147" s="20" t="str">
        <f t="shared" ca="1" si="8"/>
        <v>'(4)'!FM147</v>
      </c>
      <c r="FW147" s="20">
        <v>147</v>
      </c>
      <c r="FX147" s="20">
        <f t="shared" ca="1" si="9"/>
        <v>0</v>
      </c>
    </row>
    <row r="148" spans="162:180" ht="7.5" customHeight="1">
      <c r="FF148" s="14"/>
      <c r="FG148" s="77"/>
      <c r="FH148" s="77"/>
      <c r="FI148" s="77"/>
      <c r="FJ148" s="77"/>
      <c r="FK148" s="65" t="s">
        <v>94</v>
      </c>
      <c r="FL148" s="29">
        <f>SUM(COUNTIF($Z$10:$AC$63,FG142),COUNTIF($BF$10:$BI$63,FG142),COUNTIF($CL$10:$CO$63,FG142),COUNTIF($DR$10:$DU$72,FG142),COUNTIF($EX$10:$FA$63,FG142))+FS148</f>
        <v>0</v>
      </c>
      <c r="FM148" s="57">
        <f t="shared" ca="1" si="7"/>
        <v>0</v>
      </c>
      <c r="FN148" s="45"/>
      <c r="FO148" s="36"/>
      <c r="FP148" s="20" t="str">
        <f>FG142</f>
        <v>行事</v>
      </c>
      <c r="FQ148" s="20" t="s">
        <v>60</v>
      </c>
      <c r="FR148" s="20" t="str">
        <f>FG142&amp;"1/2"</f>
        <v>行事1/2</v>
      </c>
      <c r="FS148" s="20">
        <f>SUM(COUNTIF($Z$10:$AC$63,FR148),COUNTIF($BF$10:$BI$63,FR148),COUNTIF($CL$10:$CO$63,FR148),COUNTIF($DR$10:$DU$72,FR148),COUNTIF($EX$10:$FA$63,FR148))*0.5</f>
        <v>0</v>
      </c>
      <c r="FT148" s="14"/>
      <c r="FU148" s="14"/>
      <c r="FV148" s="20" t="str">
        <f t="shared" ca="1" si="8"/>
        <v>'(4)'!FM148</v>
      </c>
      <c r="FW148" s="20">
        <v>148</v>
      </c>
      <c r="FX148" s="20">
        <f t="shared" ca="1" si="9"/>
        <v>0</v>
      </c>
    </row>
    <row r="149" spans="162:180" ht="7.5" customHeight="1">
      <c r="FF149" s="14"/>
      <c r="FG149" s="77"/>
      <c r="FH149" s="77"/>
      <c r="FI149" s="77"/>
      <c r="FJ149" s="77"/>
      <c r="FK149" s="66" t="s">
        <v>95</v>
      </c>
      <c r="FL149" s="30">
        <f>SUM(COUNTIF($AD$10:$AG$63,FG142),COUNTIF($BJ$10:$BM$63,FG142),COUNTIF($CP$10:$CS$63,FG142),COUNTIF($DV$10:$DY$72,FG142),COUNTIF($FB$10:$FE$63,FG142))+FS149</f>
        <v>0</v>
      </c>
      <c r="FM149" s="58">
        <f t="shared" ca="1" si="7"/>
        <v>0</v>
      </c>
      <c r="FN149" s="46"/>
      <c r="FO149" s="26"/>
      <c r="FP149" s="20" t="str">
        <f>FG142</f>
        <v>行事</v>
      </c>
      <c r="FQ149" s="25" t="s">
        <v>61</v>
      </c>
      <c r="FR149" s="20" t="str">
        <f>FG142&amp;"1/2"</f>
        <v>行事1/2</v>
      </c>
      <c r="FS149" s="20">
        <f>SUM(COUNTIF($AD$10:$AG$63,FR149),COUNTIF($BJ$10:$BM$63,FR149),COUNTIF($CP$10:$CS$63,FR149),COUNTIF($DV$10:$DY$72,FR149),COUNTIF($FB$10:$FE$63,FR149))*0.5</f>
        <v>0</v>
      </c>
      <c r="FT149" s="20"/>
      <c r="FU149" s="20"/>
      <c r="FV149" s="20" t="str">
        <f t="shared" ca="1" si="8"/>
        <v>'(4)'!FM149</v>
      </c>
      <c r="FW149" s="20">
        <v>149</v>
      </c>
      <c r="FX149" s="20">
        <f t="shared" ca="1" si="9"/>
        <v>0</v>
      </c>
    </row>
    <row r="150" spans="162:180" ht="7.5" customHeight="1">
      <c r="FF150" s="14"/>
      <c r="FG150" s="78" t="s">
        <v>87</v>
      </c>
      <c r="FH150" s="79"/>
      <c r="FI150" s="79"/>
      <c r="FJ150" s="79"/>
      <c r="FK150" s="64" t="s">
        <v>88</v>
      </c>
      <c r="FL150" s="33">
        <f>FL134+FL142</f>
        <v>11</v>
      </c>
      <c r="FM150" s="61">
        <f t="shared" ca="1" si="7"/>
        <v>83</v>
      </c>
      <c r="FN150" s="49"/>
      <c r="FO150" s="10"/>
      <c r="FP150" s="20"/>
      <c r="FQ150" s="25"/>
      <c r="FR150" s="20"/>
      <c r="FS150" s="20"/>
      <c r="FT150" s="20"/>
      <c r="FU150" s="20"/>
      <c r="FV150" s="20" t="str">
        <f t="shared" ca="1" si="8"/>
        <v>'(4)'!FM150</v>
      </c>
      <c r="FW150" s="20">
        <v>150</v>
      </c>
      <c r="FX150" s="20">
        <f t="shared" ca="1" si="9"/>
        <v>72</v>
      </c>
    </row>
    <row r="151" spans="162:180" ht="7.5" customHeight="1">
      <c r="FF151" s="14"/>
      <c r="FG151" s="79"/>
      <c r="FH151" s="79"/>
      <c r="FI151" s="79"/>
      <c r="FJ151" s="79"/>
      <c r="FK151" s="65" t="s">
        <v>89</v>
      </c>
      <c r="FL151" s="33">
        <f>FL135+FL143</f>
        <v>11</v>
      </c>
      <c r="FM151" s="56">
        <f t="shared" ca="1" si="7"/>
        <v>100</v>
      </c>
      <c r="FN151" s="44"/>
      <c r="FO151" s="35"/>
      <c r="FP151" s="20"/>
      <c r="FQ151" s="20"/>
      <c r="FR151" s="20"/>
      <c r="FS151" s="20"/>
      <c r="FT151" s="20"/>
      <c r="FU151" s="20"/>
      <c r="FV151" s="20" t="str">
        <f t="shared" ca="1" si="8"/>
        <v>'(4)'!FM151</v>
      </c>
      <c r="FW151" s="20">
        <v>151</v>
      </c>
      <c r="FX151" s="20">
        <f t="shared" ca="1" si="9"/>
        <v>89</v>
      </c>
    </row>
    <row r="152" spans="162:180" ht="7.5" customHeight="1">
      <c r="FF152" s="14"/>
      <c r="FG152" s="79"/>
      <c r="FH152" s="79"/>
      <c r="FI152" s="79"/>
      <c r="FJ152" s="79"/>
      <c r="FK152" s="65" t="s">
        <v>90</v>
      </c>
      <c r="FL152" s="33">
        <f t="shared" ref="FL152:FL157" si="10">FL136+FL144</f>
        <v>11</v>
      </c>
      <c r="FM152" s="57">
        <f t="shared" ca="1" si="7"/>
        <v>100</v>
      </c>
      <c r="FN152" s="45"/>
      <c r="FO152" s="36"/>
      <c r="FP152" s="20"/>
      <c r="FQ152" s="20"/>
      <c r="FR152" s="20"/>
      <c r="FS152" s="20"/>
      <c r="FT152" s="14"/>
      <c r="FU152" s="14"/>
      <c r="FV152" s="20" t="str">
        <f t="shared" ca="1" si="8"/>
        <v>'(4)'!FM152</v>
      </c>
      <c r="FW152" s="20">
        <v>152</v>
      </c>
      <c r="FX152" s="20">
        <f t="shared" ca="1" si="9"/>
        <v>89</v>
      </c>
    </row>
    <row r="153" spans="162:180" ht="7.5" customHeight="1">
      <c r="FF153" s="14"/>
      <c r="FG153" s="79"/>
      <c r="FH153" s="79"/>
      <c r="FI153" s="79"/>
      <c r="FJ153" s="79"/>
      <c r="FK153" s="65" t="s">
        <v>91</v>
      </c>
      <c r="FL153" s="33">
        <f t="shared" si="10"/>
        <v>11</v>
      </c>
      <c r="FM153" s="56">
        <f t="shared" ca="1" si="7"/>
        <v>100</v>
      </c>
      <c r="FN153" s="43"/>
      <c r="FO153" s="9"/>
      <c r="FP153" s="20"/>
      <c r="FQ153" s="25"/>
      <c r="FR153" s="20"/>
      <c r="FS153" s="20"/>
      <c r="FT153" s="20"/>
      <c r="FU153" s="20"/>
      <c r="FV153" s="20" t="str">
        <f t="shared" ca="1" si="8"/>
        <v>'(4)'!FM153</v>
      </c>
      <c r="FW153" s="20">
        <v>153</v>
      </c>
      <c r="FX153" s="20">
        <f t="shared" ca="1" si="9"/>
        <v>89</v>
      </c>
    </row>
    <row r="154" spans="162:180" ht="7.5" customHeight="1">
      <c r="FF154" s="14"/>
      <c r="FG154" s="79"/>
      <c r="FH154" s="79"/>
      <c r="FI154" s="79"/>
      <c r="FJ154" s="79"/>
      <c r="FK154" s="65" t="s">
        <v>92</v>
      </c>
      <c r="FL154" s="33">
        <f t="shared" si="10"/>
        <v>11</v>
      </c>
      <c r="FM154" s="56">
        <f t="shared" ca="1" si="7"/>
        <v>100</v>
      </c>
      <c r="FN154" s="44"/>
      <c r="FO154" s="35"/>
      <c r="FP154" s="20"/>
      <c r="FQ154" s="20"/>
      <c r="FR154" s="20"/>
      <c r="FS154" s="20"/>
      <c r="FT154" s="20"/>
      <c r="FU154" s="20"/>
      <c r="FV154" s="20" t="str">
        <f t="shared" ca="1" si="8"/>
        <v>'(4)'!FM154</v>
      </c>
      <c r="FW154" s="20">
        <v>154</v>
      </c>
      <c r="FX154" s="20">
        <f t="shared" ca="1" si="9"/>
        <v>89</v>
      </c>
    </row>
    <row r="155" spans="162:180" ht="7.5" customHeight="1">
      <c r="FF155" s="14"/>
      <c r="FG155" s="79"/>
      <c r="FH155" s="79"/>
      <c r="FI155" s="79"/>
      <c r="FJ155" s="79"/>
      <c r="FK155" s="65" t="s">
        <v>93</v>
      </c>
      <c r="FL155" s="33">
        <f t="shared" si="10"/>
        <v>11</v>
      </c>
      <c r="FM155" s="57">
        <f t="shared" ca="1" si="7"/>
        <v>93</v>
      </c>
      <c r="FN155" s="45"/>
      <c r="FO155" s="36"/>
      <c r="FP155" s="20"/>
      <c r="FQ155" s="20"/>
      <c r="FR155" s="20"/>
      <c r="FS155" s="20"/>
      <c r="FT155" s="14"/>
      <c r="FU155" s="14"/>
      <c r="FV155" s="20" t="str">
        <f t="shared" ca="1" si="8"/>
        <v>'(4)'!FM155</v>
      </c>
      <c r="FW155" s="20">
        <v>155</v>
      </c>
      <c r="FX155" s="20">
        <f t="shared" ca="1" si="9"/>
        <v>82</v>
      </c>
    </row>
    <row r="156" spans="162:180" ht="7.5" customHeight="1">
      <c r="FF156" s="14"/>
      <c r="FG156" s="79"/>
      <c r="FH156" s="79"/>
      <c r="FI156" s="79"/>
      <c r="FJ156" s="79"/>
      <c r="FK156" s="65" t="s">
        <v>94</v>
      </c>
      <c r="FL156" s="33">
        <f t="shared" si="10"/>
        <v>11</v>
      </c>
      <c r="FM156" s="56">
        <f t="shared" ca="1" si="7"/>
        <v>92</v>
      </c>
      <c r="FN156" s="43"/>
      <c r="FO156" s="9"/>
      <c r="FP156" s="20"/>
      <c r="FQ156" s="25"/>
      <c r="FR156" s="20"/>
      <c r="FS156" s="20"/>
      <c r="FT156" s="20"/>
      <c r="FU156" s="20"/>
      <c r="FV156" s="20" t="str">
        <f t="shared" ca="1" si="8"/>
        <v>'(4)'!FM156</v>
      </c>
      <c r="FW156" s="20">
        <v>156</v>
      </c>
      <c r="FX156" s="20">
        <f t="shared" ca="1" si="9"/>
        <v>81</v>
      </c>
    </row>
    <row r="157" spans="162:180" ht="7.5" customHeight="1">
      <c r="FF157" s="14"/>
      <c r="FG157" s="79"/>
      <c r="FH157" s="79"/>
      <c r="FI157" s="79"/>
      <c r="FJ157" s="79"/>
      <c r="FK157" s="66" t="s">
        <v>95</v>
      </c>
      <c r="FL157" s="33">
        <f t="shared" si="10"/>
        <v>11</v>
      </c>
      <c r="FM157" s="58">
        <f t="shared" ca="1" si="7"/>
        <v>93</v>
      </c>
      <c r="FN157" s="50"/>
      <c r="FO157" s="39"/>
      <c r="FP157" s="20"/>
      <c r="FQ157" s="20"/>
      <c r="FR157" s="20"/>
      <c r="FS157" s="20"/>
      <c r="FT157" s="20"/>
      <c r="FU157" s="20"/>
      <c r="FV157" s="20" t="str">
        <f t="shared" ca="1" si="8"/>
        <v>'(4)'!FM157</v>
      </c>
      <c r="FW157" s="20">
        <v>157</v>
      </c>
      <c r="FX157" s="20">
        <f t="shared" ca="1" si="9"/>
        <v>82</v>
      </c>
    </row>
    <row r="158" spans="162:180">
      <c r="FF158" s="14"/>
      <c r="FG158" s="14"/>
      <c r="FH158" s="14"/>
      <c r="FI158" s="14"/>
      <c r="FJ158" s="14"/>
      <c r="FK158" s="14"/>
      <c r="FL158" s="14"/>
      <c r="FM158" s="14"/>
      <c r="FN158" s="14"/>
      <c r="FO158" s="14"/>
      <c r="FP158" s="14"/>
      <c r="FQ158" s="14"/>
      <c r="FR158" s="14"/>
      <c r="FS158" s="14"/>
      <c r="FT158" s="1"/>
      <c r="FU158" s="1"/>
      <c r="FV158" s="14"/>
      <c r="FW158" s="14"/>
      <c r="FX158" s="14"/>
    </row>
    <row r="159" spans="162:180">
      <c r="FF159" s="14"/>
      <c r="FG159" s="14"/>
      <c r="FH159" s="14"/>
      <c r="FI159" s="14"/>
      <c r="FJ159" s="14"/>
      <c r="FK159" s="14"/>
      <c r="FL159" s="14"/>
      <c r="FM159" s="14"/>
      <c r="FN159" s="14"/>
      <c r="FO159" s="14"/>
      <c r="FP159" s="14"/>
      <c r="FQ159" s="14"/>
      <c r="FR159" s="14"/>
      <c r="FS159" s="14"/>
      <c r="FT159" s="1"/>
      <c r="FU159" s="1"/>
      <c r="FV159" s="14"/>
      <c r="FW159" s="14"/>
      <c r="FX159" s="14"/>
    </row>
    <row r="160" spans="162:180">
      <c r="FF160" s="14"/>
      <c r="FG160" s="14"/>
      <c r="FH160" s="14"/>
      <c r="FI160" s="14"/>
      <c r="FJ160" s="14"/>
      <c r="FK160" s="14"/>
      <c r="FL160" s="14"/>
      <c r="FM160" s="14"/>
      <c r="FN160" s="14"/>
      <c r="FO160" s="14"/>
      <c r="FP160" s="14"/>
      <c r="FQ160" s="14"/>
      <c r="FR160" s="14"/>
      <c r="FS160" s="14"/>
      <c r="FT160" s="1"/>
      <c r="FU160" s="1"/>
      <c r="FV160" s="14"/>
      <c r="FW160" s="14"/>
      <c r="FX160" s="14"/>
    </row>
    <row r="161" spans="162:180">
      <c r="FF161" s="14"/>
      <c r="FG161" s="14"/>
      <c r="FH161" s="14"/>
      <c r="FI161" s="14"/>
      <c r="FJ161" s="14"/>
      <c r="FK161" s="14"/>
      <c r="FL161" s="14"/>
      <c r="FM161" s="14"/>
      <c r="FN161" s="14"/>
      <c r="FO161" s="14"/>
      <c r="FP161" s="14"/>
      <c r="FQ161" s="14"/>
      <c r="FR161" s="14"/>
      <c r="FS161" s="14"/>
      <c r="FT161" s="1"/>
      <c r="FU161" s="1"/>
      <c r="FV161" s="14"/>
      <c r="FW161" s="14"/>
      <c r="FX161" s="14"/>
    </row>
    <row r="162" spans="162:180">
      <c r="FF162" s="14"/>
      <c r="FG162" s="14"/>
      <c r="FH162" s="14"/>
      <c r="FI162" s="14"/>
      <c r="FJ162" s="14"/>
      <c r="FK162" s="14"/>
      <c r="FL162" s="14"/>
      <c r="FM162" s="14"/>
      <c r="FN162" s="14"/>
      <c r="FO162" s="14"/>
      <c r="FP162" s="14"/>
      <c r="FQ162" s="14"/>
      <c r="FR162" s="14"/>
      <c r="FS162" s="14"/>
      <c r="FT162" s="1"/>
      <c r="FU162" s="1"/>
      <c r="FV162" s="14"/>
      <c r="FW162" s="14"/>
      <c r="FX162" s="14"/>
    </row>
    <row r="163" spans="162:180">
      <c r="FF163" s="14"/>
      <c r="FG163" s="14"/>
      <c r="FH163" s="14"/>
      <c r="FI163" s="14"/>
      <c r="FJ163" s="14"/>
      <c r="FK163" s="14"/>
      <c r="FL163" s="14"/>
      <c r="FM163" s="14"/>
      <c r="FN163" s="14"/>
      <c r="FO163" s="14"/>
      <c r="FP163" s="14"/>
      <c r="FQ163" s="14"/>
      <c r="FR163" s="14"/>
      <c r="FS163" s="14"/>
      <c r="FT163" s="1"/>
      <c r="FU163" s="1"/>
      <c r="FV163" s="14"/>
      <c r="FW163" s="14"/>
      <c r="FX163" s="14"/>
    </row>
    <row r="164" spans="162:180">
      <c r="FF164" s="14"/>
      <c r="FG164" s="14"/>
      <c r="FH164" s="14"/>
      <c r="FI164" s="14"/>
      <c r="FJ164" s="14"/>
      <c r="FK164" s="14"/>
      <c r="FL164" s="14"/>
      <c r="FM164" s="14"/>
      <c r="FN164" s="14"/>
      <c r="FO164" s="14"/>
      <c r="FP164" s="14"/>
      <c r="FQ164" s="14"/>
      <c r="FR164" s="14"/>
      <c r="FS164" s="14"/>
      <c r="FT164" s="1"/>
      <c r="FU164" s="1"/>
      <c r="FV164" s="14"/>
      <c r="FW164" s="14"/>
      <c r="FX164" s="14"/>
    </row>
    <row r="165" spans="162:180">
      <c r="FF165" s="14"/>
      <c r="FG165" s="14"/>
      <c r="FH165" s="14"/>
      <c r="FI165" s="14"/>
      <c r="FJ165" s="14"/>
      <c r="FK165" s="14"/>
      <c r="FL165" s="14"/>
      <c r="FM165" s="14"/>
      <c r="FN165" s="14"/>
      <c r="FO165" s="14"/>
      <c r="FP165" s="14"/>
      <c r="FQ165" s="14"/>
      <c r="FR165" s="14"/>
      <c r="FS165" s="14"/>
      <c r="FT165" s="1"/>
      <c r="FU165" s="1"/>
      <c r="FV165" s="14"/>
      <c r="FW165" s="14"/>
      <c r="FX165" s="14"/>
    </row>
    <row r="166" spans="162:180">
      <c r="FF166" s="14"/>
      <c r="FG166" s="14"/>
      <c r="FH166" s="14"/>
      <c r="FI166" s="14"/>
      <c r="FJ166" s="14"/>
      <c r="FK166" s="14"/>
      <c r="FL166" s="14"/>
      <c r="FM166" s="14"/>
      <c r="FN166" s="14"/>
      <c r="FO166" s="14"/>
      <c r="FP166" s="14"/>
      <c r="FQ166" s="14"/>
      <c r="FR166" s="14"/>
      <c r="FS166" s="14"/>
      <c r="FT166" s="1"/>
      <c r="FU166" s="1"/>
      <c r="FV166" s="14"/>
      <c r="FW166" s="14"/>
      <c r="FX166" s="14"/>
    </row>
    <row r="167" spans="162:180">
      <c r="FF167" s="14"/>
      <c r="FG167" s="14"/>
      <c r="FH167" s="14"/>
      <c r="FI167" s="14"/>
      <c r="FJ167" s="14"/>
      <c r="FK167" s="14"/>
      <c r="FL167" s="14"/>
      <c r="FM167" s="14"/>
      <c r="FN167" s="14"/>
      <c r="FO167" s="14"/>
      <c r="FP167" s="14"/>
      <c r="FQ167" s="14"/>
      <c r="FR167" s="14"/>
      <c r="FS167" s="14"/>
      <c r="FT167" s="1"/>
      <c r="FU167" s="1"/>
      <c r="FV167" s="14"/>
      <c r="FW167" s="14"/>
      <c r="FX167" s="14"/>
    </row>
    <row r="168" spans="162:180">
      <c r="FF168" s="14"/>
      <c r="FG168" s="14"/>
      <c r="FH168" s="14"/>
      <c r="FI168" s="14"/>
      <c r="FJ168" s="14"/>
      <c r="FK168" s="14"/>
      <c r="FL168" s="14"/>
      <c r="FM168" s="14"/>
      <c r="FN168" s="14"/>
      <c r="FO168" s="14"/>
      <c r="FP168" s="14"/>
      <c r="FQ168" s="14"/>
      <c r="FR168" s="14"/>
      <c r="FS168" s="14"/>
      <c r="FT168" s="1"/>
      <c r="FU168" s="1"/>
      <c r="FV168" s="14"/>
      <c r="FW168" s="14"/>
      <c r="FX168" s="14"/>
    </row>
    <row r="169" spans="162:180">
      <c r="FF169" s="14"/>
      <c r="FG169" s="14"/>
      <c r="FH169" s="14"/>
      <c r="FI169" s="14"/>
      <c r="FJ169" s="14"/>
      <c r="FK169" s="14"/>
      <c r="FL169" s="14"/>
      <c r="FM169" s="14"/>
      <c r="FN169" s="14"/>
      <c r="FO169" s="14"/>
      <c r="FP169" s="14"/>
      <c r="FQ169" s="14"/>
      <c r="FR169" s="14"/>
      <c r="FS169" s="14"/>
      <c r="FT169" s="1"/>
      <c r="FU169" s="1"/>
      <c r="FV169" s="14"/>
      <c r="FW169" s="14"/>
      <c r="FX169" s="14"/>
    </row>
    <row r="170" spans="162:180">
      <c r="FF170" s="14"/>
      <c r="FG170" s="14"/>
      <c r="FH170" s="14"/>
      <c r="FI170" s="14"/>
      <c r="FJ170" s="14"/>
      <c r="FK170" s="14"/>
      <c r="FL170" s="14"/>
      <c r="FM170" s="14"/>
      <c r="FN170" s="14"/>
      <c r="FO170" s="14"/>
      <c r="FP170" s="14"/>
      <c r="FQ170" s="14"/>
      <c r="FR170" s="14"/>
      <c r="FS170" s="14"/>
      <c r="FT170" s="1"/>
      <c r="FU170" s="1"/>
      <c r="FV170" s="14"/>
      <c r="FW170" s="14"/>
      <c r="FX170" s="14"/>
    </row>
    <row r="171" spans="162:180">
      <c r="FF171" s="14"/>
      <c r="FG171" s="14"/>
      <c r="FH171" s="14"/>
      <c r="FI171" s="14"/>
      <c r="FJ171" s="14"/>
      <c r="FK171" s="14"/>
      <c r="FL171" s="14"/>
      <c r="FM171" s="14"/>
      <c r="FN171" s="14"/>
      <c r="FO171" s="14"/>
      <c r="FP171" s="14"/>
      <c r="FQ171" s="14"/>
      <c r="FR171" s="14"/>
      <c r="FS171" s="14"/>
      <c r="FT171" s="1"/>
      <c r="FU171" s="1"/>
      <c r="FV171" s="14"/>
      <c r="FW171" s="14"/>
      <c r="FX171" s="14"/>
    </row>
    <row r="172" spans="162:180">
      <c r="FF172" s="14"/>
      <c r="FG172" s="14"/>
      <c r="FH172" s="14"/>
      <c r="FI172" s="14"/>
      <c r="FJ172" s="14"/>
      <c r="FK172" s="14"/>
      <c r="FL172" s="14"/>
      <c r="FM172" s="14"/>
      <c r="FN172" s="14"/>
      <c r="FO172" s="14"/>
      <c r="FP172" s="14"/>
      <c r="FQ172" s="14"/>
      <c r="FR172" s="14"/>
      <c r="FS172" s="14"/>
      <c r="FT172" s="1"/>
      <c r="FU172" s="1"/>
      <c r="FV172" s="14"/>
      <c r="FW172" s="14"/>
      <c r="FX172" s="14"/>
    </row>
    <row r="173" spans="162:180">
      <c r="FF173" s="14"/>
      <c r="FG173" s="14"/>
      <c r="FH173" s="14"/>
      <c r="FI173" s="14"/>
      <c r="FJ173" s="14"/>
      <c r="FK173" s="14"/>
      <c r="FL173" s="14"/>
      <c r="FM173" s="14"/>
      <c r="FN173" s="14"/>
      <c r="FO173" s="14"/>
      <c r="FP173" s="14"/>
      <c r="FQ173" s="14"/>
      <c r="FR173" s="14"/>
      <c r="FS173" s="14"/>
      <c r="FT173" s="1"/>
      <c r="FU173" s="1"/>
      <c r="FV173" s="14"/>
      <c r="FW173" s="14"/>
      <c r="FX173" s="14"/>
    </row>
  </sheetData>
  <mergeCells count="1743">
    <mergeCell ref="FT2:FT3"/>
    <mergeCell ref="FU2:FU3"/>
    <mergeCell ref="FV2:FV3"/>
    <mergeCell ref="B3:AG3"/>
    <mergeCell ref="AH3:BM3"/>
    <mergeCell ref="BN3:CS3"/>
    <mergeCell ref="CT3:DY3"/>
    <mergeCell ref="DZ3:FE3"/>
    <mergeCell ref="FG3:FO3"/>
    <mergeCell ref="B1:N1"/>
    <mergeCell ref="R1:AD1"/>
    <mergeCell ref="AT1:BF1"/>
    <mergeCell ref="BJ1:BV1"/>
    <mergeCell ref="FG1:FI1"/>
    <mergeCell ref="FK1:FL1"/>
    <mergeCell ref="AX4:BA4"/>
    <mergeCell ref="BB4:BE4"/>
    <mergeCell ref="BF4:BI4"/>
    <mergeCell ref="BJ4:BM4"/>
    <mergeCell ref="BN4:BQ4"/>
    <mergeCell ref="BR4:BU4"/>
    <mergeCell ref="Z4:AC4"/>
    <mergeCell ref="AD4:AG4"/>
    <mergeCell ref="AH4:AK4"/>
    <mergeCell ref="AL4:AO4"/>
    <mergeCell ref="AP4:AS4"/>
    <mergeCell ref="AT4:AW4"/>
    <mergeCell ref="B4:E4"/>
    <mergeCell ref="F4:I4"/>
    <mergeCell ref="J4:M4"/>
    <mergeCell ref="N4:Q4"/>
    <mergeCell ref="R4:U4"/>
    <mergeCell ref="V4:Y4"/>
    <mergeCell ref="DR4:DU4"/>
    <mergeCell ref="DV4:DY4"/>
    <mergeCell ref="DZ4:EC4"/>
    <mergeCell ref="ED4:EG4"/>
    <mergeCell ref="EH4:EK4"/>
    <mergeCell ref="EL4:EO4"/>
    <mergeCell ref="CT4:CW4"/>
    <mergeCell ref="CX4:DA4"/>
    <mergeCell ref="DB4:DE4"/>
    <mergeCell ref="DF4:DI4"/>
    <mergeCell ref="DJ4:DM4"/>
    <mergeCell ref="DN4:DQ4"/>
    <mergeCell ref="BV4:BY4"/>
    <mergeCell ref="BZ4:CC4"/>
    <mergeCell ref="CD4:CG4"/>
    <mergeCell ref="CH4:CK4"/>
    <mergeCell ref="CL4:CO4"/>
    <mergeCell ref="CP4:CS4"/>
    <mergeCell ref="AZ5:BA5"/>
    <mergeCell ref="BD5:BE5"/>
    <mergeCell ref="BH5:BI5"/>
    <mergeCell ref="BL5:BM5"/>
    <mergeCell ref="BP5:BQ5"/>
    <mergeCell ref="BT5:BU5"/>
    <mergeCell ref="AB5:AC5"/>
    <mergeCell ref="AF5:AG5"/>
    <mergeCell ref="AJ5:AK5"/>
    <mergeCell ref="AN5:AO5"/>
    <mergeCell ref="AR5:AS5"/>
    <mergeCell ref="AV5:AW5"/>
    <mergeCell ref="FM4:FM5"/>
    <mergeCell ref="FN4:FN5"/>
    <mergeCell ref="FO4:FO5"/>
    <mergeCell ref="A5:A9"/>
    <mergeCell ref="D5:E5"/>
    <mergeCell ref="H5:I5"/>
    <mergeCell ref="L5:M5"/>
    <mergeCell ref="P5:Q5"/>
    <mergeCell ref="T5:U5"/>
    <mergeCell ref="X5:Y5"/>
    <mergeCell ref="EP4:ES4"/>
    <mergeCell ref="ET4:EW4"/>
    <mergeCell ref="EX4:FA4"/>
    <mergeCell ref="FB4:FE4"/>
    <mergeCell ref="FG4:FK5"/>
    <mergeCell ref="FL4:FL5"/>
    <mergeCell ref="ER5:ES5"/>
    <mergeCell ref="EV5:EW5"/>
    <mergeCell ref="EZ5:FA5"/>
    <mergeCell ref="FD5:FE5"/>
    <mergeCell ref="DT5:DU5"/>
    <mergeCell ref="DX5:DY5"/>
    <mergeCell ref="EB5:EC5"/>
    <mergeCell ref="EF5:EG5"/>
    <mergeCell ref="EJ5:EK5"/>
    <mergeCell ref="EN5:EO5"/>
    <mergeCell ref="CV5:CW5"/>
    <mergeCell ref="CZ5:DA5"/>
    <mergeCell ref="DD5:DE5"/>
    <mergeCell ref="DH5:DI5"/>
    <mergeCell ref="DL5:DM5"/>
    <mergeCell ref="DP5:DQ5"/>
    <mergeCell ref="BX5:BY5"/>
    <mergeCell ref="CB5:CC5"/>
    <mergeCell ref="CF5:CG5"/>
    <mergeCell ref="CJ5:CK5"/>
    <mergeCell ref="CN5:CO5"/>
    <mergeCell ref="CR5:CS5"/>
    <mergeCell ref="N6:N9"/>
    <mergeCell ref="O6:O9"/>
    <mergeCell ref="P6:P9"/>
    <mergeCell ref="Q6:Q9"/>
    <mergeCell ref="R6:R9"/>
    <mergeCell ref="S6:S9"/>
    <mergeCell ref="H6:H9"/>
    <mergeCell ref="I6:I9"/>
    <mergeCell ref="J6:J9"/>
    <mergeCell ref="K6:K9"/>
    <mergeCell ref="L6:L9"/>
    <mergeCell ref="M6:M9"/>
    <mergeCell ref="B6:B9"/>
    <mergeCell ref="C6:C9"/>
    <mergeCell ref="D6:D9"/>
    <mergeCell ref="E6:E9"/>
    <mergeCell ref="F6:F9"/>
    <mergeCell ref="G6:G9"/>
    <mergeCell ref="AF6:AF9"/>
    <mergeCell ref="AG6:AG9"/>
    <mergeCell ref="AH6:AH9"/>
    <mergeCell ref="AI6:AI9"/>
    <mergeCell ref="AJ6:AJ9"/>
    <mergeCell ref="AK6:AK9"/>
    <mergeCell ref="Z6:Z9"/>
    <mergeCell ref="AA6:AA9"/>
    <mergeCell ref="AB6:AB9"/>
    <mergeCell ref="AC6:AC9"/>
    <mergeCell ref="AD6:AD9"/>
    <mergeCell ref="AE6:AE9"/>
    <mergeCell ref="T6:T9"/>
    <mergeCell ref="U6:U9"/>
    <mergeCell ref="V6:V9"/>
    <mergeCell ref="W6:W9"/>
    <mergeCell ref="X6:X9"/>
    <mergeCell ref="Y6:Y9"/>
    <mergeCell ref="AX6:AX9"/>
    <mergeCell ref="AY6:AY9"/>
    <mergeCell ref="AZ6:AZ9"/>
    <mergeCell ref="BA6:BA9"/>
    <mergeCell ref="BB6:BB9"/>
    <mergeCell ref="BC6:BC9"/>
    <mergeCell ref="AR6:AR9"/>
    <mergeCell ref="AS6:AS9"/>
    <mergeCell ref="AT6:AT9"/>
    <mergeCell ref="AU6:AU9"/>
    <mergeCell ref="AV6:AV9"/>
    <mergeCell ref="AW6:AW9"/>
    <mergeCell ref="AL6:AL9"/>
    <mergeCell ref="AM6:AM9"/>
    <mergeCell ref="AN6:AN9"/>
    <mergeCell ref="AO6:AO9"/>
    <mergeCell ref="AP6:AP9"/>
    <mergeCell ref="AQ6:AQ9"/>
    <mergeCell ref="BP6:BP9"/>
    <mergeCell ref="BQ6:BQ9"/>
    <mergeCell ref="BR6:BR9"/>
    <mergeCell ref="BS6:BS9"/>
    <mergeCell ref="BT6:BT9"/>
    <mergeCell ref="BU6:BU9"/>
    <mergeCell ref="BJ6:BJ9"/>
    <mergeCell ref="BK6:BK9"/>
    <mergeCell ref="BL6:BL9"/>
    <mergeCell ref="BM6:BM9"/>
    <mergeCell ref="BN6:BN9"/>
    <mergeCell ref="BO6:BO9"/>
    <mergeCell ref="BD6:BD9"/>
    <mergeCell ref="BE6:BE9"/>
    <mergeCell ref="BF6:BF9"/>
    <mergeCell ref="BG6:BG9"/>
    <mergeCell ref="BH6:BH9"/>
    <mergeCell ref="BI6:BI9"/>
    <mergeCell ref="CH6:CH9"/>
    <mergeCell ref="CI6:CI9"/>
    <mergeCell ref="CJ6:CJ9"/>
    <mergeCell ref="CK6:CK9"/>
    <mergeCell ref="CL6:CL9"/>
    <mergeCell ref="CM6:CM9"/>
    <mergeCell ref="CB6:CB9"/>
    <mergeCell ref="CC6:CC9"/>
    <mergeCell ref="CD6:CD9"/>
    <mergeCell ref="CE6:CE9"/>
    <mergeCell ref="CF6:CF9"/>
    <mergeCell ref="CG6:CG9"/>
    <mergeCell ref="BV6:BV9"/>
    <mergeCell ref="BW6:BW9"/>
    <mergeCell ref="BX6:BX9"/>
    <mergeCell ref="BY6:BY9"/>
    <mergeCell ref="BZ6:BZ9"/>
    <mergeCell ref="CA6:CA9"/>
    <mergeCell ref="CZ6:CZ9"/>
    <mergeCell ref="DA6:DA9"/>
    <mergeCell ref="DB6:DB9"/>
    <mergeCell ref="DC6:DC9"/>
    <mergeCell ref="DD6:DD9"/>
    <mergeCell ref="DE6:DE9"/>
    <mergeCell ref="CT6:CT9"/>
    <mergeCell ref="CU6:CU9"/>
    <mergeCell ref="CV6:CV9"/>
    <mergeCell ref="CW6:CW9"/>
    <mergeCell ref="CX6:CX9"/>
    <mergeCell ref="CY6:CY9"/>
    <mergeCell ref="CN6:CN9"/>
    <mergeCell ref="CO6:CO9"/>
    <mergeCell ref="CP6:CP9"/>
    <mergeCell ref="CQ6:CQ9"/>
    <mergeCell ref="CR6:CR9"/>
    <mergeCell ref="CS6:CS9"/>
    <mergeCell ref="DR6:DR9"/>
    <mergeCell ref="DS6:DS9"/>
    <mergeCell ref="DT6:DT9"/>
    <mergeCell ref="DU6:DU9"/>
    <mergeCell ref="DV6:DV9"/>
    <mergeCell ref="DW6:DW9"/>
    <mergeCell ref="DL6:DL9"/>
    <mergeCell ref="DM6:DM9"/>
    <mergeCell ref="DN6:DN9"/>
    <mergeCell ref="DO6:DO9"/>
    <mergeCell ref="DP6:DP9"/>
    <mergeCell ref="DQ6:DQ9"/>
    <mergeCell ref="DF6:DF9"/>
    <mergeCell ref="DG6:DG9"/>
    <mergeCell ref="DH6:DH9"/>
    <mergeCell ref="DI6:DI9"/>
    <mergeCell ref="DJ6:DJ9"/>
    <mergeCell ref="DK6:DK9"/>
    <mergeCell ref="EJ6:EJ9"/>
    <mergeCell ref="EK6:EK9"/>
    <mergeCell ref="EL6:EL9"/>
    <mergeCell ref="EM6:EM9"/>
    <mergeCell ref="EN6:EN9"/>
    <mergeCell ref="EO6:EO9"/>
    <mergeCell ref="ED6:ED9"/>
    <mergeCell ref="EE6:EE9"/>
    <mergeCell ref="EF6:EF9"/>
    <mergeCell ref="EG6:EG9"/>
    <mergeCell ref="EH6:EH9"/>
    <mergeCell ref="EI6:EI9"/>
    <mergeCell ref="DX6:DX9"/>
    <mergeCell ref="DY6:DY9"/>
    <mergeCell ref="DZ6:DZ9"/>
    <mergeCell ref="EA6:EA9"/>
    <mergeCell ref="EB6:EB9"/>
    <mergeCell ref="EC6:EC9"/>
    <mergeCell ref="FB6:FB9"/>
    <mergeCell ref="FC6:FC9"/>
    <mergeCell ref="FD6:FD9"/>
    <mergeCell ref="FE6:FE9"/>
    <mergeCell ref="FG6:FH109"/>
    <mergeCell ref="FI6:FJ13"/>
    <mergeCell ref="FB19:FC21"/>
    <mergeCell ref="FD19:FE21"/>
    <mergeCell ref="FB34:FD36"/>
    <mergeCell ref="FE34:FE36"/>
    <mergeCell ref="EV6:EV9"/>
    <mergeCell ref="EW6:EW9"/>
    <mergeCell ref="EX6:EX9"/>
    <mergeCell ref="EY6:EY9"/>
    <mergeCell ref="EZ6:EZ9"/>
    <mergeCell ref="FA6:FA9"/>
    <mergeCell ref="EP6:EP9"/>
    <mergeCell ref="EQ6:EQ9"/>
    <mergeCell ref="ER6:ER9"/>
    <mergeCell ref="ES6:ES9"/>
    <mergeCell ref="ET6:ET9"/>
    <mergeCell ref="EU6:EU9"/>
    <mergeCell ref="X10:Y12"/>
    <mergeCell ref="Z10:AA12"/>
    <mergeCell ref="AB10:AC12"/>
    <mergeCell ref="AD10:AE12"/>
    <mergeCell ref="AF10:AG12"/>
    <mergeCell ref="AH10:AI12"/>
    <mergeCell ref="L10:M12"/>
    <mergeCell ref="N10:O12"/>
    <mergeCell ref="P10:Q12"/>
    <mergeCell ref="R10:S12"/>
    <mergeCell ref="T10:U12"/>
    <mergeCell ref="V10:W12"/>
    <mergeCell ref="A10:A18"/>
    <mergeCell ref="B10:C12"/>
    <mergeCell ref="D10:E12"/>
    <mergeCell ref="F10:G12"/>
    <mergeCell ref="H10:I12"/>
    <mergeCell ref="J10:K12"/>
    <mergeCell ref="CB10:CC12"/>
    <mergeCell ref="CD10:CE12"/>
    <mergeCell ref="BH10:BI12"/>
    <mergeCell ref="BJ10:BK12"/>
    <mergeCell ref="BL10:BM12"/>
    <mergeCell ref="BN10:BO12"/>
    <mergeCell ref="BP10:BQ12"/>
    <mergeCell ref="BR10:BS12"/>
    <mergeCell ref="AV10:AW12"/>
    <mergeCell ref="AX10:AY12"/>
    <mergeCell ref="AZ10:BA12"/>
    <mergeCell ref="BB10:BC12"/>
    <mergeCell ref="BD10:BE12"/>
    <mergeCell ref="BF10:BG12"/>
    <mergeCell ref="AJ10:AK12"/>
    <mergeCell ref="AL10:AM12"/>
    <mergeCell ref="AN10:AO12"/>
    <mergeCell ref="AP10:AQ12"/>
    <mergeCell ref="AR10:AS12"/>
    <mergeCell ref="AT10:AU12"/>
    <mergeCell ref="B13:E15"/>
    <mergeCell ref="F13:I15"/>
    <mergeCell ref="J13:M15"/>
    <mergeCell ref="N13:Q15"/>
    <mergeCell ref="R13:U15"/>
    <mergeCell ref="V13:Y15"/>
    <mergeCell ref="Z13:AC15"/>
    <mergeCell ref="EN10:EO12"/>
    <mergeCell ref="EP10:EQ12"/>
    <mergeCell ref="ER10:ES12"/>
    <mergeCell ref="ET10:EU12"/>
    <mergeCell ref="EV10:EW12"/>
    <mergeCell ref="EX10:EY12"/>
    <mergeCell ref="EB10:EC12"/>
    <mergeCell ref="ED10:EE12"/>
    <mergeCell ref="EF10:EG12"/>
    <mergeCell ref="EH10:EI12"/>
    <mergeCell ref="EJ10:EK12"/>
    <mergeCell ref="EL10:EM12"/>
    <mergeCell ref="DP10:DQ12"/>
    <mergeCell ref="DR10:DS12"/>
    <mergeCell ref="DT10:DU12"/>
    <mergeCell ref="DV10:DW12"/>
    <mergeCell ref="DX10:DY12"/>
    <mergeCell ref="DZ10:EA12"/>
    <mergeCell ref="DD10:DE12"/>
    <mergeCell ref="DF10:DG12"/>
    <mergeCell ref="DH10:DI12"/>
    <mergeCell ref="DJ10:DK12"/>
    <mergeCell ref="DL10:DM12"/>
    <mergeCell ref="DN10:DO12"/>
    <mergeCell ref="CR10:CS12"/>
    <mergeCell ref="CP13:CS15"/>
    <mergeCell ref="CT13:CW15"/>
    <mergeCell ref="BB13:BE15"/>
    <mergeCell ref="BF13:BI15"/>
    <mergeCell ref="BJ13:BM15"/>
    <mergeCell ref="BN13:BQ15"/>
    <mergeCell ref="BR13:BU15"/>
    <mergeCell ref="BV13:BY15"/>
    <mergeCell ref="AD13:AG15"/>
    <mergeCell ref="AH13:AK15"/>
    <mergeCell ref="AL13:AO15"/>
    <mergeCell ref="AP13:AS15"/>
    <mergeCell ref="AT13:AW15"/>
    <mergeCell ref="AX13:BA15"/>
    <mergeCell ref="EZ10:FA12"/>
    <mergeCell ref="FB10:FC12"/>
    <mergeCell ref="FD10:FE12"/>
    <mergeCell ref="CT10:CU12"/>
    <mergeCell ref="CV10:CW12"/>
    <mergeCell ref="CX10:CY12"/>
    <mergeCell ref="CZ10:DA12"/>
    <mergeCell ref="DB10:DC12"/>
    <mergeCell ref="CF10:CG12"/>
    <mergeCell ref="CH10:CI12"/>
    <mergeCell ref="CJ10:CK12"/>
    <mergeCell ref="CL10:CM12"/>
    <mergeCell ref="CN10:CO12"/>
    <mergeCell ref="CP10:CQ12"/>
    <mergeCell ref="BT10:BU12"/>
    <mergeCell ref="BV10:BW12"/>
    <mergeCell ref="BX10:BY12"/>
    <mergeCell ref="BZ10:CA12"/>
    <mergeCell ref="M16:M18"/>
    <mergeCell ref="N16:P18"/>
    <mergeCell ref="Q16:Q18"/>
    <mergeCell ref="R16:T18"/>
    <mergeCell ref="U16:U18"/>
    <mergeCell ref="V16:X18"/>
    <mergeCell ref="ET13:EW15"/>
    <mergeCell ref="EX13:FA15"/>
    <mergeCell ref="FB13:FE15"/>
    <mergeCell ref="FI14:FI21"/>
    <mergeCell ref="FJ14:FJ21"/>
    <mergeCell ref="B16:D18"/>
    <mergeCell ref="E16:E18"/>
    <mergeCell ref="F16:H18"/>
    <mergeCell ref="I16:I18"/>
    <mergeCell ref="J16:L18"/>
    <mergeCell ref="DV13:DY15"/>
    <mergeCell ref="DZ13:EC15"/>
    <mergeCell ref="ED13:EG15"/>
    <mergeCell ref="EH13:EK15"/>
    <mergeCell ref="EL13:EO15"/>
    <mergeCell ref="EP13:ES15"/>
    <mergeCell ref="CX13:DA15"/>
    <mergeCell ref="DB13:DE15"/>
    <mergeCell ref="DF13:DI15"/>
    <mergeCell ref="DJ13:DM15"/>
    <mergeCell ref="DN13:DQ15"/>
    <mergeCell ref="DR13:DU15"/>
    <mergeCell ref="BZ13:CC15"/>
    <mergeCell ref="CD13:CG15"/>
    <mergeCell ref="CH13:CK15"/>
    <mergeCell ref="CL13:CO15"/>
    <mergeCell ref="AW16:AW18"/>
    <mergeCell ref="AX16:AZ18"/>
    <mergeCell ref="BA16:BA18"/>
    <mergeCell ref="BB16:BD18"/>
    <mergeCell ref="BE16:BE18"/>
    <mergeCell ref="BF16:BH18"/>
    <mergeCell ref="AK16:AK18"/>
    <mergeCell ref="AL16:AN18"/>
    <mergeCell ref="AO16:AO18"/>
    <mergeCell ref="AP16:AR18"/>
    <mergeCell ref="AS16:AS18"/>
    <mergeCell ref="AT16:AV18"/>
    <mergeCell ref="Y16:Y18"/>
    <mergeCell ref="Z16:AB18"/>
    <mergeCell ref="AC16:AC18"/>
    <mergeCell ref="AD16:AF18"/>
    <mergeCell ref="AG16:AG18"/>
    <mergeCell ref="AH16:AJ18"/>
    <mergeCell ref="CG16:CG18"/>
    <mergeCell ref="CH16:CJ18"/>
    <mergeCell ref="CK16:CK18"/>
    <mergeCell ref="CL16:CN18"/>
    <mergeCell ref="CO16:CO18"/>
    <mergeCell ref="CP16:CR18"/>
    <mergeCell ref="BU16:BU18"/>
    <mergeCell ref="BV16:BX18"/>
    <mergeCell ref="BY16:BY18"/>
    <mergeCell ref="BZ16:CB18"/>
    <mergeCell ref="CC16:CC18"/>
    <mergeCell ref="CD16:CF18"/>
    <mergeCell ref="BI16:BI18"/>
    <mergeCell ref="BJ16:BL18"/>
    <mergeCell ref="BM16:BM18"/>
    <mergeCell ref="BN16:BP18"/>
    <mergeCell ref="BQ16:BQ18"/>
    <mergeCell ref="BR16:BT18"/>
    <mergeCell ref="EK16:EK18"/>
    <mergeCell ref="EL16:EN18"/>
    <mergeCell ref="DQ16:DQ18"/>
    <mergeCell ref="DR16:DT18"/>
    <mergeCell ref="DU16:DU18"/>
    <mergeCell ref="DV16:DX18"/>
    <mergeCell ref="DY16:DY18"/>
    <mergeCell ref="DZ16:EB18"/>
    <mergeCell ref="DE16:DE18"/>
    <mergeCell ref="DF16:DH18"/>
    <mergeCell ref="DI16:DI18"/>
    <mergeCell ref="DJ16:DL18"/>
    <mergeCell ref="DM16:DM18"/>
    <mergeCell ref="DN16:DP18"/>
    <mergeCell ref="CS16:CS18"/>
    <mergeCell ref="CT16:CV18"/>
    <mergeCell ref="CW16:CW18"/>
    <mergeCell ref="CX16:CZ18"/>
    <mergeCell ref="DA16:DA18"/>
    <mergeCell ref="DB16:DD18"/>
    <mergeCell ref="Z19:AA21"/>
    <mergeCell ref="AB19:AC21"/>
    <mergeCell ref="AD19:AE21"/>
    <mergeCell ref="AF19:AG21"/>
    <mergeCell ref="AH19:AI21"/>
    <mergeCell ref="AJ19:AK21"/>
    <mergeCell ref="N19:O21"/>
    <mergeCell ref="P19:Q21"/>
    <mergeCell ref="R19:S21"/>
    <mergeCell ref="T19:U21"/>
    <mergeCell ref="V19:W21"/>
    <mergeCell ref="X19:Y21"/>
    <mergeCell ref="FA16:FA18"/>
    <mergeCell ref="FB16:FD18"/>
    <mergeCell ref="FE16:FE18"/>
    <mergeCell ref="A19:A27"/>
    <mergeCell ref="B19:C21"/>
    <mergeCell ref="D19:E21"/>
    <mergeCell ref="F19:G21"/>
    <mergeCell ref="H19:I21"/>
    <mergeCell ref="J19:K21"/>
    <mergeCell ref="L19:M21"/>
    <mergeCell ref="EO16:EO18"/>
    <mergeCell ref="EP16:ER18"/>
    <mergeCell ref="ES16:ES18"/>
    <mergeCell ref="ET16:EV18"/>
    <mergeCell ref="EW16:EW18"/>
    <mergeCell ref="EX16:EZ18"/>
    <mergeCell ref="EC16:EC18"/>
    <mergeCell ref="ED16:EF18"/>
    <mergeCell ref="EG16:EG18"/>
    <mergeCell ref="EH16:EJ18"/>
    <mergeCell ref="BJ19:BK21"/>
    <mergeCell ref="BL19:BM21"/>
    <mergeCell ref="BN19:BO21"/>
    <mergeCell ref="BP19:BQ21"/>
    <mergeCell ref="BR19:BS21"/>
    <mergeCell ref="BT19:BU21"/>
    <mergeCell ref="AX19:AY21"/>
    <mergeCell ref="AZ19:BA21"/>
    <mergeCell ref="BB19:BC21"/>
    <mergeCell ref="BD19:BE21"/>
    <mergeCell ref="BF19:BG21"/>
    <mergeCell ref="BH19:BI21"/>
    <mergeCell ref="AL19:AM21"/>
    <mergeCell ref="AN19:AO21"/>
    <mergeCell ref="AP19:AQ21"/>
    <mergeCell ref="AR19:AS21"/>
    <mergeCell ref="AT19:AU21"/>
    <mergeCell ref="AV19:AW21"/>
    <mergeCell ref="DP19:DQ21"/>
    <mergeCell ref="CT19:CU21"/>
    <mergeCell ref="CV19:CW21"/>
    <mergeCell ref="CX19:CY21"/>
    <mergeCell ref="CZ19:DA21"/>
    <mergeCell ref="DB19:DC21"/>
    <mergeCell ref="DD19:DE21"/>
    <mergeCell ref="CH19:CI21"/>
    <mergeCell ref="CJ19:CK21"/>
    <mergeCell ref="CL19:CM21"/>
    <mergeCell ref="CN19:CO21"/>
    <mergeCell ref="CP19:CQ21"/>
    <mergeCell ref="CR19:CS21"/>
    <mergeCell ref="BV19:BW21"/>
    <mergeCell ref="BX19:BY21"/>
    <mergeCell ref="BZ19:CA21"/>
    <mergeCell ref="CB19:CC21"/>
    <mergeCell ref="CD19:CE21"/>
    <mergeCell ref="CF19:CG21"/>
    <mergeCell ref="AL22:AO24"/>
    <mergeCell ref="AP22:AS24"/>
    <mergeCell ref="AT22:AW24"/>
    <mergeCell ref="B22:E24"/>
    <mergeCell ref="F22:I24"/>
    <mergeCell ref="J22:M24"/>
    <mergeCell ref="N22:Q24"/>
    <mergeCell ref="R22:U24"/>
    <mergeCell ref="V22:Y24"/>
    <mergeCell ref="EP19:EQ21"/>
    <mergeCell ref="ER19:ES21"/>
    <mergeCell ref="ET19:EU21"/>
    <mergeCell ref="EV19:EW21"/>
    <mergeCell ref="EX19:EY21"/>
    <mergeCell ref="EZ19:FA21"/>
    <mergeCell ref="ED19:EE21"/>
    <mergeCell ref="EF19:EG21"/>
    <mergeCell ref="EH19:EI21"/>
    <mergeCell ref="EJ19:EK21"/>
    <mergeCell ref="EL19:EM21"/>
    <mergeCell ref="EN19:EO21"/>
    <mergeCell ref="DR19:DS21"/>
    <mergeCell ref="DT19:DU21"/>
    <mergeCell ref="DV19:DW21"/>
    <mergeCell ref="DX19:DY21"/>
    <mergeCell ref="DZ19:EA21"/>
    <mergeCell ref="EB19:EC21"/>
    <mergeCell ref="DF19:DG21"/>
    <mergeCell ref="DH19:DI21"/>
    <mergeCell ref="DJ19:DK21"/>
    <mergeCell ref="DL19:DM21"/>
    <mergeCell ref="DN19:DO21"/>
    <mergeCell ref="FJ22:FJ29"/>
    <mergeCell ref="EP25:ER27"/>
    <mergeCell ref="ES25:ES27"/>
    <mergeCell ref="ET25:EV27"/>
    <mergeCell ref="EW25:EW27"/>
    <mergeCell ref="DR22:DU24"/>
    <mergeCell ref="DV22:DY24"/>
    <mergeCell ref="DZ22:EC24"/>
    <mergeCell ref="ED22:EG24"/>
    <mergeCell ref="EH22:EK24"/>
    <mergeCell ref="EL22:EO24"/>
    <mergeCell ref="CT22:CW24"/>
    <mergeCell ref="CX22:DA24"/>
    <mergeCell ref="DB22:DE24"/>
    <mergeCell ref="DF22:DI24"/>
    <mergeCell ref="DJ22:DM24"/>
    <mergeCell ref="DN22:DQ24"/>
    <mergeCell ref="N25:P27"/>
    <mergeCell ref="Q25:Q27"/>
    <mergeCell ref="R25:T27"/>
    <mergeCell ref="U25:U27"/>
    <mergeCell ref="V25:X27"/>
    <mergeCell ref="Y25:Y27"/>
    <mergeCell ref="B25:D27"/>
    <mergeCell ref="E25:E27"/>
    <mergeCell ref="F25:H27"/>
    <mergeCell ref="I25:I27"/>
    <mergeCell ref="J25:L27"/>
    <mergeCell ref="M25:M27"/>
    <mergeCell ref="EP22:ES24"/>
    <mergeCell ref="ET22:EW24"/>
    <mergeCell ref="EX22:FA24"/>
    <mergeCell ref="FB22:FE24"/>
    <mergeCell ref="FI22:FI29"/>
    <mergeCell ref="BV22:BY24"/>
    <mergeCell ref="BZ22:CC24"/>
    <mergeCell ref="CD22:CG24"/>
    <mergeCell ref="CH22:CK24"/>
    <mergeCell ref="CL22:CO24"/>
    <mergeCell ref="CP22:CS24"/>
    <mergeCell ref="AX22:BA24"/>
    <mergeCell ref="BB22:BE24"/>
    <mergeCell ref="BF22:BI24"/>
    <mergeCell ref="BJ22:BM24"/>
    <mergeCell ref="BN22:BQ24"/>
    <mergeCell ref="BR22:BU24"/>
    <mergeCell ref="Z22:AC24"/>
    <mergeCell ref="AD22:AG24"/>
    <mergeCell ref="AH22:AK24"/>
    <mergeCell ref="AX25:AZ27"/>
    <mergeCell ref="BA25:BA27"/>
    <mergeCell ref="BB25:BD27"/>
    <mergeCell ref="BE25:BE27"/>
    <mergeCell ref="BF25:BH27"/>
    <mergeCell ref="BI25:BI27"/>
    <mergeCell ref="AL25:AN27"/>
    <mergeCell ref="AO25:AO27"/>
    <mergeCell ref="AP25:AR27"/>
    <mergeCell ref="AS25:AS27"/>
    <mergeCell ref="AT25:AV27"/>
    <mergeCell ref="AW25:AW27"/>
    <mergeCell ref="Z25:AB27"/>
    <mergeCell ref="AC25:AC27"/>
    <mergeCell ref="AD25:AF27"/>
    <mergeCell ref="AG25:AG27"/>
    <mergeCell ref="AH25:AJ27"/>
    <mergeCell ref="AK25:AK27"/>
    <mergeCell ref="DB25:DD27"/>
    <mergeCell ref="DE25:DE27"/>
    <mergeCell ref="CH25:CJ27"/>
    <mergeCell ref="CK25:CK27"/>
    <mergeCell ref="CL25:CN27"/>
    <mergeCell ref="CO25:CO27"/>
    <mergeCell ref="CP25:CR27"/>
    <mergeCell ref="CS25:CS27"/>
    <mergeCell ref="BV25:BX27"/>
    <mergeCell ref="BY25:BY27"/>
    <mergeCell ref="BZ25:CB27"/>
    <mergeCell ref="CC25:CC27"/>
    <mergeCell ref="CD25:CF27"/>
    <mergeCell ref="CG25:CG27"/>
    <mergeCell ref="BJ25:BL27"/>
    <mergeCell ref="BM25:BM27"/>
    <mergeCell ref="BN25:BP27"/>
    <mergeCell ref="BQ25:BQ27"/>
    <mergeCell ref="BR25:BT27"/>
    <mergeCell ref="BU25:BU27"/>
    <mergeCell ref="EX25:EZ27"/>
    <mergeCell ref="FA25:FA27"/>
    <mergeCell ref="FB25:FD27"/>
    <mergeCell ref="FE25:FE27"/>
    <mergeCell ref="A28:A36"/>
    <mergeCell ref="B28:C30"/>
    <mergeCell ref="D28:E30"/>
    <mergeCell ref="F28:G30"/>
    <mergeCell ref="H28:I30"/>
    <mergeCell ref="J28:K30"/>
    <mergeCell ref="ED25:EF27"/>
    <mergeCell ref="EG25:EG27"/>
    <mergeCell ref="EH25:EJ27"/>
    <mergeCell ref="EK25:EK27"/>
    <mergeCell ref="EL25:EN27"/>
    <mergeCell ref="EO25:EO27"/>
    <mergeCell ref="DR25:DT27"/>
    <mergeCell ref="DU25:DU27"/>
    <mergeCell ref="DV25:DX27"/>
    <mergeCell ref="DY25:DY27"/>
    <mergeCell ref="DZ25:EB27"/>
    <mergeCell ref="EC25:EC27"/>
    <mergeCell ref="DF25:DH27"/>
    <mergeCell ref="DI25:DI27"/>
    <mergeCell ref="DJ25:DL27"/>
    <mergeCell ref="DM25:DM27"/>
    <mergeCell ref="DN25:DP27"/>
    <mergeCell ref="DQ25:DQ27"/>
    <mergeCell ref="CT25:CV27"/>
    <mergeCell ref="CW25:CW27"/>
    <mergeCell ref="CX25:CZ27"/>
    <mergeCell ref="DA25:DA27"/>
    <mergeCell ref="AJ28:AK30"/>
    <mergeCell ref="AL28:AM30"/>
    <mergeCell ref="AN28:AO30"/>
    <mergeCell ref="AP28:AQ30"/>
    <mergeCell ref="AR28:AS30"/>
    <mergeCell ref="AT28:AU30"/>
    <mergeCell ref="X28:Y30"/>
    <mergeCell ref="Z28:AA30"/>
    <mergeCell ref="AB28:AC30"/>
    <mergeCell ref="AD28:AE30"/>
    <mergeCell ref="AF28:AG30"/>
    <mergeCell ref="AH28:AI30"/>
    <mergeCell ref="L28:M30"/>
    <mergeCell ref="N28:O30"/>
    <mergeCell ref="P28:Q30"/>
    <mergeCell ref="R28:S30"/>
    <mergeCell ref="T28:U30"/>
    <mergeCell ref="V28:W30"/>
    <mergeCell ref="BT28:BU30"/>
    <mergeCell ref="BV28:BW30"/>
    <mergeCell ref="BX28:BY30"/>
    <mergeCell ref="BZ28:CA30"/>
    <mergeCell ref="CB28:CC30"/>
    <mergeCell ref="CD28:CE30"/>
    <mergeCell ref="BH28:BI30"/>
    <mergeCell ref="BJ28:BK30"/>
    <mergeCell ref="BL28:BM30"/>
    <mergeCell ref="BN28:BO30"/>
    <mergeCell ref="BP28:BQ30"/>
    <mergeCell ref="BR28:BS30"/>
    <mergeCell ref="AV28:AW30"/>
    <mergeCell ref="AX28:AY30"/>
    <mergeCell ref="AZ28:BA30"/>
    <mergeCell ref="BB28:BC30"/>
    <mergeCell ref="BD28:BE30"/>
    <mergeCell ref="BF28:BG30"/>
    <mergeCell ref="DT28:DU30"/>
    <mergeCell ref="DV28:DW30"/>
    <mergeCell ref="DX28:DY30"/>
    <mergeCell ref="DZ28:EA30"/>
    <mergeCell ref="DD28:DE30"/>
    <mergeCell ref="DF28:DG30"/>
    <mergeCell ref="DH28:DI30"/>
    <mergeCell ref="DJ28:DK30"/>
    <mergeCell ref="DL28:DM30"/>
    <mergeCell ref="DN28:DO30"/>
    <mergeCell ref="CR28:CS30"/>
    <mergeCell ref="CT28:CU30"/>
    <mergeCell ref="CV28:CW30"/>
    <mergeCell ref="CX28:CY30"/>
    <mergeCell ref="CZ28:DA30"/>
    <mergeCell ref="DB28:DC30"/>
    <mergeCell ref="CF28:CG30"/>
    <mergeCell ref="CH28:CI30"/>
    <mergeCell ref="CJ28:CK30"/>
    <mergeCell ref="CL28:CM30"/>
    <mergeCell ref="CN28:CO30"/>
    <mergeCell ref="CP28:CQ30"/>
    <mergeCell ref="BN31:BQ33"/>
    <mergeCell ref="BR31:BU33"/>
    <mergeCell ref="Z31:AC33"/>
    <mergeCell ref="AD31:AG33"/>
    <mergeCell ref="AH31:AK33"/>
    <mergeCell ref="AL31:AO33"/>
    <mergeCell ref="AP31:AS33"/>
    <mergeCell ref="AT31:AW33"/>
    <mergeCell ref="EZ28:FA30"/>
    <mergeCell ref="FB28:FC30"/>
    <mergeCell ref="FD28:FE30"/>
    <mergeCell ref="FI30:FJ37"/>
    <mergeCell ref="B31:E33"/>
    <mergeCell ref="F31:I33"/>
    <mergeCell ref="J31:M33"/>
    <mergeCell ref="N31:Q33"/>
    <mergeCell ref="R31:U33"/>
    <mergeCell ref="V31:Y33"/>
    <mergeCell ref="EN28:EO30"/>
    <mergeCell ref="EP28:EQ30"/>
    <mergeCell ref="ER28:ES30"/>
    <mergeCell ref="ET28:EU30"/>
    <mergeCell ref="EV28:EW30"/>
    <mergeCell ref="EX28:EY30"/>
    <mergeCell ref="EB28:EC30"/>
    <mergeCell ref="ED28:EE30"/>
    <mergeCell ref="EF28:EG30"/>
    <mergeCell ref="EH28:EI30"/>
    <mergeCell ref="EJ28:EK30"/>
    <mergeCell ref="EL28:EM30"/>
    <mergeCell ref="DP28:DQ30"/>
    <mergeCell ref="DR28:DS30"/>
    <mergeCell ref="EP31:ES33"/>
    <mergeCell ref="ET31:EW33"/>
    <mergeCell ref="EX31:FA33"/>
    <mergeCell ref="FB31:FE33"/>
    <mergeCell ref="B34:D36"/>
    <mergeCell ref="E34:E36"/>
    <mergeCell ref="F34:H36"/>
    <mergeCell ref="I34:I36"/>
    <mergeCell ref="J34:L36"/>
    <mergeCell ref="M34:M36"/>
    <mergeCell ref="DR31:DU33"/>
    <mergeCell ref="DV31:DY33"/>
    <mergeCell ref="DZ31:EC33"/>
    <mergeCell ref="ED31:EG33"/>
    <mergeCell ref="EH31:EK33"/>
    <mergeCell ref="EL31:EO33"/>
    <mergeCell ref="CT31:CW33"/>
    <mergeCell ref="CX31:DA33"/>
    <mergeCell ref="DB31:DE33"/>
    <mergeCell ref="DF31:DI33"/>
    <mergeCell ref="DJ31:DM33"/>
    <mergeCell ref="DN31:DQ33"/>
    <mergeCell ref="BV31:BY33"/>
    <mergeCell ref="BZ31:CC33"/>
    <mergeCell ref="CD31:CG33"/>
    <mergeCell ref="CH31:CK33"/>
    <mergeCell ref="CL31:CO33"/>
    <mergeCell ref="CP31:CS33"/>
    <mergeCell ref="AX31:BA33"/>
    <mergeCell ref="BB31:BE33"/>
    <mergeCell ref="BF31:BI33"/>
    <mergeCell ref="BJ31:BM33"/>
    <mergeCell ref="AL34:AN36"/>
    <mergeCell ref="AO34:AO36"/>
    <mergeCell ref="AP34:AR36"/>
    <mergeCell ref="AS34:AS36"/>
    <mergeCell ref="AT34:AV36"/>
    <mergeCell ref="AW34:AW36"/>
    <mergeCell ref="Z34:AB36"/>
    <mergeCell ref="AC34:AC36"/>
    <mergeCell ref="AD34:AF36"/>
    <mergeCell ref="AG34:AG36"/>
    <mergeCell ref="AH34:AJ36"/>
    <mergeCell ref="AK34:AK36"/>
    <mergeCell ref="N34:P36"/>
    <mergeCell ref="Q34:Q36"/>
    <mergeCell ref="R34:T36"/>
    <mergeCell ref="U34:U36"/>
    <mergeCell ref="V34:X36"/>
    <mergeCell ref="Y34:Y36"/>
    <mergeCell ref="BV34:BX36"/>
    <mergeCell ref="BY34:BY36"/>
    <mergeCell ref="BZ34:CB36"/>
    <mergeCell ref="CC34:CC36"/>
    <mergeCell ref="CD34:CF36"/>
    <mergeCell ref="CG34:CG36"/>
    <mergeCell ref="BJ34:BL36"/>
    <mergeCell ref="BM34:BM36"/>
    <mergeCell ref="BN34:BP36"/>
    <mergeCell ref="BQ34:BQ36"/>
    <mergeCell ref="BR34:BT36"/>
    <mergeCell ref="BU34:BU36"/>
    <mergeCell ref="AX34:AZ36"/>
    <mergeCell ref="BA34:BA36"/>
    <mergeCell ref="BB34:BD36"/>
    <mergeCell ref="BE34:BE36"/>
    <mergeCell ref="BF34:BH36"/>
    <mergeCell ref="BI34:BI36"/>
    <mergeCell ref="DF34:DH36"/>
    <mergeCell ref="DI34:DI36"/>
    <mergeCell ref="DJ34:DL36"/>
    <mergeCell ref="DM34:DM36"/>
    <mergeCell ref="DN34:DP36"/>
    <mergeCell ref="DQ34:DQ36"/>
    <mergeCell ref="CT34:CV36"/>
    <mergeCell ref="CW34:CW36"/>
    <mergeCell ref="CX34:CZ36"/>
    <mergeCell ref="DA34:DA36"/>
    <mergeCell ref="DB34:DD36"/>
    <mergeCell ref="DE34:DE36"/>
    <mergeCell ref="CH34:CJ36"/>
    <mergeCell ref="CK34:CK36"/>
    <mergeCell ref="CL34:CN36"/>
    <mergeCell ref="CO34:CO36"/>
    <mergeCell ref="CP34:CR36"/>
    <mergeCell ref="CS34:CS36"/>
    <mergeCell ref="EP34:ER36"/>
    <mergeCell ref="ES34:ES36"/>
    <mergeCell ref="ET34:EV36"/>
    <mergeCell ref="EW34:EW36"/>
    <mergeCell ref="EX34:EZ36"/>
    <mergeCell ref="FA34:FA36"/>
    <mergeCell ref="ED34:EF36"/>
    <mergeCell ref="EG34:EG36"/>
    <mergeCell ref="EH34:EJ36"/>
    <mergeCell ref="EK34:EK36"/>
    <mergeCell ref="EL34:EN36"/>
    <mergeCell ref="EO34:EO36"/>
    <mergeCell ref="DR34:DT36"/>
    <mergeCell ref="DU34:DU36"/>
    <mergeCell ref="DV34:DX36"/>
    <mergeCell ref="DY34:DY36"/>
    <mergeCell ref="DZ34:EB36"/>
    <mergeCell ref="EC34:EC36"/>
    <mergeCell ref="X37:Y39"/>
    <mergeCell ref="Z37:AA39"/>
    <mergeCell ref="AB37:AC39"/>
    <mergeCell ref="AD37:AE39"/>
    <mergeCell ref="AF37:AG39"/>
    <mergeCell ref="AH37:AI39"/>
    <mergeCell ref="L37:M39"/>
    <mergeCell ref="N37:O39"/>
    <mergeCell ref="P37:Q39"/>
    <mergeCell ref="R37:S39"/>
    <mergeCell ref="T37:U39"/>
    <mergeCell ref="V37:W39"/>
    <mergeCell ref="A37:A45"/>
    <mergeCell ref="B37:C39"/>
    <mergeCell ref="D37:E39"/>
    <mergeCell ref="F37:G39"/>
    <mergeCell ref="H37:I39"/>
    <mergeCell ref="J37:K39"/>
    <mergeCell ref="CB37:CC39"/>
    <mergeCell ref="CD37:CE39"/>
    <mergeCell ref="BH37:BI39"/>
    <mergeCell ref="BJ37:BK39"/>
    <mergeCell ref="BL37:BM39"/>
    <mergeCell ref="BN37:BO39"/>
    <mergeCell ref="BP37:BQ39"/>
    <mergeCell ref="BR37:BS39"/>
    <mergeCell ref="AV37:AW39"/>
    <mergeCell ref="AX37:AY39"/>
    <mergeCell ref="AZ37:BA39"/>
    <mergeCell ref="BB37:BC39"/>
    <mergeCell ref="BD37:BE39"/>
    <mergeCell ref="BF37:BG39"/>
    <mergeCell ref="AJ37:AK39"/>
    <mergeCell ref="AL37:AM39"/>
    <mergeCell ref="AN37:AO39"/>
    <mergeCell ref="AP37:AQ39"/>
    <mergeCell ref="AR37:AS39"/>
    <mergeCell ref="AT37:AU39"/>
    <mergeCell ref="FI38:FJ45"/>
    <mergeCell ref="B40:E42"/>
    <mergeCell ref="F40:I42"/>
    <mergeCell ref="J40:M42"/>
    <mergeCell ref="N40:Q42"/>
    <mergeCell ref="R40:U42"/>
    <mergeCell ref="V40:Y42"/>
    <mergeCell ref="EN37:EO39"/>
    <mergeCell ref="EP37:EQ39"/>
    <mergeCell ref="ER37:ES39"/>
    <mergeCell ref="ET37:EU39"/>
    <mergeCell ref="EV37:EW39"/>
    <mergeCell ref="EX37:EY39"/>
    <mergeCell ref="EB37:EC39"/>
    <mergeCell ref="ED37:EE39"/>
    <mergeCell ref="EF37:EG39"/>
    <mergeCell ref="EH37:EI39"/>
    <mergeCell ref="EJ37:EK39"/>
    <mergeCell ref="EL37:EM39"/>
    <mergeCell ref="DP37:DQ39"/>
    <mergeCell ref="DR37:DS39"/>
    <mergeCell ref="DT37:DU39"/>
    <mergeCell ref="DV37:DW39"/>
    <mergeCell ref="DX37:DY39"/>
    <mergeCell ref="DZ37:EA39"/>
    <mergeCell ref="DD37:DE39"/>
    <mergeCell ref="DF37:DG39"/>
    <mergeCell ref="DH37:DI39"/>
    <mergeCell ref="DJ37:DK39"/>
    <mergeCell ref="DL37:DM39"/>
    <mergeCell ref="DN37:DO39"/>
    <mergeCell ref="CR37:CS39"/>
    <mergeCell ref="CL40:CO42"/>
    <mergeCell ref="CP40:CS42"/>
    <mergeCell ref="AX40:BA42"/>
    <mergeCell ref="BB40:BE42"/>
    <mergeCell ref="BF40:BI42"/>
    <mergeCell ref="BJ40:BM42"/>
    <mergeCell ref="BN40:BQ42"/>
    <mergeCell ref="BR40:BU42"/>
    <mergeCell ref="Z40:AC42"/>
    <mergeCell ref="AD40:AG42"/>
    <mergeCell ref="AH40:AK42"/>
    <mergeCell ref="AL40:AO42"/>
    <mergeCell ref="AP40:AS42"/>
    <mergeCell ref="AT40:AW42"/>
    <mergeCell ref="EZ37:FA39"/>
    <mergeCell ref="FB37:FC39"/>
    <mergeCell ref="FD37:FE39"/>
    <mergeCell ref="CT37:CU39"/>
    <mergeCell ref="CV37:CW39"/>
    <mergeCell ref="CX37:CY39"/>
    <mergeCell ref="CZ37:DA39"/>
    <mergeCell ref="DB37:DC39"/>
    <mergeCell ref="CF37:CG39"/>
    <mergeCell ref="CH37:CI39"/>
    <mergeCell ref="CJ37:CK39"/>
    <mergeCell ref="CL37:CM39"/>
    <mergeCell ref="CN37:CO39"/>
    <mergeCell ref="CP37:CQ39"/>
    <mergeCell ref="BT37:BU39"/>
    <mergeCell ref="BV37:BW39"/>
    <mergeCell ref="BX37:BY39"/>
    <mergeCell ref="BZ37:CA39"/>
    <mergeCell ref="N43:P45"/>
    <mergeCell ref="Q43:Q45"/>
    <mergeCell ref="R43:T45"/>
    <mergeCell ref="U43:U45"/>
    <mergeCell ref="V43:X45"/>
    <mergeCell ref="Y43:Y45"/>
    <mergeCell ref="EP40:ES42"/>
    <mergeCell ref="ET40:EW42"/>
    <mergeCell ref="EX40:FA42"/>
    <mergeCell ref="FB40:FE42"/>
    <mergeCell ref="B43:D45"/>
    <mergeCell ref="E43:E45"/>
    <mergeCell ref="F43:H45"/>
    <mergeCell ref="I43:I45"/>
    <mergeCell ref="J43:L45"/>
    <mergeCell ref="M43:M45"/>
    <mergeCell ref="DR40:DU42"/>
    <mergeCell ref="DV40:DY42"/>
    <mergeCell ref="DZ40:EC42"/>
    <mergeCell ref="ED40:EG42"/>
    <mergeCell ref="EH40:EK42"/>
    <mergeCell ref="EL40:EO42"/>
    <mergeCell ref="CT40:CW42"/>
    <mergeCell ref="CX40:DA42"/>
    <mergeCell ref="DB40:DE42"/>
    <mergeCell ref="DF40:DI42"/>
    <mergeCell ref="DJ40:DM42"/>
    <mergeCell ref="DN40:DQ42"/>
    <mergeCell ref="BV40:BY42"/>
    <mergeCell ref="BZ40:CC42"/>
    <mergeCell ref="CD40:CG42"/>
    <mergeCell ref="CH40:CK42"/>
    <mergeCell ref="AX43:AZ45"/>
    <mergeCell ref="BA43:BA45"/>
    <mergeCell ref="BB43:BD45"/>
    <mergeCell ref="BE43:BE45"/>
    <mergeCell ref="BF43:BH45"/>
    <mergeCell ref="BI43:BI45"/>
    <mergeCell ref="AL43:AN45"/>
    <mergeCell ref="AO43:AO45"/>
    <mergeCell ref="AP43:AR45"/>
    <mergeCell ref="AS43:AS45"/>
    <mergeCell ref="AT43:AV45"/>
    <mergeCell ref="AW43:AW45"/>
    <mergeCell ref="Z43:AB45"/>
    <mergeCell ref="AC43:AC45"/>
    <mergeCell ref="AD43:AF45"/>
    <mergeCell ref="AG43:AG45"/>
    <mergeCell ref="AH43:AJ45"/>
    <mergeCell ref="AK43:AK45"/>
    <mergeCell ref="CH43:CJ45"/>
    <mergeCell ref="CK43:CK45"/>
    <mergeCell ref="CL43:CN45"/>
    <mergeCell ref="CO43:CO45"/>
    <mergeCell ref="CP43:CR45"/>
    <mergeCell ref="CS43:CS45"/>
    <mergeCell ref="BV43:BX45"/>
    <mergeCell ref="BY43:BY45"/>
    <mergeCell ref="BZ43:CB45"/>
    <mergeCell ref="CC43:CC45"/>
    <mergeCell ref="CD43:CF45"/>
    <mergeCell ref="CG43:CG45"/>
    <mergeCell ref="BJ43:BL45"/>
    <mergeCell ref="BM43:BM45"/>
    <mergeCell ref="BN43:BP45"/>
    <mergeCell ref="BQ43:BQ45"/>
    <mergeCell ref="BR43:BT45"/>
    <mergeCell ref="BU43:BU45"/>
    <mergeCell ref="EL43:EN45"/>
    <mergeCell ref="EO43:EO45"/>
    <mergeCell ref="DR43:DT45"/>
    <mergeCell ref="DU43:DU45"/>
    <mergeCell ref="DV43:DX45"/>
    <mergeCell ref="DY43:DY45"/>
    <mergeCell ref="DZ43:EB45"/>
    <mergeCell ref="EC43:EC45"/>
    <mergeCell ref="DF43:DH45"/>
    <mergeCell ref="DI43:DI45"/>
    <mergeCell ref="DJ43:DL45"/>
    <mergeCell ref="DM43:DM45"/>
    <mergeCell ref="DN43:DP45"/>
    <mergeCell ref="DQ43:DQ45"/>
    <mergeCell ref="CT43:CV45"/>
    <mergeCell ref="CW43:CW45"/>
    <mergeCell ref="CX43:CZ45"/>
    <mergeCell ref="DA43:DA45"/>
    <mergeCell ref="DB43:DD45"/>
    <mergeCell ref="DE43:DE45"/>
    <mergeCell ref="AB46:AC48"/>
    <mergeCell ref="AD46:AE48"/>
    <mergeCell ref="AF46:AG48"/>
    <mergeCell ref="AH46:AI48"/>
    <mergeCell ref="AJ46:AK48"/>
    <mergeCell ref="AL46:AM48"/>
    <mergeCell ref="P46:Q48"/>
    <mergeCell ref="R46:S48"/>
    <mergeCell ref="T46:U48"/>
    <mergeCell ref="V46:W48"/>
    <mergeCell ref="X46:Y48"/>
    <mergeCell ref="Z46:AA48"/>
    <mergeCell ref="FB43:FD45"/>
    <mergeCell ref="FE43:FE45"/>
    <mergeCell ref="A46:A54"/>
    <mergeCell ref="B46:C48"/>
    <mergeCell ref="D46:E48"/>
    <mergeCell ref="F46:G48"/>
    <mergeCell ref="H46:I48"/>
    <mergeCell ref="J46:K48"/>
    <mergeCell ref="L46:M48"/>
    <mergeCell ref="N46:O48"/>
    <mergeCell ref="EP43:ER45"/>
    <mergeCell ref="ES43:ES45"/>
    <mergeCell ref="ET43:EV45"/>
    <mergeCell ref="EW43:EW45"/>
    <mergeCell ref="EX43:EZ45"/>
    <mergeCell ref="FA43:FA45"/>
    <mergeCell ref="ED43:EF45"/>
    <mergeCell ref="EG43:EG45"/>
    <mergeCell ref="EH43:EJ45"/>
    <mergeCell ref="EK43:EK45"/>
    <mergeCell ref="BL46:BM48"/>
    <mergeCell ref="BN46:BO48"/>
    <mergeCell ref="BP46:BQ48"/>
    <mergeCell ref="BR46:BS48"/>
    <mergeCell ref="BT46:BU48"/>
    <mergeCell ref="BV46:BW48"/>
    <mergeCell ref="AZ46:BA48"/>
    <mergeCell ref="BB46:BC48"/>
    <mergeCell ref="BD46:BE48"/>
    <mergeCell ref="BF46:BG48"/>
    <mergeCell ref="BH46:BI48"/>
    <mergeCell ref="BJ46:BK48"/>
    <mergeCell ref="AN46:AO48"/>
    <mergeCell ref="AP46:AQ48"/>
    <mergeCell ref="AR46:AS48"/>
    <mergeCell ref="AT46:AU48"/>
    <mergeCell ref="AV46:AW48"/>
    <mergeCell ref="AX46:AY48"/>
    <mergeCell ref="DP46:DQ48"/>
    <mergeCell ref="DR46:DS48"/>
    <mergeCell ref="CV46:CW48"/>
    <mergeCell ref="CX46:CY48"/>
    <mergeCell ref="CZ46:DA48"/>
    <mergeCell ref="DB46:DC48"/>
    <mergeCell ref="DD46:DE48"/>
    <mergeCell ref="DF46:DG48"/>
    <mergeCell ref="CJ46:CK48"/>
    <mergeCell ref="CL46:CM48"/>
    <mergeCell ref="CN46:CO48"/>
    <mergeCell ref="CP46:CQ48"/>
    <mergeCell ref="CR46:CS48"/>
    <mergeCell ref="CT46:CU48"/>
    <mergeCell ref="BX46:BY48"/>
    <mergeCell ref="BZ46:CA48"/>
    <mergeCell ref="CB46:CC48"/>
    <mergeCell ref="CD46:CE48"/>
    <mergeCell ref="CF46:CG48"/>
    <mergeCell ref="CH46:CI48"/>
    <mergeCell ref="FD46:FE48"/>
    <mergeCell ref="FI46:FJ53"/>
    <mergeCell ref="B49:E51"/>
    <mergeCell ref="F49:I51"/>
    <mergeCell ref="J49:M51"/>
    <mergeCell ref="N49:Q51"/>
    <mergeCell ref="R49:U51"/>
    <mergeCell ref="V49:Y51"/>
    <mergeCell ref="Z49:AC51"/>
    <mergeCell ref="AD49:AG51"/>
    <mergeCell ref="ER46:ES48"/>
    <mergeCell ref="ET46:EU48"/>
    <mergeCell ref="EV46:EW48"/>
    <mergeCell ref="EX46:EY48"/>
    <mergeCell ref="EZ46:FA48"/>
    <mergeCell ref="FB46:FC48"/>
    <mergeCell ref="EF46:EG48"/>
    <mergeCell ref="EH46:EI48"/>
    <mergeCell ref="EJ46:EK48"/>
    <mergeCell ref="EL46:EM48"/>
    <mergeCell ref="EN46:EO48"/>
    <mergeCell ref="EP46:EQ48"/>
    <mergeCell ref="DT46:DU48"/>
    <mergeCell ref="DV46:DW48"/>
    <mergeCell ref="DX46:DY48"/>
    <mergeCell ref="DZ46:EA48"/>
    <mergeCell ref="EB46:EC48"/>
    <mergeCell ref="ED46:EE48"/>
    <mergeCell ref="DH46:DI48"/>
    <mergeCell ref="DJ46:DK48"/>
    <mergeCell ref="DL46:DM48"/>
    <mergeCell ref="DN46:DO48"/>
    <mergeCell ref="DR49:DU51"/>
    <mergeCell ref="DV49:DY51"/>
    <mergeCell ref="CD49:CG51"/>
    <mergeCell ref="CH49:CK51"/>
    <mergeCell ref="CL49:CO51"/>
    <mergeCell ref="CP49:CS51"/>
    <mergeCell ref="CT49:CW51"/>
    <mergeCell ref="CX49:DA51"/>
    <mergeCell ref="BF49:BI51"/>
    <mergeCell ref="BJ49:BM51"/>
    <mergeCell ref="BN49:BQ51"/>
    <mergeCell ref="BR49:BU51"/>
    <mergeCell ref="BV49:BY51"/>
    <mergeCell ref="BZ49:CC51"/>
    <mergeCell ref="AH49:AK51"/>
    <mergeCell ref="AL49:AO51"/>
    <mergeCell ref="AP49:AS51"/>
    <mergeCell ref="AT49:AW51"/>
    <mergeCell ref="AX49:BA51"/>
    <mergeCell ref="BB49:BE51"/>
    <mergeCell ref="AD52:AF54"/>
    <mergeCell ref="AG52:AG54"/>
    <mergeCell ref="AH52:AJ54"/>
    <mergeCell ref="AK52:AK54"/>
    <mergeCell ref="AL52:AN54"/>
    <mergeCell ref="AO52:AO54"/>
    <mergeCell ref="R52:T54"/>
    <mergeCell ref="U52:U54"/>
    <mergeCell ref="V52:X54"/>
    <mergeCell ref="Y52:Y54"/>
    <mergeCell ref="Z52:AB54"/>
    <mergeCell ref="AC52:AC54"/>
    <mergeCell ref="EX49:FA51"/>
    <mergeCell ref="FB49:FE51"/>
    <mergeCell ref="B52:D54"/>
    <mergeCell ref="E52:E54"/>
    <mergeCell ref="F52:H54"/>
    <mergeCell ref="I52:I54"/>
    <mergeCell ref="J52:L54"/>
    <mergeCell ref="M52:M54"/>
    <mergeCell ref="N52:P54"/>
    <mergeCell ref="Q52:Q54"/>
    <mergeCell ref="DZ49:EC51"/>
    <mergeCell ref="ED49:EG51"/>
    <mergeCell ref="EH49:EK51"/>
    <mergeCell ref="EL49:EO51"/>
    <mergeCell ref="EP49:ES51"/>
    <mergeCell ref="ET49:EW51"/>
    <mergeCell ref="DB49:DE51"/>
    <mergeCell ref="DF49:DI51"/>
    <mergeCell ref="DJ49:DM51"/>
    <mergeCell ref="DN49:DQ51"/>
    <mergeCell ref="BN52:BP54"/>
    <mergeCell ref="BQ52:BQ54"/>
    <mergeCell ref="BR52:BT54"/>
    <mergeCell ref="BU52:BU54"/>
    <mergeCell ref="BV52:BX54"/>
    <mergeCell ref="BY52:BY54"/>
    <mergeCell ref="BB52:BD54"/>
    <mergeCell ref="BE52:BE54"/>
    <mergeCell ref="BF52:BH54"/>
    <mergeCell ref="BI52:BI54"/>
    <mergeCell ref="BJ52:BL54"/>
    <mergeCell ref="BM52:BM54"/>
    <mergeCell ref="AP52:AR54"/>
    <mergeCell ref="AS52:AS54"/>
    <mergeCell ref="AT52:AV54"/>
    <mergeCell ref="AW52:AW54"/>
    <mergeCell ref="AX52:AZ54"/>
    <mergeCell ref="BA52:BA54"/>
    <mergeCell ref="DR52:DT54"/>
    <mergeCell ref="DU52:DU54"/>
    <mergeCell ref="CX52:CZ54"/>
    <mergeCell ref="DA52:DA54"/>
    <mergeCell ref="DB52:DD54"/>
    <mergeCell ref="DE52:DE54"/>
    <mergeCell ref="DF52:DH54"/>
    <mergeCell ref="DI52:DI54"/>
    <mergeCell ref="CL52:CN54"/>
    <mergeCell ref="CO52:CO54"/>
    <mergeCell ref="CP52:CR54"/>
    <mergeCell ref="CS52:CS54"/>
    <mergeCell ref="CT52:CV54"/>
    <mergeCell ref="CW52:CW54"/>
    <mergeCell ref="BZ52:CB54"/>
    <mergeCell ref="CC52:CC54"/>
    <mergeCell ref="CD52:CF54"/>
    <mergeCell ref="CG52:CG54"/>
    <mergeCell ref="CH52:CJ54"/>
    <mergeCell ref="CK52:CK54"/>
    <mergeCell ref="FI54:FJ61"/>
    <mergeCell ref="A55:A63"/>
    <mergeCell ref="B55:C57"/>
    <mergeCell ref="D55:E57"/>
    <mergeCell ref="F55:G57"/>
    <mergeCell ref="H55:I57"/>
    <mergeCell ref="J55:K57"/>
    <mergeCell ref="L55:M57"/>
    <mergeCell ref="N55:O57"/>
    <mergeCell ref="P55:Q57"/>
    <mergeCell ref="ET52:EV54"/>
    <mergeCell ref="EW52:EW54"/>
    <mergeCell ref="EX52:EZ54"/>
    <mergeCell ref="FA52:FA54"/>
    <mergeCell ref="FB52:FD54"/>
    <mergeCell ref="FE52:FE54"/>
    <mergeCell ref="EH52:EJ54"/>
    <mergeCell ref="EK52:EK54"/>
    <mergeCell ref="EL52:EN54"/>
    <mergeCell ref="EO52:EO54"/>
    <mergeCell ref="EP52:ER54"/>
    <mergeCell ref="ES52:ES54"/>
    <mergeCell ref="DV52:DX54"/>
    <mergeCell ref="DY52:DY54"/>
    <mergeCell ref="DZ52:EB54"/>
    <mergeCell ref="EC52:EC54"/>
    <mergeCell ref="ED52:EF54"/>
    <mergeCell ref="EG52:EG54"/>
    <mergeCell ref="DJ52:DL54"/>
    <mergeCell ref="DM52:DM54"/>
    <mergeCell ref="DN52:DP54"/>
    <mergeCell ref="DQ52:DQ54"/>
    <mergeCell ref="AP55:AQ57"/>
    <mergeCell ref="AR55:AS57"/>
    <mergeCell ref="AT55:AU57"/>
    <mergeCell ref="AV55:AW57"/>
    <mergeCell ref="AX55:AY57"/>
    <mergeCell ref="AZ55:BA57"/>
    <mergeCell ref="AD55:AE57"/>
    <mergeCell ref="AF55:AG57"/>
    <mergeCell ref="AH55:AI57"/>
    <mergeCell ref="AJ55:AK57"/>
    <mergeCell ref="AL55:AM57"/>
    <mergeCell ref="AN55:AO57"/>
    <mergeCell ref="R55:S57"/>
    <mergeCell ref="T55:U57"/>
    <mergeCell ref="V55:W57"/>
    <mergeCell ref="X55:Y57"/>
    <mergeCell ref="Z55:AA57"/>
    <mergeCell ref="AB55:AC57"/>
    <mergeCell ref="BZ55:CA57"/>
    <mergeCell ref="CB55:CC57"/>
    <mergeCell ref="CD55:CE57"/>
    <mergeCell ref="CF55:CG57"/>
    <mergeCell ref="CH55:CI57"/>
    <mergeCell ref="CJ55:CK57"/>
    <mergeCell ref="BN55:BO57"/>
    <mergeCell ref="BP55:BQ57"/>
    <mergeCell ref="BR55:BS57"/>
    <mergeCell ref="BT55:BU57"/>
    <mergeCell ref="BV55:BW57"/>
    <mergeCell ref="BX55:BY57"/>
    <mergeCell ref="BB55:BC57"/>
    <mergeCell ref="BD55:BE57"/>
    <mergeCell ref="BF55:BG57"/>
    <mergeCell ref="BH55:BI57"/>
    <mergeCell ref="BJ55:BK57"/>
    <mergeCell ref="BL55:BM57"/>
    <mergeCell ref="DJ55:DK57"/>
    <mergeCell ref="DL55:DM57"/>
    <mergeCell ref="DN55:DO57"/>
    <mergeCell ref="DP55:DQ57"/>
    <mergeCell ref="DR55:DS57"/>
    <mergeCell ref="DT55:DU57"/>
    <mergeCell ref="CX55:CY57"/>
    <mergeCell ref="CZ55:DA57"/>
    <mergeCell ref="DB55:DC57"/>
    <mergeCell ref="DD55:DE57"/>
    <mergeCell ref="DF55:DG57"/>
    <mergeCell ref="DH55:DI57"/>
    <mergeCell ref="CL55:CM57"/>
    <mergeCell ref="CN55:CO57"/>
    <mergeCell ref="CP55:CQ57"/>
    <mergeCell ref="CR55:CS57"/>
    <mergeCell ref="CT55:CU57"/>
    <mergeCell ref="CV55:CW57"/>
    <mergeCell ref="ET55:EU57"/>
    <mergeCell ref="EV55:EW57"/>
    <mergeCell ref="EX55:EY57"/>
    <mergeCell ref="EZ55:FA57"/>
    <mergeCell ref="FB55:FC57"/>
    <mergeCell ref="FD55:FE57"/>
    <mergeCell ref="EH55:EI57"/>
    <mergeCell ref="EJ55:EK57"/>
    <mergeCell ref="EL55:EM57"/>
    <mergeCell ref="EN55:EO57"/>
    <mergeCell ref="EP55:EQ57"/>
    <mergeCell ref="ER55:ES57"/>
    <mergeCell ref="DV55:DW57"/>
    <mergeCell ref="DX55:DY57"/>
    <mergeCell ref="DZ55:EA57"/>
    <mergeCell ref="EB55:EC57"/>
    <mergeCell ref="ED55:EE57"/>
    <mergeCell ref="EF55:EG57"/>
    <mergeCell ref="CL58:CO60"/>
    <mergeCell ref="CP58:CS60"/>
    <mergeCell ref="AX58:BA60"/>
    <mergeCell ref="BB58:BE60"/>
    <mergeCell ref="BF58:BI60"/>
    <mergeCell ref="BJ58:BM60"/>
    <mergeCell ref="BN58:BQ60"/>
    <mergeCell ref="BR58:BU60"/>
    <mergeCell ref="Z58:AC60"/>
    <mergeCell ref="AD58:AG60"/>
    <mergeCell ref="AH58:AK60"/>
    <mergeCell ref="AL58:AO60"/>
    <mergeCell ref="AP58:AS60"/>
    <mergeCell ref="AT58:AW60"/>
    <mergeCell ref="B58:E60"/>
    <mergeCell ref="F58:I60"/>
    <mergeCell ref="J58:M60"/>
    <mergeCell ref="N58:Q60"/>
    <mergeCell ref="R58:U60"/>
    <mergeCell ref="V58:Y60"/>
    <mergeCell ref="N61:P63"/>
    <mergeCell ref="Q61:Q63"/>
    <mergeCell ref="R61:T63"/>
    <mergeCell ref="U61:U63"/>
    <mergeCell ref="V61:X63"/>
    <mergeCell ref="Y61:Y63"/>
    <mergeCell ref="EP58:ES60"/>
    <mergeCell ref="ET58:EW60"/>
    <mergeCell ref="EX58:FA60"/>
    <mergeCell ref="FB58:FE60"/>
    <mergeCell ref="B61:D63"/>
    <mergeCell ref="E61:E63"/>
    <mergeCell ref="F61:H63"/>
    <mergeCell ref="I61:I63"/>
    <mergeCell ref="J61:L63"/>
    <mergeCell ref="M61:M63"/>
    <mergeCell ref="DR58:DU60"/>
    <mergeCell ref="DV58:DY60"/>
    <mergeCell ref="DZ58:EC60"/>
    <mergeCell ref="ED58:EG60"/>
    <mergeCell ref="EH58:EK60"/>
    <mergeCell ref="EL58:EO60"/>
    <mergeCell ref="CT58:CW60"/>
    <mergeCell ref="CX58:DA60"/>
    <mergeCell ref="DB58:DE60"/>
    <mergeCell ref="DF58:DI60"/>
    <mergeCell ref="DJ58:DM60"/>
    <mergeCell ref="DN58:DQ60"/>
    <mergeCell ref="BV58:BY60"/>
    <mergeCell ref="BZ58:CC60"/>
    <mergeCell ref="CD58:CG60"/>
    <mergeCell ref="CH58:CK60"/>
    <mergeCell ref="AX61:AZ63"/>
    <mergeCell ref="BA61:BA63"/>
    <mergeCell ref="BB61:BD63"/>
    <mergeCell ref="BE61:BE63"/>
    <mergeCell ref="BF61:BH63"/>
    <mergeCell ref="BI61:BI63"/>
    <mergeCell ref="AL61:AN63"/>
    <mergeCell ref="AO61:AO63"/>
    <mergeCell ref="AP61:AR63"/>
    <mergeCell ref="AS61:AS63"/>
    <mergeCell ref="AT61:AV63"/>
    <mergeCell ref="AW61:AW63"/>
    <mergeCell ref="Z61:AB63"/>
    <mergeCell ref="AC61:AC63"/>
    <mergeCell ref="AD61:AF63"/>
    <mergeCell ref="AG61:AG63"/>
    <mergeCell ref="AH61:AJ63"/>
    <mergeCell ref="AK61:AK63"/>
    <mergeCell ref="CH61:CJ63"/>
    <mergeCell ref="CK61:CK63"/>
    <mergeCell ref="CL61:CN63"/>
    <mergeCell ref="CO61:CO63"/>
    <mergeCell ref="CP61:CR63"/>
    <mergeCell ref="CS61:CS63"/>
    <mergeCell ref="BV61:BX63"/>
    <mergeCell ref="BY61:BY63"/>
    <mergeCell ref="BZ61:CB63"/>
    <mergeCell ref="CC61:CC63"/>
    <mergeCell ref="CD61:CF63"/>
    <mergeCell ref="CG61:CG63"/>
    <mergeCell ref="BJ61:BL63"/>
    <mergeCell ref="BM61:BM63"/>
    <mergeCell ref="BN61:BP63"/>
    <mergeCell ref="BQ61:BQ63"/>
    <mergeCell ref="BR61:BT63"/>
    <mergeCell ref="BU61:BU63"/>
    <mergeCell ref="EL61:EN63"/>
    <mergeCell ref="EO61:EO63"/>
    <mergeCell ref="DR61:DT63"/>
    <mergeCell ref="DU61:DU63"/>
    <mergeCell ref="DV61:DX63"/>
    <mergeCell ref="DY61:DY63"/>
    <mergeCell ref="DZ61:EB63"/>
    <mergeCell ref="EC61:EC63"/>
    <mergeCell ref="DF61:DH63"/>
    <mergeCell ref="DI61:DI63"/>
    <mergeCell ref="DJ61:DL63"/>
    <mergeCell ref="DM61:DM63"/>
    <mergeCell ref="DN61:DP63"/>
    <mergeCell ref="DQ61:DQ63"/>
    <mergeCell ref="CT61:CV63"/>
    <mergeCell ref="CW61:CW63"/>
    <mergeCell ref="CX61:CZ63"/>
    <mergeCell ref="DA61:DA63"/>
    <mergeCell ref="DB61:DD63"/>
    <mergeCell ref="DE61:DE63"/>
    <mergeCell ref="Z64:AA66"/>
    <mergeCell ref="AB64:AC66"/>
    <mergeCell ref="AD64:AE66"/>
    <mergeCell ref="AF64:AG66"/>
    <mergeCell ref="AH64:AI66"/>
    <mergeCell ref="AJ64:AK66"/>
    <mergeCell ref="N64:O66"/>
    <mergeCell ref="P64:Q66"/>
    <mergeCell ref="R64:S66"/>
    <mergeCell ref="T64:U66"/>
    <mergeCell ref="V64:W66"/>
    <mergeCell ref="X64:Y66"/>
    <mergeCell ref="FB61:FD63"/>
    <mergeCell ref="FE61:FE63"/>
    <mergeCell ref="FI62:FJ69"/>
    <mergeCell ref="A64:A81"/>
    <mergeCell ref="B64:C66"/>
    <mergeCell ref="D64:E66"/>
    <mergeCell ref="F64:G66"/>
    <mergeCell ref="H64:I66"/>
    <mergeCell ref="J64:K66"/>
    <mergeCell ref="L64:M66"/>
    <mergeCell ref="EP61:ER63"/>
    <mergeCell ref="ES61:ES63"/>
    <mergeCell ref="ET61:EV63"/>
    <mergeCell ref="EW61:EW63"/>
    <mergeCell ref="EX61:EZ63"/>
    <mergeCell ref="FA61:FA63"/>
    <mergeCell ref="ED61:EF63"/>
    <mergeCell ref="EG61:EG63"/>
    <mergeCell ref="EH61:EJ63"/>
    <mergeCell ref="EK61:EK63"/>
    <mergeCell ref="BJ64:BK66"/>
    <mergeCell ref="BL64:BM66"/>
    <mergeCell ref="BN64:BO66"/>
    <mergeCell ref="BP64:BQ66"/>
    <mergeCell ref="BR64:BS66"/>
    <mergeCell ref="BT64:BU66"/>
    <mergeCell ref="AX64:AY66"/>
    <mergeCell ref="AZ64:BA66"/>
    <mergeCell ref="BB64:BC66"/>
    <mergeCell ref="BD64:BE66"/>
    <mergeCell ref="BF64:BG66"/>
    <mergeCell ref="BH64:BI66"/>
    <mergeCell ref="AL64:AM66"/>
    <mergeCell ref="AN64:AO66"/>
    <mergeCell ref="AP64:AQ66"/>
    <mergeCell ref="AR64:AS66"/>
    <mergeCell ref="AT64:AU66"/>
    <mergeCell ref="AV64:AW66"/>
    <mergeCell ref="DN64:DO66"/>
    <mergeCell ref="DP64:DQ66"/>
    <mergeCell ref="CT64:CU66"/>
    <mergeCell ref="CV64:CW66"/>
    <mergeCell ref="CX64:CY66"/>
    <mergeCell ref="CZ64:DA66"/>
    <mergeCell ref="DB64:DC66"/>
    <mergeCell ref="DD64:DE66"/>
    <mergeCell ref="CH64:CI66"/>
    <mergeCell ref="CJ64:CK66"/>
    <mergeCell ref="CL64:CM66"/>
    <mergeCell ref="CN64:CO66"/>
    <mergeCell ref="CP64:CQ66"/>
    <mergeCell ref="CR64:CS66"/>
    <mergeCell ref="BV64:BW66"/>
    <mergeCell ref="BX64:BY66"/>
    <mergeCell ref="BZ64:CA66"/>
    <mergeCell ref="CB64:CC66"/>
    <mergeCell ref="CD64:CE66"/>
    <mergeCell ref="CF64:CG66"/>
    <mergeCell ref="FB64:FC66"/>
    <mergeCell ref="FD64:FE66"/>
    <mergeCell ref="B67:E69"/>
    <mergeCell ref="F67:I69"/>
    <mergeCell ref="J67:M69"/>
    <mergeCell ref="N67:Q69"/>
    <mergeCell ref="R67:U69"/>
    <mergeCell ref="V67:Y69"/>
    <mergeCell ref="Z67:AC69"/>
    <mergeCell ref="AD67:AG69"/>
    <mergeCell ref="EP64:EQ66"/>
    <mergeCell ref="ER64:ES66"/>
    <mergeCell ref="ET64:EU66"/>
    <mergeCell ref="EV64:EW66"/>
    <mergeCell ref="EX64:EY66"/>
    <mergeCell ref="EZ64:FA66"/>
    <mergeCell ref="ED64:EE66"/>
    <mergeCell ref="EF64:EG66"/>
    <mergeCell ref="EH64:EI66"/>
    <mergeCell ref="EJ64:EK66"/>
    <mergeCell ref="EL64:EM66"/>
    <mergeCell ref="EN64:EO66"/>
    <mergeCell ref="DR64:DS66"/>
    <mergeCell ref="DT64:DU66"/>
    <mergeCell ref="DV64:DW66"/>
    <mergeCell ref="DX64:DY66"/>
    <mergeCell ref="DZ64:EA66"/>
    <mergeCell ref="EB64:EC66"/>
    <mergeCell ref="DF64:DG66"/>
    <mergeCell ref="DH64:DI66"/>
    <mergeCell ref="DJ64:DK66"/>
    <mergeCell ref="DL64:DM66"/>
    <mergeCell ref="DR67:DU69"/>
    <mergeCell ref="DV67:DY69"/>
    <mergeCell ref="CD67:CG69"/>
    <mergeCell ref="CH67:CK69"/>
    <mergeCell ref="CL67:CO69"/>
    <mergeCell ref="CP67:CS69"/>
    <mergeCell ref="CT67:CW69"/>
    <mergeCell ref="CX67:DA69"/>
    <mergeCell ref="BF67:BI69"/>
    <mergeCell ref="BJ67:BM69"/>
    <mergeCell ref="BN67:BQ69"/>
    <mergeCell ref="BR67:BU69"/>
    <mergeCell ref="BV67:BY69"/>
    <mergeCell ref="BZ67:CC69"/>
    <mergeCell ref="AH67:AK69"/>
    <mergeCell ref="AL67:AO69"/>
    <mergeCell ref="AP67:AS69"/>
    <mergeCell ref="AT67:AW69"/>
    <mergeCell ref="AX67:BA69"/>
    <mergeCell ref="BB67:BE69"/>
    <mergeCell ref="AD70:AF72"/>
    <mergeCell ref="AG70:AG72"/>
    <mergeCell ref="AH70:AJ72"/>
    <mergeCell ref="AK70:AK72"/>
    <mergeCell ref="AL70:AN72"/>
    <mergeCell ref="AO70:AO72"/>
    <mergeCell ref="R70:T72"/>
    <mergeCell ref="U70:U72"/>
    <mergeCell ref="V70:X72"/>
    <mergeCell ref="Y70:Y72"/>
    <mergeCell ref="Z70:AB72"/>
    <mergeCell ref="AC70:AC72"/>
    <mergeCell ref="EX67:FA69"/>
    <mergeCell ref="FB67:FE69"/>
    <mergeCell ref="B70:D72"/>
    <mergeCell ref="E70:E72"/>
    <mergeCell ref="F70:H72"/>
    <mergeCell ref="I70:I72"/>
    <mergeCell ref="J70:L72"/>
    <mergeCell ref="M70:M72"/>
    <mergeCell ref="N70:P72"/>
    <mergeCell ref="Q70:Q72"/>
    <mergeCell ref="DZ67:EC69"/>
    <mergeCell ref="ED67:EG69"/>
    <mergeCell ref="EH67:EK69"/>
    <mergeCell ref="EL67:EO69"/>
    <mergeCell ref="EP67:ES69"/>
    <mergeCell ref="ET67:EW69"/>
    <mergeCell ref="DB67:DE69"/>
    <mergeCell ref="DF67:DI69"/>
    <mergeCell ref="DJ67:DM69"/>
    <mergeCell ref="DN67:DQ69"/>
    <mergeCell ref="BN70:BP72"/>
    <mergeCell ref="BQ70:BQ72"/>
    <mergeCell ref="BR70:BT72"/>
    <mergeCell ref="BU70:BU72"/>
    <mergeCell ref="BV70:BX72"/>
    <mergeCell ref="BY70:BY72"/>
    <mergeCell ref="BB70:BD72"/>
    <mergeCell ref="BE70:BE72"/>
    <mergeCell ref="BF70:BH72"/>
    <mergeCell ref="BI70:BI72"/>
    <mergeCell ref="BJ70:BL72"/>
    <mergeCell ref="BM70:BM72"/>
    <mergeCell ref="AP70:AR72"/>
    <mergeCell ref="AS70:AS72"/>
    <mergeCell ref="AT70:AV72"/>
    <mergeCell ref="AW70:AW72"/>
    <mergeCell ref="AX70:AZ72"/>
    <mergeCell ref="BA70:BA72"/>
    <mergeCell ref="DR70:DT72"/>
    <mergeCell ref="DU70:DU72"/>
    <mergeCell ref="CX70:CZ72"/>
    <mergeCell ref="DA70:DA72"/>
    <mergeCell ref="DB70:DD72"/>
    <mergeCell ref="DE70:DE72"/>
    <mergeCell ref="DF70:DH72"/>
    <mergeCell ref="DI70:DI72"/>
    <mergeCell ref="CL70:CN72"/>
    <mergeCell ref="CO70:CO72"/>
    <mergeCell ref="CP70:CR72"/>
    <mergeCell ref="CS70:CS72"/>
    <mergeCell ref="CT70:CV72"/>
    <mergeCell ref="CW70:CW72"/>
    <mergeCell ref="BZ70:CB72"/>
    <mergeCell ref="CC70:CC72"/>
    <mergeCell ref="CD70:CF72"/>
    <mergeCell ref="CG70:CG72"/>
    <mergeCell ref="CH70:CJ72"/>
    <mergeCell ref="CK70:CK72"/>
    <mergeCell ref="FI70:FJ77"/>
    <mergeCell ref="B73:E81"/>
    <mergeCell ref="F73:I81"/>
    <mergeCell ref="J73:M81"/>
    <mergeCell ref="N73:Q81"/>
    <mergeCell ref="R73:U81"/>
    <mergeCell ref="V73:Y81"/>
    <mergeCell ref="Z73:AC81"/>
    <mergeCell ref="AD73:AG81"/>
    <mergeCell ref="AH73:AK81"/>
    <mergeCell ref="ET70:EV72"/>
    <mergeCell ref="EW70:EW72"/>
    <mergeCell ref="EX70:EZ72"/>
    <mergeCell ref="FA70:FA72"/>
    <mergeCell ref="FB70:FD72"/>
    <mergeCell ref="FE70:FE72"/>
    <mergeCell ref="EH70:EJ72"/>
    <mergeCell ref="EK70:EK72"/>
    <mergeCell ref="EL70:EN72"/>
    <mergeCell ref="EO70:EO72"/>
    <mergeCell ref="EP70:ER72"/>
    <mergeCell ref="ES70:ES72"/>
    <mergeCell ref="DV70:DX72"/>
    <mergeCell ref="DY70:DY72"/>
    <mergeCell ref="DZ70:EB72"/>
    <mergeCell ref="EC70:EC72"/>
    <mergeCell ref="ED70:EF72"/>
    <mergeCell ref="EG70:EG72"/>
    <mergeCell ref="DJ70:DL72"/>
    <mergeCell ref="DM70:DM72"/>
    <mergeCell ref="DN70:DP72"/>
    <mergeCell ref="DQ70:DQ72"/>
    <mergeCell ref="DN73:DQ81"/>
    <mergeCell ref="DR73:DU81"/>
    <mergeCell ref="DV73:DY81"/>
    <mergeCell ref="DZ73:EC81"/>
    <mergeCell ref="CH73:CK81"/>
    <mergeCell ref="CL73:CO81"/>
    <mergeCell ref="CP73:CS81"/>
    <mergeCell ref="CT73:CW81"/>
    <mergeCell ref="CX73:DA81"/>
    <mergeCell ref="DB73:DE81"/>
    <mergeCell ref="BJ73:BM81"/>
    <mergeCell ref="BN73:BQ81"/>
    <mergeCell ref="BR73:BU81"/>
    <mergeCell ref="BV73:BY81"/>
    <mergeCell ref="BZ73:CC81"/>
    <mergeCell ref="CD73:CG81"/>
    <mergeCell ref="AL73:AO81"/>
    <mergeCell ref="AP73:AS81"/>
    <mergeCell ref="AT73:AW81"/>
    <mergeCell ref="AX73:BA81"/>
    <mergeCell ref="BB73:BE81"/>
    <mergeCell ref="BF73:BI81"/>
    <mergeCell ref="FG142:FJ149"/>
    <mergeCell ref="FG150:FJ157"/>
    <mergeCell ref="FI102:FJ109"/>
    <mergeCell ref="FG110:FJ117"/>
    <mergeCell ref="FG118:FJ125"/>
    <mergeCell ref="FG126:FH133"/>
    <mergeCell ref="FI126:FJ133"/>
    <mergeCell ref="FG134:FJ141"/>
    <mergeCell ref="BN84:CS90"/>
    <mergeCell ref="CT84:DY90"/>
    <mergeCell ref="DZ84:FE90"/>
    <mergeCell ref="FI86:FJ93"/>
    <mergeCell ref="FI94:FI101"/>
    <mergeCell ref="FJ94:FJ101"/>
    <mergeCell ref="FB73:FE81"/>
    <mergeCell ref="FI78:FJ85"/>
    <mergeCell ref="A82:A90"/>
    <mergeCell ref="B82:AG83"/>
    <mergeCell ref="AH82:BM83"/>
    <mergeCell ref="BN82:CS83"/>
    <mergeCell ref="CT82:DY83"/>
    <mergeCell ref="DZ82:FE83"/>
    <mergeCell ref="B84:AG90"/>
    <mergeCell ref="AH84:BM90"/>
    <mergeCell ref="ED73:EG81"/>
    <mergeCell ref="EH73:EK81"/>
    <mergeCell ref="EL73:EO81"/>
    <mergeCell ref="EP73:ES81"/>
    <mergeCell ref="ET73:EW81"/>
    <mergeCell ref="EX73:FA81"/>
    <mergeCell ref="DF73:DI81"/>
    <mergeCell ref="DJ73:DM81"/>
  </mergeCells>
  <phoneticPr fontId="2"/>
  <pageMargins left="0.78740157480314965" right="0.78740157480314965" top="0.27559055118110237" bottom="0.19685039370078741" header="0.23622047244094491" footer="0.23622047244094491"/>
  <pageSetup paperSize="9" scale="49"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1F028-FB5D-4E7E-85AF-7BE3086F9F5D}">
  <sheetPr codeName="Sheet8">
    <pageSetUpPr fitToPage="1"/>
  </sheetPr>
  <dimension ref="A1:FX173"/>
  <sheetViews>
    <sheetView view="pageBreakPreview" topLeftCell="AR1" zoomScaleNormal="55" zoomScaleSheetLayoutView="100" workbookViewId="0">
      <selection activeCell="EO6" sqref="EO6:EO9"/>
    </sheetView>
  </sheetViews>
  <sheetFormatPr defaultRowHeight="13.5"/>
  <cols>
    <col min="1" max="1" width="6.875" style="13" customWidth="1"/>
    <col min="2" max="2" width="2.625" style="13" customWidth="1"/>
    <col min="3" max="4" width="0.625" style="13" customWidth="1"/>
    <col min="5" max="5" width="0.5" style="13" customWidth="1"/>
    <col min="6" max="6" width="2.625" style="13" customWidth="1"/>
    <col min="7" max="8" width="0.625" style="13" customWidth="1"/>
    <col min="9" max="9" width="0.5" style="13" customWidth="1"/>
    <col min="10" max="10" width="2.625" style="13" customWidth="1"/>
    <col min="11" max="12" width="0.625" style="13" customWidth="1"/>
    <col min="13" max="13" width="0.5" style="13" customWidth="1"/>
    <col min="14" max="14" width="2.625" style="13" customWidth="1"/>
    <col min="15" max="16" width="0.625" style="13" customWidth="1"/>
    <col min="17" max="17" width="0.5" style="13" customWidth="1"/>
    <col min="18" max="18" width="2.625" style="13" customWidth="1"/>
    <col min="19" max="20" width="0.625" style="13" customWidth="1"/>
    <col min="21" max="21" width="0.5" style="13" customWidth="1"/>
    <col min="22" max="22" width="2.625" style="13" customWidth="1"/>
    <col min="23" max="24" width="0.625" style="13" customWidth="1"/>
    <col min="25" max="25" width="0.5" style="13" customWidth="1"/>
    <col min="26" max="26" width="2.625" style="13" customWidth="1"/>
    <col min="27" max="28" width="0.625" style="13" customWidth="1"/>
    <col min="29" max="29" width="0.5" style="13" customWidth="1"/>
    <col min="30" max="30" width="2.625" style="13" customWidth="1"/>
    <col min="31" max="32" width="0.625" style="13" customWidth="1"/>
    <col min="33" max="33" width="0.5" style="13" customWidth="1"/>
    <col min="34" max="34" width="2.625" style="13" customWidth="1"/>
    <col min="35" max="36" width="0.625" style="13" customWidth="1"/>
    <col min="37" max="37" width="0.5" style="13" customWidth="1"/>
    <col min="38" max="38" width="2.625" style="13" customWidth="1"/>
    <col min="39" max="40" width="0.625" style="13" customWidth="1"/>
    <col min="41" max="41" width="0.5" style="13" customWidth="1"/>
    <col min="42" max="42" width="2.625" style="13" customWidth="1"/>
    <col min="43" max="44" width="0.625" style="13" customWidth="1"/>
    <col min="45" max="45" width="0.5" style="13" customWidth="1"/>
    <col min="46" max="46" width="2.625" style="13" customWidth="1"/>
    <col min="47" max="48" width="0.625" style="13" customWidth="1"/>
    <col min="49" max="49" width="0.5" style="13" customWidth="1"/>
    <col min="50" max="50" width="2.625" style="13" customWidth="1"/>
    <col min="51" max="52" width="0.625" style="13" customWidth="1"/>
    <col min="53" max="53" width="0.5" style="13" customWidth="1"/>
    <col min="54" max="54" width="2.625" style="13" customWidth="1"/>
    <col min="55" max="56" width="0.625" style="13" customWidth="1"/>
    <col min="57" max="57" width="0.5" style="13" customWidth="1"/>
    <col min="58" max="58" width="2.625" style="13" customWidth="1"/>
    <col min="59" max="60" width="0.625" style="13" customWidth="1"/>
    <col min="61" max="61" width="0.5" style="13" customWidth="1"/>
    <col min="62" max="62" width="2.625" style="13" customWidth="1"/>
    <col min="63" max="64" width="0.625" style="13" customWidth="1"/>
    <col min="65" max="65" width="0.5" style="13" customWidth="1"/>
    <col min="66" max="66" width="2.625" style="13" customWidth="1"/>
    <col min="67" max="68" width="0.625" style="13" customWidth="1"/>
    <col min="69" max="69" width="0.5" style="13" customWidth="1"/>
    <col min="70" max="70" width="2.625" style="13" customWidth="1"/>
    <col min="71" max="72" width="0.625" style="13" customWidth="1"/>
    <col min="73" max="73" width="0.5" style="13" customWidth="1"/>
    <col min="74" max="74" width="2.625" style="13" customWidth="1"/>
    <col min="75" max="76" width="0.625" style="13" customWidth="1"/>
    <col min="77" max="77" width="0.5" style="13" customWidth="1"/>
    <col min="78" max="78" width="2.625" style="13" customWidth="1"/>
    <col min="79" max="80" width="0.625" style="13" customWidth="1"/>
    <col min="81" max="81" width="0.5" style="13" customWidth="1"/>
    <col min="82" max="82" width="2.625" style="13" customWidth="1"/>
    <col min="83" max="84" width="0.625" style="13" customWidth="1"/>
    <col min="85" max="85" width="0.5" style="13" customWidth="1"/>
    <col min="86" max="86" width="2.625" style="13" customWidth="1"/>
    <col min="87" max="88" width="0.625" style="13" customWidth="1"/>
    <col min="89" max="89" width="0.5" style="13" customWidth="1"/>
    <col min="90" max="90" width="2.625" style="13" customWidth="1"/>
    <col min="91" max="92" width="0.625" style="13" customWidth="1"/>
    <col min="93" max="93" width="0.5" style="13" customWidth="1"/>
    <col min="94" max="94" width="2.625" style="13" customWidth="1"/>
    <col min="95" max="96" width="0.625" style="13" customWidth="1"/>
    <col min="97" max="97" width="0.5" style="13" customWidth="1"/>
    <col min="98" max="98" width="2.625" style="13" customWidth="1"/>
    <col min="99" max="100" width="0.625" style="13" customWidth="1"/>
    <col min="101" max="101" width="0.5" style="13" customWidth="1"/>
    <col min="102" max="102" width="2.625" style="13" customWidth="1"/>
    <col min="103" max="104" width="0.625" style="13" customWidth="1"/>
    <col min="105" max="105" width="0.5" style="13" customWidth="1"/>
    <col min="106" max="106" width="2.625" style="13" customWidth="1"/>
    <col min="107" max="108" width="0.625" style="13" customWidth="1"/>
    <col min="109" max="109" width="0.5" style="13" customWidth="1"/>
    <col min="110" max="110" width="2.625" style="13" customWidth="1"/>
    <col min="111" max="112" width="0.625" style="13" customWidth="1"/>
    <col min="113" max="113" width="0.5" style="13" customWidth="1"/>
    <col min="114" max="114" width="2.625" style="13" customWidth="1"/>
    <col min="115" max="116" width="0.625" style="13" customWidth="1"/>
    <col min="117" max="117" width="0.5" style="13" customWidth="1"/>
    <col min="118" max="118" width="2.625" style="13" customWidth="1"/>
    <col min="119" max="120" width="0.625" style="13" customWidth="1"/>
    <col min="121" max="121" width="0.5" style="13" customWidth="1"/>
    <col min="122" max="122" width="2.625" style="13" customWidth="1"/>
    <col min="123" max="124" width="0.625" style="13" customWidth="1"/>
    <col min="125" max="125" width="0.5" style="13" customWidth="1"/>
    <col min="126" max="126" width="2.625" style="13" customWidth="1"/>
    <col min="127" max="128" width="0.625" style="13" customWidth="1"/>
    <col min="129" max="129" width="0.5" style="13" customWidth="1"/>
    <col min="130" max="130" width="2.625" style="13" customWidth="1"/>
    <col min="131" max="132" width="0.625" style="13" customWidth="1"/>
    <col min="133" max="133" width="0.5" style="13" customWidth="1"/>
    <col min="134" max="134" width="2.625" style="13" customWidth="1"/>
    <col min="135" max="136" width="0.625" style="13" customWidth="1"/>
    <col min="137" max="137" width="0.5" style="13" customWidth="1"/>
    <col min="138" max="138" width="2.625" style="13" customWidth="1"/>
    <col min="139" max="140" width="0.625" style="13" customWidth="1"/>
    <col min="141" max="141" width="0.5" style="13" customWidth="1"/>
    <col min="142" max="142" width="2.625" style="13" customWidth="1"/>
    <col min="143" max="144" width="0.625" style="13" customWidth="1"/>
    <col min="145" max="145" width="0.5" style="13" customWidth="1"/>
    <col min="146" max="146" width="2.625" style="13" customWidth="1"/>
    <col min="147" max="148" width="0.625" style="13" customWidth="1"/>
    <col min="149" max="149" width="0.5" style="13" customWidth="1"/>
    <col min="150" max="150" width="2.625" style="13" customWidth="1"/>
    <col min="151" max="152" width="0.625" style="13" customWidth="1"/>
    <col min="153" max="153" width="0.5" style="13" customWidth="1"/>
    <col min="154" max="154" width="2.625" style="13" customWidth="1"/>
    <col min="155" max="156" width="0.625" style="13" customWidth="1"/>
    <col min="157" max="157" width="0.5" style="13" customWidth="1"/>
    <col min="158" max="158" width="2.625" style="13" customWidth="1"/>
    <col min="159" max="160" width="0.625" style="13" customWidth="1"/>
    <col min="161" max="161" width="0.5" style="13" customWidth="1"/>
    <col min="162" max="162" width="2.375" style="13" customWidth="1"/>
    <col min="163" max="163" width="2.625" style="13" customWidth="1"/>
    <col min="164" max="164" width="1.625" style="13" customWidth="1"/>
    <col min="165" max="165" width="2.625" style="13" customWidth="1"/>
    <col min="166" max="166" width="5.875" style="13" customWidth="1"/>
    <col min="167" max="167" width="4.125" style="13" customWidth="1"/>
    <col min="168" max="168" width="4.375" style="13" customWidth="1"/>
    <col min="169" max="171" width="5.875" style="13" customWidth="1"/>
    <col min="172" max="172" width="8.5" style="13" customWidth="1"/>
    <col min="173" max="173" width="9" style="13" customWidth="1"/>
    <col min="174" max="175" width="13" style="13" customWidth="1"/>
    <col min="176" max="176" width="17.625" style="13" customWidth="1"/>
    <col min="177" max="177" width="9" style="13" customWidth="1"/>
    <col min="178" max="180" width="13" style="13" customWidth="1"/>
  </cols>
  <sheetData>
    <row r="1" spans="1:180" ht="41.25" customHeight="1">
      <c r="A1" s="5">
        <v>1</v>
      </c>
      <c r="B1" s="184" t="s">
        <v>48</v>
      </c>
      <c r="C1" s="184"/>
      <c r="D1" s="184"/>
      <c r="E1" s="184"/>
      <c r="F1" s="184"/>
      <c r="G1" s="184"/>
      <c r="H1" s="184"/>
      <c r="I1" s="184"/>
      <c r="J1" s="184"/>
      <c r="K1" s="184"/>
      <c r="L1" s="184"/>
      <c r="M1" s="184"/>
      <c r="N1" s="184"/>
      <c r="O1" s="14"/>
      <c r="P1" s="14"/>
      <c r="Q1" s="14"/>
      <c r="R1" s="185">
        <v>1</v>
      </c>
      <c r="S1" s="185"/>
      <c r="T1" s="185"/>
      <c r="U1" s="185"/>
      <c r="V1" s="185"/>
      <c r="W1" s="185"/>
      <c r="X1" s="185"/>
      <c r="Y1" s="185"/>
      <c r="Z1" s="185"/>
      <c r="AA1" s="185"/>
      <c r="AB1" s="185"/>
      <c r="AC1" s="185"/>
      <c r="AD1" s="185"/>
      <c r="AE1" s="14"/>
      <c r="AF1" s="14"/>
      <c r="AG1" s="14"/>
      <c r="AH1" s="14"/>
      <c r="AI1" s="14"/>
      <c r="AJ1" s="14"/>
      <c r="AK1" s="14"/>
      <c r="AL1" s="7"/>
      <c r="AM1" s="7"/>
      <c r="AN1" s="7"/>
      <c r="AO1" s="7"/>
      <c r="AP1" s="7"/>
      <c r="AQ1" s="7"/>
      <c r="AR1" s="7"/>
      <c r="AS1" s="7"/>
      <c r="AT1" s="186">
        <f ca="1">DATE(FT2,FU2,FV2+(7*(FU14-1)))</f>
        <v>46153</v>
      </c>
      <c r="AU1" s="186"/>
      <c r="AV1" s="186"/>
      <c r="AW1" s="186"/>
      <c r="AX1" s="186"/>
      <c r="AY1" s="186"/>
      <c r="AZ1" s="186"/>
      <c r="BA1" s="186"/>
      <c r="BB1" s="186"/>
      <c r="BC1" s="186"/>
      <c r="BD1" s="186"/>
      <c r="BE1" s="186"/>
      <c r="BF1" s="186"/>
      <c r="BG1" s="63"/>
      <c r="BH1" s="63"/>
      <c r="BI1" s="63"/>
      <c r="BJ1" s="187">
        <f ca="1">AT1+4</f>
        <v>46157</v>
      </c>
      <c r="BK1" s="187"/>
      <c r="BL1" s="187"/>
      <c r="BM1" s="187"/>
      <c r="BN1" s="187"/>
      <c r="BO1" s="187"/>
      <c r="BP1" s="187"/>
      <c r="BQ1" s="187"/>
      <c r="BR1" s="187"/>
      <c r="BS1" s="187"/>
      <c r="BT1" s="187"/>
      <c r="BU1" s="187"/>
      <c r="BV1" s="187"/>
      <c r="BW1" s="14"/>
      <c r="BX1" s="14"/>
      <c r="BY1" s="14"/>
      <c r="BZ1" s="12"/>
      <c r="CA1" s="14"/>
      <c r="CB1" s="14"/>
      <c r="CC1" s="14"/>
      <c r="CD1" s="14"/>
      <c r="CE1" s="14"/>
      <c r="CF1" s="14"/>
      <c r="CG1" s="14"/>
      <c r="CH1" s="14"/>
      <c r="CI1" s="14"/>
      <c r="CJ1" s="14"/>
      <c r="CK1" s="14"/>
      <c r="CL1" s="12"/>
      <c r="CM1" s="14"/>
      <c r="CN1" s="14"/>
      <c r="CO1" s="14"/>
      <c r="CP1" s="14"/>
      <c r="CQ1" s="14"/>
      <c r="CR1" s="14"/>
      <c r="CS1" s="14"/>
      <c r="CT1" s="11"/>
      <c r="CU1" s="14"/>
      <c r="CV1" s="14"/>
      <c r="CW1" s="14"/>
      <c r="CX1" s="14"/>
      <c r="CY1" s="14"/>
      <c r="CZ1" s="14"/>
      <c r="DA1" s="14"/>
      <c r="DB1" s="14"/>
      <c r="DC1" s="14"/>
      <c r="DD1" s="14"/>
      <c r="DE1" s="14"/>
      <c r="DS1" s="14"/>
      <c r="DT1" s="14"/>
      <c r="DU1" s="14"/>
      <c r="DV1" s="14"/>
      <c r="DW1" s="14"/>
      <c r="DX1" s="14"/>
      <c r="DY1" s="14"/>
      <c r="DZ1" s="15"/>
      <c r="EA1" s="14"/>
      <c r="EB1" s="14"/>
      <c r="EC1" s="14"/>
      <c r="ED1" s="14"/>
      <c r="EE1" s="14"/>
      <c r="EF1" s="14"/>
      <c r="EG1" s="14"/>
      <c r="EH1" s="14"/>
      <c r="EI1" s="14"/>
      <c r="EJ1" s="14"/>
      <c r="EK1" s="16"/>
      <c r="EL1" s="15"/>
      <c r="EM1" s="14"/>
      <c r="EN1" s="14"/>
      <c r="EO1" s="14"/>
      <c r="EP1" s="14"/>
      <c r="EQ1" s="14"/>
      <c r="ER1" s="14"/>
      <c r="ES1" s="14"/>
      <c r="ET1" s="14"/>
      <c r="EU1" s="14"/>
      <c r="EV1" s="14"/>
      <c r="EW1" s="16"/>
      <c r="EX1" s="15"/>
      <c r="EY1" s="14"/>
      <c r="EZ1" s="14"/>
      <c r="FA1" s="14"/>
      <c r="FB1" s="14"/>
      <c r="FC1" s="14"/>
      <c r="FD1" s="14"/>
      <c r="FE1" s="14"/>
      <c r="FF1" s="17" t="s">
        <v>49</v>
      </c>
      <c r="FG1" s="188"/>
      <c r="FH1" s="189"/>
      <c r="FI1" s="190"/>
      <c r="FJ1" s="2"/>
      <c r="FK1" s="191"/>
      <c r="FL1" s="190"/>
      <c r="FM1" s="18"/>
      <c r="FN1" s="4"/>
      <c r="FO1" s="6"/>
      <c r="FP1" s="14"/>
      <c r="FQ1" s="14"/>
      <c r="FR1" s="14"/>
      <c r="FS1" s="14"/>
      <c r="FT1" s="19" t="s">
        <v>50</v>
      </c>
      <c r="FU1" s="19" t="s">
        <v>51</v>
      </c>
      <c r="FV1" s="19" t="s">
        <v>52</v>
      </c>
      <c r="FW1" s="14"/>
      <c r="FX1" s="14"/>
    </row>
    <row r="2" spans="1:180" ht="4.5" customHeight="1">
      <c r="A2" s="14"/>
      <c r="B2" s="14"/>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c r="AJ2" s="14"/>
      <c r="AK2" s="14"/>
      <c r="AL2" s="14"/>
      <c r="AM2" s="14"/>
      <c r="AN2" s="14"/>
      <c r="AO2" s="14"/>
      <c r="AP2" s="14"/>
      <c r="AQ2" s="14"/>
      <c r="AR2" s="14"/>
      <c r="AS2" s="14"/>
      <c r="AT2" s="14"/>
      <c r="AU2" s="14"/>
      <c r="AV2" s="14"/>
      <c r="AW2" s="14"/>
      <c r="AX2" s="14"/>
      <c r="AY2" s="14"/>
      <c r="AZ2" s="14"/>
      <c r="BA2" s="14"/>
      <c r="BB2" s="14"/>
      <c r="BC2" s="14"/>
      <c r="BD2" s="14"/>
      <c r="BE2" s="14"/>
      <c r="BF2" s="14"/>
      <c r="BG2" s="14"/>
      <c r="BH2" s="14"/>
      <c r="BI2" s="14"/>
      <c r="BJ2" s="14"/>
      <c r="BK2" s="14"/>
      <c r="BL2" s="14"/>
      <c r="BM2" s="14"/>
      <c r="BN2" s="14"/>
      <c r="BO2" s="14"/>
      <c r="BP2" s="14"/>
      <c r="BQ2" s="14"/>
      <c r="BR2" s="14"/>
      <c r="BS2" s="14"/>
      <c r="BT2" s="14"/>
      <c r="BU2" s="14"/>
      <c r="BV2" s="14"/>
      <c r="BW2" s="14"/>
      <c r="BX2" s="14"/>
      <c r="BY2" s="14"/>
      <c r="BZ2" s="14"/>
      <c r="CA2" s="14"/>
      <c r="CB2" s="14"/>
      <c r="CC2" s="14"/>
      <c r="CD2" s="14"/>
      <c r="CE2" s="14"/>
      <c r="CF2" s="14"/>
      <c r="CG2" s="14"/>
      <c r="CH2" s="14"/>
      <c r="CI2" s="14"/>
      <c r="CJ2" s="14"/>
      <c r="CK2" s="14"/>
      <c r="CL2" s="14"/>
      <c r="CM2" s="14"/>
      <c r="CN2" s="14"/>
      <c r="CO2" s="14"/>
      <c r="CP2" s="14"/>
      <c r="CQ2" s="14"/>
      <c r="CR2" s="14"/>
      <c r="CS2" s="14"/>
      <c r="CT2" s="14"/>
      <c r="CU2" s="14"/>
      <c r="CV2" s="14"/>
      <c r="CW2" s="14"/>
      <c r="CX2" s="14"/>
      <c r="CY2" s="14"/>
      <c r="CZ2" s="14"/>
      <c r="DA2" s="14"/>
      <c r="DB2" s="14"/>
      <c r="DC2" s="14"/>
      <c r="DD2" s="14"/>
      <c r="DE2" s="14"/>
      <c r="DF2" s="14"/>
      <c r="DG2" s="14"/>
      <c r="DH2" s="14"/>
      <c r="DI2" s="14"/>
      <c r="DJ2" s="14"/>
      <c r="DK2" s="14"/>
      <c r="DL2" s="14"/>
      <c r="DM2" s="14"/>
      <c r="DN2" s="14"/>
      <c r="DO2" s="14"/>
      <c r="DP2" s="14"/>
      <c r="DQ2" s="14"/>
      <c r="DR2" s="14"/>
      <c r="DS2" s="14"/>
      <c r="DT2" s="14"/>
      <c r="DU2" s="14"/>
      <c r="DV2" s="14"/>
      <c r="DW2" s="14"/>
      <c r="DX2" s="14"/>
      <c r="DY2" s="14"/>
      <c r="DZ2" s="14"/>
      <c r="EA2" s="14"/>
      <c r="EB2" s="14"/>
      <c r="EC2" s="14"/>
      <c r="ED2" s="14"/>
      <c r="EE2" s="14"/>
      <c r="EF2" s="14"/>
      <c r="EG2" s="14"/>
      <c r="EH2" s="14"/>
      <c r="EI2" s="14"/>
      <c r="EJ2" s="14"/>
      <c r="EK2" s="14"/>
      <c r="EL2" s="14"/>
      <c r="EM2" s="14"/>
      <c r="EN2" s="14"/>
      <c r="EO2" s="14"/>
      <c r="EP2" s="14"/>
      <c r="EQ2" s="14"/>
      <c r="ER2" s="14"/>
      <c r="ES2" s="14"/>
      <c r="ET2" s="14"/>
      <c r="EU2" s="14"/>
      <c r="EV2" s="14"/>
      <c r="EW2" s="14"/>
      <c r="EX2" s="14"/>
      <c r="EY2" s="14"/>
      <c r="EZ2" s="14"/>
      <c r="FA2" s="14"/>
      <c r="FB2" s="14"/>
      <c r="FC2" s="14"/>
      <c r="FD2" s="14"/>
      <c r="FE2" s="14"/>
      <c r="FF2" s="14"/>
      <c r="FG2" s="14"/>
      <c r="FH2" s="14"/>
      <c r="FI2" s="14"/>
      <c r="FJ2" s="14"/>
      <c r="FK2" s="14"/>
      <c r="FL2" s="3"/>
      <c r="FM2" s="14"/>
      <c r="FN2" s="14"/>
      <c r="FO2" s="14"/>
      <c r="FP2" s="14"/>
      <c r="FQ2" s="14"/>
      <c r="FR2" s="14"/>
      <c r="FS2" s="14"/>
      <c r="FT2" s="79">
        <v>2026</v>
      </c>
      <c r="FU2" s="79">
        <v>4</v>
      </c>
      <c r="FV2" s="79">
        <v>6</v>
      </c>
      <c r="FW2" s="14"/>
      <c r="FX2" s="14"/>
    </row>
    <row r="3" spans="1:180" ht="27" customHeight="1">
      <c r="A3" s="19"/>
      <c r="B3" s="177">
        <f ca="1">DATE($FT$2,$FU$2,$FV$2+7*(VALUE($FU$14)-1))</f>
        <v>46153</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67"/>
      <c r="AH3" s="179">
        <f ca="1">B3+1</f>
        <v>46154</v>
      </c>
      <c r="AI3" s="178"/>
      <c r="AJ3" s="178"/>
      <c r="AK3" s="178"/>
      <c r="AL3" s="178"/>
      <c r="AM3" s="178"/>
      <c r="AN3" s="178"/>
      <c r="AO3" s="178"/>
      <c r="AP3" s="178"/>
      <c r="AQ3" s="178"/>
      <c r="AR3" s="178"/>
      <c r="AS3" s="178"/>
      <c r="AT3" s="178"/>
      <c r="AU3" s="178"/>
      <c r="AV3" s="178"/>
      <c r="AW3" s="178"/>
      <c r="AX3" s="178"/>
      <c r="AY3" s="178"/>
      <c r="AZ3" s="178"/>
      <c r="BA3" s="178"/>
      <c r="BB3" s="178"/>
      <c r="BC3" s="178"/>
      <c r="BD3" s="178"/>
      <c r="BE3" s="178"/>
      <c r="BF3" s="178"/>
      <c r="BG3" s="178"/>
      <c r="BH3" s="178"/>
      <c r="BI3" s="178"/>
      <c r="BJ3" s="178"/>
      <c r="BK3" s="178"/>
      <c r="BL3" s="178"/>
      <c r="BM3" s="167"/>
      <c r="BN3" s="179">
        <f ca="1">AH3+1</f>
        <v>46155</v>
      </c>
      <c r="BO3" s="178"/>
      <c r="BP3" s="178"/>
      <c r="BQ3" s="178"/>
      <c r="BR3" s="178"/>
      <c r="BS3" s="178"/>
      <c r="BT3" s="178"/>
      <c r="BU3" s="178"/>
      <c r="BV3" s="178"/>
      <c r="BW3" s="178"/>
      <c r="BX3" s="178"/>
      <c r="BY3" s="178"/>
      <c r="BZ3" s="178"/>
      <c r="CA3" s="178"/>
      <c r="CB3" s="178"/>
      <c r="CC3" s="178"/>
      <c r="CD3" s="178"/>
      <c r="CE3" s="178"/>
      <c r="CF3" s="178"/>
      <c r="CG3" s="178"/>
      <c r="CH3" s="178"/>
      <c r="CI3" s="178"/>
      <c r="CJ3" s="178"/>
      <c r="CK3" s="178"/>
      <c r="CL3" s="178"/>
      <c r="CM3" s="178"/>
      <c r="CN3" s="178"/>
      <c r="CO3" s="178"/>
      <c r="CP3" s="178"/>
      <c r="CQ3" s="178"/>
      <c r="CR3" s="178"/>
      <c r="CS3" s="167"/>
      <c r="CT3" s="180">
        <f ca="1">BN3+1</f>
        <v>46156</v>
      </c>
      <c r="CU3" s="178"/>
      <c r="CV3" s="178"/>
      <c r="CW3" s="178"/>
      <c r="CX3" s="178"/>
      <c r="CY3" s="178"/>
      <c r="CZ3" s="178"/>
      <c r="DA3" s="178"/>
      <c r="DB3" s="178"/>
      <c r="DC3" s="178"/>
      <c r="DD3" s="178"/>
      <c r="DE3" s="178"/>
      <c r="DF3" s="178"/>
      <c r="DG3" s="178"/>
      <c r="DH3" s="178"/>
      <c r="DI3" s="178"/>
      <c r="DJ3" s="178"/>
      <c r="DK3" s="178"/>
      <c r="DL3" s="178"/>
      <c r="DM3" s="178"/>
      <c r="DN3" s="178"/>
      <c r="DO3" s="178"/>
      <c r="DP3" s="178"/>
      <c r="DQ3" s="178"/>
      <c r="DR3" s="178"/>
      <c r="DS3" s="178"/>
      <c r="DT3" s="178"/>
      <c r="DU3" s="178"/>
      <c r="DV3" s="178"/>
      <c r="DW3" s="178"/>
      <c r="DX3" s="178"/>
      <c r="DY3" s="167"/>
      <c r="DZ3" s="181">
        <f ca="1">CT3+1</f>
        <v>46157</v>
      </c>
      <c r="EA3" s="178"/>
      <c r="EB3" s="178"/>
      <c r="EC3" s="178"/>
      <c r="ED3" s="178"/>
      <c r="EE3" s="178"/>
      <c r="EF3" s="178"/>
      <c r="EG3" s="178"/>
      <c r="EH3" s="178"/>
      <c r="EI3" s="178"/>
      <c r="EJ3" s="178"/>
      <c r="EK3" s="178"/>
      <c r="EL3" s="178"/>
      <c r="EM3" s="178"/>
      <c r="EN3" s="178"/>
      <c r="EO3" s="178"/>
      <c r="EP3" s="178"/>
      <c r="EQ3" s="178"/>
      <c r="ER3" s="178"/>
      <c r="ES3" s="178"/>
      <c r="ET3" s="178"/>
      <c r="EU3" s="178"/>
      <c r="EV3" s="178"/>
      <c r="EW3" s="178"/>
      <c r="EX3" s="178"/>
      <c r="EY3" s="178"/>
      <c r="EZ3" s="178"/>
      <c r="FA3" s="178"/>
      <c r="FB3" s="178"/>
      <c r="FC3" s="178"/>
      <c r="FD3" s="178"/>
      <c r="FE3" s="167"/>
      <c r="FF3" s="14"/>
      <c r="FG3" s="182" t="s">
        <v>53</v>
      </c>
      <c r="FH3" s="183"/>
      <c r="FI3" s="183"/>
      <c r="FJ3" s="183"/>
      <c r="FK3" s="183"/>
      <c r="FL3" s="183"/>
      <c r="FM3" s="183"/>
      <c r="FN3" s="183"/>
      <c r="FO3" s="167"/>
      <c r="FP3" s="14"/>
      <c r="FQ3" s="14"/>
      <c r="FR3" s="14"/>
      <c r="FS3" s="14"/>
      <c r="FT3" s="127"/>
      <c r="FU3" s="127"/>
      <c r="FV3" s="127"/>
      <c r="FW3" s="14"/>
      <c r="FX3" s="14"/>
    </row>
    <row r="4" spans="1:180" ht="13.5" customHeight="1">
      <c r="A4" s="19"/>
      <c r="B4" s="176" t="s">
        <v>96</v>
      </c>
      <c r="C4" s="170"/>
      <c r="D4" s="170"/>
      <c r="E4" s="171"/>
      <c r="F4" s="169" t="s">
        <v>97</v>
      </c>
      <c r="G4" s="170"/>
      <c r="H4" s="170"/>
      <c r="I4" s="171"/>
      <c r="J4" s="172" t="s">
        <v>98</v>
      </c>
      <c r="K4" s="173"/>
      <c r="L4" s="173"/>
      <c r="M4" s="174"/>
      <c r="N4" s="175" t="s">
        <v>99</v>
      </c>
      <c r="O4" s="170"/>
      <c r="P4" s="170"/>
      <c r="Q4" s="171"/>
      <c r="R4" s="169" t="s">
        <v>100</v>
      </c>
      <c r="S4" s="170"/>
      <c r="T4" s="170"/>
      <c r="U4" s="171"/>
      <c r="V4" s="172" t="s">
        <v>101</v>
      </c>
      <c r="W4" s="173"/>
      <c r="X4" s="173"/>
      <c r="Y4" s="174"/>
      <c r="Z4" s="175" t="s">
        <v>102</v>
      </c>
      <c r="AA4" s="170"/>
      <c r="AB4" s="170"/>
      <c r="AC4" s="171"/>
      <c r="AD4" s="169" t="s">
        <v>103</v>
      </c>
      <c r="AE4" s="170"/>
      <c r="AF4" s="170"/>
      <c r="AG4" s="171"/>
      <c r="AH4" s="176" t="s">
        <v>96</v>
      </c>
      <c r="AI4" s="170"/>
      <c r="AJ4" s="170"/>
      <c r="AK4" s="171"/>
      <c r="AL4" s="169" t="s">
        <v>97</v>
      </c>
      <c r="AM4" s="170"/>
      <c r="AN4" s="170"/>
      <c r="AO4" s="171"/>
      <c r="AP4" s="172" t="s">
        <v>98</v>
      </c>
      <c r="AQ4" s="173"/>
      <c r="AR4" s="173"/>
      <c r="AS4" s="174"/>
      <c r="AT4" s="175" t="s">
        <v>99</v>
      </c>
      <c r="AU4" s="170"/>
      <c r="AV4" s="170"/>
      <c r="AW4" s="171"/>
      <c r="AX4" s="169" t="s">
        <v>100</v>
      </c>
      <c r="AY4" s="170"/>
      <c r="AZ4" s="170"/>
      <c r="BA4" s="171"/>
      <c r="BB4" s="172" t="s">
        <v>101</v>
      </c>
      <c r="BC4" s="173"/>
      <c r="BD4" s="173"/>
      <c r="BE4" s="174"/>
      <c r="BF4" s="175" t="s">
        <v>102</v>
      </c>
      <c r="BG4" s="170"/>
      <c r="BH4" s="170"/>
      <c r="BI4" s="171"/>
      <c r="BJ4" s="169" t="s">
        <v>103</v>
      </c>
      <c r="BK4" s="170"/>
      <c r="BL4" s="170"/>
      <c r="BM4" s="171"/>
      <c r="BN4" s="176" t="s">
        <v>96</v>
      </c>
      <c r="BO4" s="170"/>
      <c r="BP4" s="170"/>
      <c r="BQ4" s="171"/>
      <c r="BR4" s="169" t="s">
        <v>97</v>
      </c>
      <c r="BS4" s="170"/>
      <c r="BT4" s="170"/>
      <c r="BU4" s="171"/>
      <c r="BV4" s="172" t="s">
        <v>98</v>
      </c>
      <c r="BW4" s="173"/>
      <c r="BX4" s="173"/>
      <c r="BY4" s="174"/>
      <c r="BZ4" s="175" t="s">
        <v>99</v>
      </c>
      <c r="CA4" s="170"/>
      <c r="CB4" s="170"/>
      <c r="CC4" s="171"/>
      <c r="CD4" s="169" t="s">
        <v>100</v>
      </c>
      <c r="CE4" s="170"/>
      <c r="CF4" s="170"/>
      <c r="CG4" s="171"/>
      <c r="CH4" s="172" t="s">
        <v>101</v>
      </c>
      <c r="CI4" s="173"/>
      <c r="CJ4" s="173"/>
      <c r="CK4" s="174"/>
      <c r="CL4" s="175" t="s">
        <v>102</v>
      </c>
      <c r="CM4" s="170"/>
      <c r="CN4" s="170"/>
      <c r="CO4" s="171"/>
      <c r="CP4" s="169" t="s">
        <v>103</v>
      </c>
      <c r="CQ4" s="170"/>
      <c r="CR4" s="170"/>
      <c r="CS4" s="171"/>
      <c r="CT4" s="176" t="s">
        <v>96</v>
      </c>
      <c r="CU4" s="170"/>
      <c r="CV4" s="170"/>
      <c r="CW4" s="171"/>
      <c r="CX4" s="169" t="s">
        <v>97</v>
      </c>
      <c r="CY4" s="170"/>
      <c r="CZ4" s="170"/>
      <c r="DA4" s="171"/>
      <c r="DB4" s="172" t="s">
        <v>98</v>
      </c>
      <c r="DC4" s="173"/>
      <c r="DD4" s="173"/>
      <c r="DE4" s="174"/>
      <c r="DF4" s="175" t="s">
        <v>99</v>
      </c>
      <c r="DG4" s="170"/>
      <c r="DH4" s="170"/>
      <c r="DI4" s="171"/>
      <c r="DJ4" s="169" t="s">
        <v>100</v>
      </c>
      <c r="DK4" s="170"/>
      <c r="DL4" s="170"/>
      <c r="DM4" s="171"/>
      <c r="DN4" s="172" t="s">
        <v>101</v>
      </c>
      <c r="DO4" s="173"/>
      <c r="DP4" s="173"/>
      <c r="DQ4" s="174"/>
      <c r="DR4" s="175" t="s">
        <v>102</v>
      </c>
      <c r="DS4" s="170"/>
      <c r="DT4" s="170"/>
      <c r="DU4" s="171"/>
      <c r="DV4" s="169" t="s">
        <v>103</v>
      </c>
      <c r="DW4" s="170"/>
      <c r="DX4" s="170"/>
      <c r="DY4" s="171"/>
      <c r="DZ4" s="176" t="s">
        <v>96</v>
      </c>
      <c r="EA4" s="170"/>
      <c r="EB4" s="170"/>
      <c r="EC4" s="171"/>
      <c r="ED4" s="169" t="s">
        <v>97</v>
      </c>
      <c r="EE4" s="170"/>
      <c r="EF4" s="170"/>
      <c r="EG4" s="171"/>
      <c r="EH4" s="172" t="s">
        <v>98</v>
      </c>
      <c r="EI4" s="173"/>
      <c r="EJ4" s="173"/>
      <c r="EK4" s="174"/>
      <c r="EL4" s="175" t="s">
        <v>99</v>
      </c>
      <c r="EM4" s="170"/>
      <c r="EN4" s="170"/>
      <c r="EO4" s="171"/>
      <c r="EP4" s="169" t="s">
        <v>100</v>
      </c>
      <c r="EQ4" s="170"/>
      <c r="ER4" s="170"/>
      <c r="ES4" s="171"/>
      <c r="ET4" s="172" t="s">
        <v>101</v>
      </c>
      <c r="EU4" s="173"/>
      <c r="EV4" s="173"/>
      <c r="EW4" s="174"/>
      <c r="EX4" s="175" t="s">
        <v>102</v>
      </c>
      <c r="EY4" s="170"/>
      <c r="EZ4" s="170"/>
      <c r="FA4" s="171"/>
      <c r="FB4" s="169" t="s">
        <v>103</v>
      </c>
      <c r="FC4" s="173"/>
      <c r="FD4" s="173"/>
      <c r="FE4" s="249"/>
      <c r="FF4" s="14"/>
      <c r="FG4" s="94"/>
      <c r="FH4" s="165"/>
      <c r="FI4" s="165"/>
      <c r="FJ4" s="165"/>
      <c r="FK4" s="165"/>
      <c r="FL4" s="80" t="s">
        <v>62</v>
      </c>
      <c r="FM4" s="80" t="s">
        <v>63</v>
      </c>
      <c r="FN4" s="80" t="s">
        <v>64</v>
      </c>
      <c r="FO4" s="166" t="s">
        <v>65</v>
      </c>
      <c r="FP4" s="14"/>
      <c r="FQ4" s="14"/>
      <c r="FR4" s="14"/>
      <c r="FS4" s="14"/>
      <c r="FT4" s="20" t="s">
        <v>66</v>
      </c>
      <c r="FU4" s="20" t="str">
        <f ca="1">CELL("filename",A1)</f>
        <v>C:\Users\koma6\Desktop\週案系\[週案_8人版.xlsx](6)</v>
      </c>
      <c r="FV4" s="21"/>
      <c r="FW4" s="14"/>
      <c r="FX4" s="14"/>
    </row>
    <row r="5" spans="1:180" ht="27.75" customHeight="1">
      <c r="A5" s="168" t="s">
        <v>86</v>
      </c>
      <c r="B5" s="230"/>
      <c r="C5" s="231"/>
      <c r="D5" s="161"/>
      <c r="E5" s="195"/>
      <c r="F5" s="232"/>
      <c r="G5" s="232"/>
      <c r="H5" s="162"/>
      <c r="I5" s="204"/>
      <c r="J5" s="233"/>
      <c r="K5" s="234"/>
      <c r="L5" s="164"/>
      <c r="M5" s="199"/>
      <c r="N5" s="234"/>
      <c r="O5" s="231"/>
      <c r="P5" s="161"/>
      <c r="Q5" s="195"/>
      <c r="R5" s="232"/>
      <c r="S5" s="232"/>
      <c r="T5" s="162"/>
      <c r="U5" s="204"/>
      <c r="V5" s="233"/>
      <c r="W5" s="234"/>
      <c r="X5" s="164"/>
      <c r="Y5" s="199"/>
      <c r="Z5" s="234"/>
      <c r="AA5" s="231"/>
      <c r="AB5" s="161"/>
      <c r="AC5" s="195"/>
      <c r="AD5" s="232"/>
      <c r="AE5" s="232"/>
      <c r="AF5" s="162"/>
      <c r="AG5" s="204"/>
      <c r="AH5" s="230"/>
      <c r="AI5" s="231"/>
      <c r="AJ5" s="161"/>
      <c r="AK5" s="195"/>
      <c r="AL5" s="232"/>
      <c r="AM5" s="232"/>
      <c r="AN5" s="162"/>
      <c r="AO5" s="204"/>
      <c r="AP5" s="233"/>
      <c r="AQ5" s="234"/>
      <c r="AR5" s="164"/>
      <c r="AS5" s="199"/>
      <c r="AT5" s="234"/>
      <c r="AU5" s="231"/>
      <c r="AV5" s="161"/>
      <c r="AW5" s="195"/>
      <c r="AX5" s="232"/>
      <c r="AY5" s="232"/>
      <c r="AZ5" s="162"/>
      <c r="BA5" s="204"/>
      <c r="BB5" s="233"/>
      <c r="BC5" s="234"/>
      <c r="BD5" s="164"/>
      <c r="BE5" s="199"/>
      <c r="BF5" s="234"/>
      <c r="BG5" s="231"/>
      <c r="BH5" s="161"/>
      <c r="BI5" s="195"/>
      <c r="BJ5" s="232"/>
      <c r="BK5" s="232"/>
      <c r="BL5" s="162"/>
      <c r="BM5" s="204"/>
      <c r="BN5" s="230"/>
      <c r="BO5" s="231"/>
      <c r="BP5" s="161"/>
      <c r="BQ5" s="195"/>
      <c r="BR5" s="232"/>
      <c r="BS5" s="232"/>
      <c r="BT5" s="162"/>
      <c r="BU5" s="204"/>
      <c r="BV5" s="233"/>
      <c r="BW5" s="234"/>
      <c r="BX5" s="164"/>
      <c r="BY5" s="199"/>
      <c r="BZ5" s="234"/>
      <c r="CA5" s="231"/>
      <c r="CB5" s="161"/>
      <c r="CC5" s="195"/>
      <c r="CD5" s="232"/>
      <c r="CE5" s="232"/>
      <c r="CF5" s="162"/>
      <c r="CG5" s="204"/>
      <c r="CH5" s="233"/>
      <c r="CI5" s="234"/>
      <c r="CJ5" s="164"/>
      <c r="CK5" s="199"/>
      <c r="CL5" s="234"/>
      <c r="CM5" s="231"/>
      <c r="CN5" s="161"/>
      <c r="CO5" s="195"/>
      <c r="CP5" s="232"/>
      <c r="CQ5" s="232"/>
      <c r="CR5" s="162"/>
      <c r="CS5" s="204"/>
      <c r="CT5" s="230"/>
      <c r="CU5" s="231"/>
      <c r="CV5" s="161"/>
      <c r="CW5" s="195"/>
      <c r="CX5" s="232"/>
      <c r="CY5" s="232"/>
      <c r="CZ5" s="162"/>
      <c r="DA5" s="204"/>
      <c r="DB5" s="233"/>
      <c r="DC5" s="234"/>
      <c r="DD5" s="164"/>
      <c r="DE5" s="199"/>
      <c r="DF5" s="234"/>
      <c r="DG5" s="231"/>
      <c r="DH5" s="161"/>
      <c r="DI5" s="195"/>
      <c r="DJ5" s="232"/>
      <c r="DK5" s="232"/>
      <c r="DL5" s="162"/>
      <c r="DM5" s="204"/>
      <c r="DN5" s="233"/>
      <c r="DO5" s="234"/>
      <c r="DP5" s="164"/>
      <c r="DQ5" s="199"/>
      <c r="DR5" s="234"/>
      <c r="DS5" s="231"/>
      <c r="DT5" s="161"/>
      <c r="DU5" s="195"/>
      <c r="DV5" s="232"/>
      <c r="DW5" s="232"/>
      <c r="DX5" s="162"/>
      <c r="DY5" s="204"/>
      <c r="DZ5" s="230"/>
      <c r="EA5" s="234"/>
      <c r="EB5" s="163"/>
      <c r="EC5" s="199"/>
      <c r="ED5" s="234"/>
      <c r="EE5" s="234"/>
      <c r="EF5" s="163"/>
      <c r="EG5" s="199"/>
      <c r="EH5" s="234"/>
      <c r="EI5" s="234"/>
      <c r="EJ5" s="164"/>
      <c r="EK5" s="199"/>
      <c r="EL5" s="234"/>
      <c r="EM5" s="234"/>
      <c r="EN5" s="163"/>
      <c r="EO5" s="199"/>
      <c r="EP5" s="234"/>
      <c r="EQ5" s="234"/>
      <c r="ER5" s="163"/>
      <c r="ES5" s="199"/>
      <c r="ET5" s="234"/>
      <c r="EU5" s="234"/>
      <c r="EV5" s="164"/>
      <c r="EW5" s="199"/>
      <c r="EX5" s="234"/>
      <c r="EY5" s="234"/>
      <c r="EZ5" s="163"/>
      <c r="FA5" s="199"/>
      <c r="FB5" s="232"/>
      <c r="FC5" s="232"/>
      <c r="FD5" s="162"/>
      <c r="FE5" s="210"/>
      <c r="FF5" s="14"/>
      <c r="FG5" s="165"/>
      <c r="FH5" s="165"/>
      <c r="FI5" s="165"/>
      <c r="FJ5" s="165"/>
      <c r="FK5" s="165"/>
      <c r="FL5" s="165"/>
      <c r="FM5" s="165"/>
      <c r="FN5" s="165"/>
      <c r="FO5" s="167"/>
      <c r="FP5" s="14"/>
      <c r="FQ5" s="14"/>
      <c r="FR5" s="14"/>
      <c r="FS5" s="14"/>
      <c r="FT5" s="14"/>
      <c r="FU5" s="14"/>
      <c r="FV5" s="14"/>
      <c r="FW5" s="14"/>
      <c r="FX5" s="14"/>
    </row>
    <row r="6" spans="1:180" ht="7.5" customHeight="1">
      <c r="A6" s="126"/>
      <c r="B6" s="235"/>
      <c r="C6" s="236"/>
      <c r="D6" s="151"/>
      <c r="E6" s="159"/>
      <c r="F6" s="237"/>
      <c r="G6" s="236"/>
      <c r="H6" s="151"/>
      <c r="I6" s="159"/>
      <c r="J6" s="237"/>
      <c r="K6" s="236"/>
      <c r="L6" s="151"/>
      <c r="M6" s="159"/>
      <c r="N6" s="236"/>
      <c r="O6" s="236"/>
      <c r="P6" s="151"/>
      <c r="Q6" s="159"/>
      <c r="R6" s="237"/>
      <c r="S6" s="236"/>
      <c r="T6" s="151"/>
      <c r="U6" s="159"/>
      <c r="V6" s="237"/>
      <c r="W6" s="236"/>
      <c r="X6" s="151"/>
      <c r="Y6" s="159"/>
      <c r="Z6" s="236"/>
      <c r="AA6" s="236"/>
      <c r="AB6" s="151"/>
      <c r="AC6" s="159"/>
      <c r="AD6" s="237"/>
      <c r="AE6" s="236"/>
      <c r="AF6" s="151"/>
      <c r="AG6" s="159"/>
      <c r="AH6" s="235"/>
      <c r="AI6" s="236"/>
      <c r="AJ6" s="151"/>
      <c r="AK6" s="159"/>
      <c r="AL6" s="237"/>
      <c r="AM6" s="236"/>
      <c r="AN6" s="151"/>
      <c r="AO6" s="159"/>
      <c r="AP6" s="237"/>
      <c r="AQ6" s="236"/>
      <c r="AR6" s="151"/>
      <c r="AS6" s="159"/>
      <c r="AT6" s="236"/>
      <c r="AU6" s="236"/>
      <c r="AV6" s="151"/>
      <c r="AW6" s="159"/>
      <c r="AX6" s="237"/>
      <c r="AY6" s="236"/>
      <c r="AZ6" s="151"/>
      <c r="BA6" s="159"/>
      <c r="BB6" s="237"/>
      <c r="BC6" s="236"/>
      <c r="BD6" s="151"/>
      <c r="BE6" s="159"/>
      <c r="BF6" s="236"/>
      <c r="BG6" s="236"/>
      <c r="BH6" s="151"/>
      <c r="BI6" s="159"/>
      <c r="BJ6" s="237"/>
      <c r="BK6" s="236"/>
      <c r="BL6" s="151"/>
      <c r="BM6" s="159"/>
      <c r="BN6" s="235"/>
      <c r="BO6" s="236"/>
      <c r="BP6" s="151"/>
      <c r="BQ6" s="159"/>
      <c r="BR6" s="237"/>
      <c r="BS6" s="236"/>
      <c r="BT6" s="151"/>
      <c r="BU6" s="159"/>
      <c r="BV6" s="237"/>
      <c r="BW6" s="236"/>
      <c r="BX6" s="151"/>
      <c r="BY6" s="159"/>
      <c r="BZ6" s="236"/>
      <c r="CA6" s="236"/>
      <c r="CB6" s="151"/>
      <c r="CC6" s="159"/>
      <c r="CD6" s="237"/>
      <c r="CE6" s="236"/>
      <c r="CF6" s="151"/>
      <c r="CG6" s="159"/>
      <c r="CH6" s="237"/>
      <c r="CI6" s="236"/>
      <c r="CJ6" s="151"/>
      <c r="CK6" s="159"/>
      <c r="CL6" s="236"/>
      <c r="CM6" s="236"/>
      <c r="CN6" s="151"/>
      <c r="CO6" s="159"/>
      <c r="CP6" s="237"/>
      <c r="CQ6" s="236"/>
      <c r="CR6" s="151"/>
      <c r="CS6" s="159"/>
      <c r="CT6" s="235"/>
      <c r="CU6" s="236"/>
      <c r="CV6" s="151"/>
      <c r="CW6" s="159"/>
      <c r="CX6" s="237"/>
      <c r="CY6" s="236"/>
      <c r="CZ6" s="151"/>
      <c r="DA6" s="159"/>
      <c r="DB6" s="237"/>
      <c r="DC6" s="236"/>
      <c r="DD6" s="151"/>
      <c r="DE6" s="159"/>
      <c r="DF6" s="236"/>
      <c r="DG6" s="236"/>
      <c r="DH6" s="151"/>
      <c r="DI6" s="159"/>
      <c r="DJ6" s="237"/>
      <c r="DK6" s="236"/>
      <c r="DL6" s="151"/>
      <c r="DM6" s="159"/>
      <c r="DN6" s="237"/>
      <c r="DO6" s="236"/>
      <c r="DP6" s="151"/>
      <c r="DQ6" s="159"/>
      <c r="DR6" s="236"/>
      <c r="DS6" s="236"/>
      <c r="DT6" s="151"/>
      <c r="DU6" s="159"/>
      <c r="DV6" s="237"/>
      <c r="DW6" s="236"/>
      <c r="DX6" s="151"/>
      <c r="DY6" s="159"/>
      <c r="DZ6" s="235"/>
      <c r="EA6" s="236"/>
      <c r="EB6" s="151"/>
      <c r="EC6" s="159"/>
      <c r="ED6" s="237"/>
      <c r="EE6" s="236"/>
      <c r="EF6" s="151"/>
      <c r="EG6" s="159"/>
      <c r="EH6" s="237"/>
      <c r="EI6" s="236"/>
      <c r="EJ6" s="151"/>
      <c r="EK6" s="159"/>
      <c r="EL6" s="236"/>
      <c r="EM6" s="236"/>
      <c r="EN6" s="151"/>
      <c r="EO6" s="159"/>
      <c r="EP6" s="237"/>
      <c r="EQ6" s="236"/>
      <c r="ER6" s="151"/>
      <c r="ES6" s="159"/>
      <c r="ET6" s="237"/>
      <c r="EU6" s="236"/>
      <c r="EV6" s="151"/>
      <c r="EW6" s="159"/>
      <c r="EX6" s="236"/>
      <c r="EY6" s="236"/>
      <c r="EZ6" s="151"/>
      <c r="FA6" s="159"/>
      <c r="FB6" s="237"/>
      <c r="FC6" s="236"/>
      <c r="FD6" s="151"/>
      <c r="FE6" s="152"/>
      <c r="FF6" s="14"/>
      <c r="FG6" s="153" t="s">
        <v>67</v>
      </c>
      <c r="FH6" s="154"/>
      <c r="FI6" s="80" t="s">
        <v>3</v>
      </c>
      <c r="FJ6" s="80"/>
      <c r="FK6" s="64" t="s">
        <v>88</v>
      </c>
      <c r="FL6" s="27">
        <f>SUM(COUNTIF($B$10:$E$63,FI6),COUNTIF($AH$10:$AK$63,FI6),COUNTIF($BN$10:$BQ$63,FI6),COUNTIF($CT$10:$CW$72,FI6),COUNTIF($DZ$10:$EC$63,FI6))+FS6</f>
        <v>3</v>
      </c>
      <c r="FM6" s="55">
        <f t="shared" ref="FM6:FM69" ca="1" si="0">IFERROR(FL6,0)+IFERROR(FX6,0)</f>
        <v>10</v>
      </c>
      <c r="FN6" s="42"/>
      <c r="FO6" s="8"/>
      <c r="FP6" s="20" t="str">
        <f>FI6</f>
        <v>国語</v>
      </c>
      <c r="FQ6" s="20" t="s">
        <v>54</v>
      </c>
      <c r="FR6" s="20" t="str">
        <f>FI6&amp;"1/2"</f>
        <v>国語1/2</v>
      </c>
      <c r="FS6" s="20">
        <f>SUM(COUNTIF($B$10:$E$63,FR6),COUNTIF($AH$10:$AK$63,FR6),COUNTIF($BN$10:$BQ$63,FR6),COUNTIF($CT$10:$CW$72,FR6),COUNTIF($DZ$10:$EC$63,FR6))*0.5</f>
        <v>0</v>
      </c>
      <c r="FT6" s="14"/>
      <c r="FU6" s="14"/>
      <c r="FV6" s="20" t="str">
        <f t="shared" ref="FV6:FV69" ca="1" si="1">"'("&amp;$FU$16&amp;")'!"&amp;"FM"&amp;FW6</f>
        <v>'(5)'!FM6</v>
      </c>
      <c r="FW6" s="20">
        <v>6</v>
      </c>
      <c r="FX6" s="20">
        <f t="shared" ref="FX6:FX69" ca="1" si="2">IFERROR(INDIRECT(FV6),0)</f>
        <v>7</v>
      </c>
    </row>
    <row r="7" spans="1:180" ht="7.5" customHeight="1">
      <c r="A7" s="126"/>
      <c r="B7" s="202"/>
      <c r="C7" s="203"/>
      <c r="D7" s="203"/>
      <c r="E7" s="204"/>
      <c r="F7" s="205"/>
      <c r="G7" s="203"/>
      <c r="H7" s="203"/>
      <c r="I7" s="204"/>
      <c r="J7" s="205"/>
      <c r="K7" s="203"/>
      <c r="L7" s="203"/>
      <c r="M7" s="204"/>
      <c r="N7" s="203"/>
      <c r="O7" s="203"/>
      <c r="P7" s="203"/>
      <c r="Q7" s="204"/>
      <c r="R7" s="205"/>
      <c r="S7" s="203"/>
      <c r="T7" s="203"/>
      <c r="U7" s="204"/>
      <c r="V7" s="205"/>
      <c r="W7" s="203"/>
      <c r="X7" s="203"/>
      <c r="Y7" s="204"/>
      <c r="Z7" s="203"/>
      <c r="AA7" s="203"/>
      <c r="AB7" s="203"/>
      <c r="AC7" s="204"/>
      <c r="AD7" s="205"/>
      <c r="AE7" s="203"/>
      <c r="AF7" s="203"/>
      <c r="AG7" s="204"/>
      <c r="AH7" s="202"/>
      <c r="AI7" s="203"/>
      <c r="AJ7" s="203"/>
      <c r="AK7" s="204"/>
      <c r="AL7" s="205"/>
      <c r="AM7" s="203"/>
      <c r="AN7" s="203"/>
      <c r="AO7" s="204"/>
      <c r="AP7" s="205"/>
      <c r="AQ7" s="203"/>
      <c r="AR7" s="203"/>
      <c r="AS7" s="204"/>
      <c r="AT7" s="203"/>
      <c r="AU7" s="203"/>
      <c r="AV7" s="203"/>
      <c r="AW7" s="204"/>
      <c r="AX7" s="205"/>
      <c r="AY7" s="203"/>
      <c r="AZ7" s="203"/>
      <c r="BA7" s="204"/>
      <c r="BB7" s="205"/>
      <c r="BC7" s="203"/>
      <c r="BD7" s="203"/>
      <c r="BE7" s="204"/>
      <c r="BF7" s="203"/>
      <c r="BG7" s="203"/>
      <c r="BH7" s="203"/>
      <c r="BI7" s="204"/>
      <c r="BJ7" s="205"/>
      <c r="BK7" s="203"/>
      <c r="BL7" s="203"/>
      <c r="BM7" s="204"/>
      <c r="BN7" s="202"/>
      <c r="BO7" s="203"/>
      <c r="BP7" s="203"/>
      <c r="BQ7" s="204"/>
      <c r="BR7" s="205"/>
      <c r="BS7" s="203"/>
      <c r="BT7" s="203"/>
      <c r="BU7" s="204"/>
      <c r="BV7" s="205"/>
      <c r="BW7" s="203"/>
      <c r="BX7" s="203"/>
      <c r="BY7" s="204"/>
      <c r="BZ7" s="203"/>
      <c r="CA7" s="203"/>
      <c r="CB7" s="203"/>
      <c r="CC7" s="204"/>
      <c r="CD7" s="205"/>
      <c r="CE7" s="203"/>
      <c r="CF7" s="203"/>
      <c r="CG7" s="204"/>
      <c r="CH7" s="205"/>
      <c r="CI7" s="203"/>
      <c r="CJ7" s="203"/>
      <c r="CK7" s="204"/>
      <c r="CL7" s="203"/>
      <c r="CM7" s="203"/>
      <c r="CN7" s="203"/>
      <c r="CO7" s="204"/>
      <c r="CP7" s="205"/>
      <c r="CQ7" s="203"/>
      <c r="CR7" s="203"/>
      <c r="CS7" s="204"/>
      <c r="CT7" s="202"/>
      <c r="CU7" s="203"/>
      <c r="CV7" s="203"/>
      <c r="CW7" s="204"/>
      <c r="CX7" s="205"/>
      <c r="CY7" s="203"/>
      <c r="CZ7" s="203"/>
      <c r="DA7" s="204"/>
      <c r="DB7" s="205"/>
      <c r="DC7" s="203"/>
      <c r="DD7" s="203"/>
      <c r="DE7" s="204"/>
      <c r="DF7" s="203"/>
      <c r="DG7" s="203"/>
      <c r="DH7" s="203"/>
      <c r="DI7" s="204"/>
      <c r="DJ7" s="205"/>
      <c r="DK7" s="203"/>
      <c r="DL7" s="203"/>
      <c r="DM7" s="204"/>
      <c r="DN7" s="205"/>
      <c r="DO7" s="203"/>
      <c r="DP7" s="203"/>
      <c r="DQ7" s="204"/>
      <c r="DR7" s="203"/>
      <c r="DS7" s="203"/>
      <c r="DT7" s="203"/>
      <c r="DU7" s="204"/>
      <c r="DV7" s="205"/>
      <c r="DW7" s="203"/>
      <c r="DX7" s="203"/>
      <c r="DY7" s="204"/>
      <c r="DZ7" s="209"/>
      <c r="EA7" s="203"/>
      <c r="EB7" s="203"/>
      <c r="EC7" s="204"/>
      <c r="ED7" s="205"/>
      <c r="EE7" s="203"/>
      <c r="EF7" s="203"/>
      <c r="EG7" s="204"/>
      <c r="EH7" s="205"/>
      <c r="EI7" s="203"/>
      <c r="EJ7" s="203"/>
      <c r="EK7" s="204"/>
      <c r="EL7" s="203"/>
      <c r="EM7" s="203"/>
      <c r="EN7" s="203"/>
      <c r="EO7" s="204"/>
      <c r="EP7" s="205"/>
      <c r="EQ7" s="203"/>
      <c r="ER7" s="203"/>
      <c r="ES7" s="204"/>
      <c r="ET7" s="205"/>
      <c r="EU7" s="203"/>
      <c r="EV7" s="203"/>
      <c r="EW7" s="204"/>
      <c r="EX7" s="203"/>
      <c r="EY7" s="203"/>
      <c r="EZ7" s="203"/>
      <c r="FA7" s="204"/>
      <c r="FB7" s="205"/>
      <c r="FC7" s="203"/>
      <c r="FD7" s="203"/>
      <c r="FE7" s="210"/>
      <c r="FF7" s="14"/>
      <c r="FG7" s="155"/>
      <c r="FH7" s="156"/>
      <c r="FI7" s="80"/>
      <c r="FJ7" s="80"/>
      <c r="FK7" s="65" t="s">
        <v>89</v>
      </c>
      <c r="FL7" s="28">
        <f>SUM(COUNTIF($F$10:$I$63,FI6),COUNTIF($AL$10:$AO$63,FI6),COUNTIF($BR$10:$BU$63,FI6),COUNTIF($CX$10:$DA$72,FI6),COUNTIF($ED$10:$EG$63,FI6))+FS7</f>
        <v>2</v>
      </c>
      <c r="FM7" s="56">
        <f t="shared" ca="1" si="0"/>
        <v>10</v>
      </c>
      <c r="FN7" s="43"/>
      <c r="FO7" s="9"/>
      <c r="FP7" s="20" t="str">
        <f>FI6</f>
        <v>国語</v>
      </c>
      <c r="FQ7" s="25" t="s">
        <v>55</v>
      </c>
      <c r="FR7" s="20" t="str">
        <f>FI6&amp;"1/2"</f>
        <v>国語1/2</v>
      </c>
      <c r="FS7" s="20">
        <f>SUM(COUNTIF($F$10:$I$63,FR7),COUNTIF($AL$10:$AO$63,FR7),COUNTIF($BR$10:$BU$63,FR7),COUNTIF($CX$10:$DA$72,FR7),COUNTIF($ED$10:$EG$63,FR7))*0.5</f>
        <v>0</v>
      </c>
      <c r="FT7" s="20" t="s">
        <v>68</v>
      </c>
      <c r="FU7" s="20">
        <f ca="1">LEN(FU4)</f>
        <v>43</v>
      </c>
      <c r="FV7" s="20" t="str">
        <f t="shared" ca="1" si="1"/>
        <v>'(5)'!FM7</v>
      </c>
      <c r="FW7" s="20">
        <v>7</v>
      </c>
      <c r="FX7" s="20">
        <f t="shared" ca="1" si="2"/>
        <v>8</v>
      </c>
    </row>
    <row r="8" spans="1:180" ht="7.5" customHeight="1">
      <c r="A8" s="126"/>
      <c r="B8" s="202"/>
      <c r="C8" s="203"/>
      <c r="D8" s="203"/>
      <c r="E8" s="204"/>
      <c r="F8" s="205"/>
      <c r="G8" s="203"/>
      <c r="H8" s="203"/>
      <c r="I8" s="204"/>
      <c r="J8" s="205"/>
      <c r="K8" s="203"/>
      <c r="L8" s="203"/>
      <c r="M8" s="204"/>
      <c r="N8" s="203"/>
      <c r="O8" s="203"/>
      <c r="P8" s="203"/>
      <c r="Q8" s="204"/>
      <c r="R8" s="205"/>
      <c r="S8" s="203"/>
      <c r="T8" s="203"/>
      <c r="U8" s="204"/>
      <c r="V8" s="205"/>
      <c r="W8" s="203"/>
      <c r="X8" s="203"/>
      <c r="Y8" s="204"/>
      <c r="Z8" s="203"/>
      <c r="AA8" s="203"/>
      <c r="AB8" s="203"/>
      <c r="AC8" s="204"/>
      <c r="AD8" s="205"/>
      <c r="AE8" s="203"/>
      <c r="AF8" s="203"/>
      <c r="AG8" s="204"/>
      <c r="AH8" s="202"/>
      <c r="AI8" s="203"/>
      <c r="AJ8" s="203"/>
      <c r="AK8" s="204"/>
      <c r="AL8" s="205"/>
      <c r="AM8" s="203"/>
      <c r="AN8" s="203"/>
      <c r="AO8" s="204"/>
      <c r="AP8" s="205"/>
      <c r="AQ8" s="203"/>
      <c r="AR8" s="203"/>
      <c r="AS8" s="204"/>
      <c r="AT8" s="203"/>
      <c r="AU8" s="203"/>
      <c r="AV8" s="203"/>
      <c r="AW8" s="204"/>
      <c r="AX8" s="205"/>
      <c r="AY8" s="203"/>
      <c r="AZ8" s="203"/>
      <c r="BA8" s="204"/>
      <c r="BB8" s="205"/>
      <c r="BC8" s="203"/>
      <c r="BD8" s="203"/>
      <c r="BE8" s="204"/>
      <c r="BF8" s="203"/>
      <c r="BG8" s="203"/>
      <c r="BH8" s="203"/>
      <c r="BI8" s="204"/>
      <c r="BJ8" s="205"/>
      <c r="BK8" s="203"/>
      <c r="BL8" s="203"/>
      <c r="BM8" s="204"/>
      <c r="BN8" s="202"/>
      <c r="BO8" s="203"/>
      <c r="BP8" s="203"/>
      <c r="BQ8" s="204"/>
      <c r="BR8" s="205"/>
      <c r="BS8" s="203"/>
      <c r="BT8" s="203"/>
      <c r="BU8" s="204"/>
      <c r="BV8" s="205"/>
      <c r="BW8" s="203"/>
      <c r="BX8" s="203"/>
      <c r="BY8" s="204"/>
      <c r="BZ8" s="203"/>
      <c r="CA8" s="203"/>
      <c r="CB8" s="203"/>
      <c r="CC8" s="204"/>
      <c r="CD8" s="205"/>
      <c r="CE8" s="203"/>
      <c r="CF8" s="203"/>
      <c r="CG8" s="204"/>
      <c r="CH8" s="205"/>
      <c r="CI8" s="203"/>
      <c r="CJ8" s="203"/>
      <c r="CK8" s="204"/>
      <c r="CL8" s="203"/>
      <c r="CM8" s="203"/>
      <c r="CN8" s="203"/>
      <c r="CO8" s="204"/>
      <c r="CP8" s="205"/>
      <c r="CQ8" s="203"/>
      <c r="CR8" s="203"/>
      <c r="CS8" s="204"/>
      <c r="CT8" s="202"/>
      <c r="CU8" s="203"/>
      <c r="CV8" s="203"/>
      <c r="CW8" s="204"/>
      <c r="CX8" s="205"/>
      <c r="CY8" s="203"/>
      <c r="CZ8" s="203"/>
      <c r="DA8" s="204"/>
      <c r="DB8" s="205"/>
      <c r="DC8" s="203"/>
      <c r="DD8" s="203"/>
      <c r="DE8" s="204"/>
      <c r="DF8" s="203"/>
      <c r="DG8" s="203"/>
      <c r="DH8" s="203"/>
      <c r="DI8" s="204"/>
      <c r="DJ8" s="205"/>
      <c r="DK8" s="203"/>
      <c r="DL8" s="203"/>
      <c r="DM8" s="204"/>
      <c r="DN8" s="205"/>
      <c r="DO8" s="203"/>
      <c r="DP8" s="203"/>
      <c r="DQ8" s="204"/>
      <c r="DR8" s="203"/>
      <c r="DS8" s="203"/>
      <c r="DT8" s="203"/>
      <c r="DU8" s="204"/>
      <c r="DV8" s="205"/>
      <c r="DW8" s="203"/>
      <c r="DX8" s="203"/>
      <c r="DY8" s="204"/>
      <c r="DZ8" s="209"/>
      <c r="EA8" s="203"/>
      <c r="EB8" s="203"/>
      <c r="EC8" s="204"/>
      <c r="ED8" s="205"/>
      <c r="EE8" s="203"/>
      <c r="EF8" s="203"/>
      <c r="EG8" s="204"/>
      <c r="EH8" s="205"/>
      <c r="EI8" s="203"/>
      <c r="EJ8" s="203"/>
      <c r="EK8" s="204"/>
      <c r="EL8" s="203"/>
      <c r="EM8" s="203"/>
      <c r="EN8" s="203"/>
      <c r="EO8" s="204"/>
      <c r="EP8" s="205"/>
      <c r="EQ8" s="203"/>
      <c r="ER8" s="203"/>
      <c r="ES8" s="204"/>
      <c r="ET8" s="205"/>
      <c r="EU8" s="203"/>
      <c r="EV8" s="203"/>
      <c r="EW8" s="204"/>
      <c r="EX8" s="203"/>
      <c r="EY8" s="203"/>
      <c r="EZ8" s="203"/>
      <c r="FA8" s="204"/>
      <c r="FB8" s="205"/>
      <c r="FC8" s="203"/>
      <c r="FD8" s="203"/>
      <c r="FE8" s="210"/>
      <c r="FF8" s="14"/>
      <c r="FG8" s="155"/>
      <c r="FH8" s="156"/>
      <c r="FI8" s="80"/>
      <c r="FJ8" s="80"/>
      <c r="FK8" s="65" t="s">
        <v>90</v>
      </c>
      <c r="FL8" s="28">
        <f>SUM(COUNTIF($J$10:$M$63,FI6),COUNTIF($AP$10:$AS$63,FI6),COUNTIF($BV$10:$BY$63,FI6),COUNTIF($DB$10:$DE$72,FI6),COUNTIF($EH$10:$EK$63,FI6))+FS8</f>
        <v>2</v>
      </c>
      <c r="FM8" s="56">
        <f t="shared" ca="1" si="0"/>
        <v>10</v>
      </c>
      <c r="FN8" s="44"/>
      <c r="FO8" s="35"/>
      <c r="FP8" s="20" t="str">
        <f>FI6</f>
        <v>国語</v>
      </c>
      <c r="FQ8" s="20" t="s">
        <v>56</v>
      </c>
      <c r="FR8" s="20" t="str">
        <f>FI6&amp;"1/2"</f>
        <v>国語1/2</v>
      </c>
      <c r="FS8" s="20">
        <f>SUM(COUNTIF($J$10:$M$63,FR8),COUNTIF($AP$10:$AS$63,FR8),COUNTIF($BV$10:$BY$63,FR8),COUNTIF($DB$10:$DE$72,FR8),COUNTIF($EH$10:$EK$63,FR8))*0.5</f>
        <v>0</v>
      </c>
      <c r="FT8" s="20" t="s">
        <v>69</v>
      </c>
      <c r="FU8" s="20">
        <f ca="1">FIND("]",FU4)</f>
        <v>40</v>
      </c>
      <c r="FV8" s="20" t="str">
        <f t="shared" ca="1" si="1"/>
        <v>'(5)'!FM8</v>
      </c>
      <c r="FW8" s="20">
        <v>8</v>
      </c>
      <c r="FX8" s="20">
        <f t="shared" ca="1" si="2"/>
        <v>8</v>
      </c>
    </row>
    <row r="9" spans="1:180" ht="7.5" customHeight="1">
      <c r="A9" s="127"/>
      <c r="B9" s="216"/>
      <c r="C9" s="217"/>
      <c r="D9" s="217"/>
      <c r="E9" s="218"/>
      <c r="F9" s="219"/>
      <c r="G9" s="217"/>
      <c r="H9" s="217"/>
      <c r="I9" s="218"/>
      <c r="J9" s="219"/>
      <c r="K9" s="217"/>
      <c r="L9" s="217"/>
      <c r="M9" s="218"/>
      <c r="N9" s="217"/>
      <c r="O9" s="217"/>
      <c r="P9" s="217"/>
      <c r="Q9" s="218"/>
      <c r="R9" s="219"/>
      <c r="S9" s="217"/>
      <c r="T9" s="217"/>
      <c r="U9" s="218"/>
      <c r="V9" s="219"/>
      <c r="W9" s="217"/>
      <c r="X9" s="217"/>
      <c r="Y9" s="218"/>
      <c r="Z9" s="217"/>
      <c r="AA9" s="217"/>
      <c r="AB9" s="217"/>
      <c r="AC9" s="218"/>
      <c r="AD9" s="219"/>
      <c r="AE9" s="217"/>
      <c r="AF9" s="217"/>
      <c r="AG9" s="218"/>
      <c r="AH9" s="216"/>
      <c r="AI9" s="217"/>
      <c r="AJ9" s="217"/>
      <c r="AK9" s="218"/>
      <c r="AL9" s="219"/>
      <c r="AM9" s="217"/>
      <c r="AN9" s="217"/>
      <c r="AO9" s="218"/>
      <c r="AP9" s="219"/>
      <c r="AQ9" s="217"/>
      <c r="AR9" s="217"/>
      <c r="AS9" s="218"/>
      <c r="AT9" s="217"/>
      <c r="AU9" s="217"/>
      <c r="AV9" s="217"/>
      <c r="AW9" s="218"/>
      <c r="AX9" s="219"/>
      <c r="AY9" s="217"/>
      <c r="AZ9" s="217"/>
      <c r="BA9" s="218"/>
      <c r="BB9" s="219"/>
      <c r="BC9" s="217"/>
      <c r="BD9" s="217"/>
      <c r="BE9" s="218"/>
      <c r="BF9" s="217"/>
      <c r="BG9" s="217"/>
      <c r="BH9" s="217"/>
      <c r="BI9" s="218"/>
      <c r="BJ9" s="219"/>
      <c r="BK9" s="217"/>
      <c r="BL9" s="217"/>
      <c r="BM9" s="218"/>
      <c r="BN9" s="216"/>
      <c r="BO9" s="217"/>
      <c r="BP9" s="217"/>
      <c r="BQ9" s="218"/>
      <c r="BR9" s="219"/>
      <c r="BS9" s="217"/>
      <c r="BT9" s="217"/>
      <c r="BU9" s="218"/>
      <c r="BV9" s="219"/>
      <c r="BW9" s="217"/>
      <c r="BX9" s="217"/>
      <c r="BY9" s="218"/>
      <c r="BZ9" s="217"/>
      <c r="CA9" s="217"/>
      <c r="CB9" s="217"/>
      <c r="CC9" s="218"/>
      <c r="CD9" s="219"/>
      <c r="CE9" s="217"/>
      <c r="CF9" s="217"/>
      <c r="CG9" s="218"/>
      <c r="CH9" s="219"/>
      <c r="CI9" s="217"/>
      <c r="CJ9" s="217"/>
      <c r="CK9" s="218"/>
      <c r="CL9" s="217"/>
      <c r="CM9" s="217"/>
      <c r="CN9" s="217"/>
      <c r="CO9" s="218"/>
      <c r="CP9" s="219"/>
      <c r="CQ9" s="217"/>
      <c r="CR9" s="217"/>
      <c r="CS9" s="218"/>
      <c r="CT9" s="216"/>
      <c r="CU9" s="217"/>
      <c r="CV9" s="217"/>
      <c r="CW9" s="218"/>
      <c r="CX9" s="219"/>
      <c r="CY9" s="217"/>
      <c r="CZ9" s="217"/>
      <c r="DA9" s="218"/>
      <c r="DB9" s="219"/>
      <c r="DC9" s="217"/>
      <c r="DD9" s="217"/>
      <c r="DE9" s="218"/>
      <c r="DF9" s="217"/>
      <c r="DG9" s="217"/>
      <c r="DH9" s="217"/>
      <c r="DI9" s="218"/>
      <c r="DJ9" s="219"/>
      <c r="DK9" s="217"/>
      <c r="DL9" s="217"/>
      <c r="DM9" s="218"/>
      <c r="DN9" s="219"/>
      <c r="DO9" s="217"/>
      <c r="DP9" s="217"/>
      <c r="DQ9" s="218"/>
      <c r="DR9" s="217"/>
      <c r="DS9" s="217"/>
      <c r="DT9" s="217"/>
      <c r="DU9" s="218"/>
      <c r="DV9" s="219"/>
      <c r="DW9" s="217"/>
      <c r="DX9" s="217"/>
      <c r="DY9" s="218"/>
      <c r="DZ9" s="216"/>
      <c r="EA9" s="217"/>
      <c r="EB9" s="217"/>
      <c r="EC9" s="218"/>
      <c r="ED9" s="219"/>
      <c r="EE9" s="217"/>
      <c r="EF9" s="217"/>
      <c r="EG9" s="218"/>
      <c r="EH9" s="219"/>
      <c r="EI9" s="217"/>
      <c r="EJ9" s="217"/>
      <c r="EK9" s="218"/>
      <c r="EL9" s="217"/>
      <c r="EM9" s="217"/>
      <c r="EN9" s="217"/>
      <c r="EO9" s="218"/>
      <c r="EP9" s="219"/>
      <c r="EQ9" s="217"/>
      <c r="ER9" s="217"/>
      <c r="ES9" s="218"/>
      <c r="ET9" s="219"/>
      <c r="EU9" s="217"/>
      <c r="EV9" s="217"/>
      <c r="EW9" s="218"/>
      <c r="EX9" s="217"/>
      <c r="EY9" s="217"/>
      <c r="EZ9" s="217"/>
      <c r="FA9" s="218"/>
      <c r="FB9" s="219"/>
      <c r="FC9" s="217"/>
      <c r="FD9" s="217"/>
      <c r="FE9" s="227"/>
      <c r="FF9" s="14"/>
      <c r="FG9" s="155"/>
      <c r="FH9" s="156"/>
      <c r="FI9" s="80"/>
      <c r="FJ9" s="80"/>
      <c r="FK9" s="65" t="s">
        <v>91</v>
      </c>
      <c r="FL9" s="29">
        <f>SUM(COUNTIF($N$10:$Q$63,FI6),COUNTIF($AT$10:$AW$63,FI6),COUNTIF($BZ$10:$CC$63,FI6),COUNTIF($DF$10:$DI$72,FI6),COUNTIF($EL$10:$EO$63,FI6))+FS9</f>
        <v>2</v>
      </c>
      <c r="FM9" s="57">
        <f t="shared" ca="1" si="0"/>
        <v>10</v>
      </c>
      <c r="FN9" s="45"/>
      <c r="FO9" s="36"/>
      <c r="FP9" s="20" t="str">
        <f>FI6</f>
        <v>国語</v>
      </c>
      <c r="FQ9" s="20" t="s">
        <v>57</v>
      </c>
      <c r="FR9" s="20" t="str">
        <f>FI6&amp;"1/2"</f>
        <v>国語1/2</v>
      </c>
      <c r="FS9" s="20">
        <f>SUM(COUNTIF($N$10:$Q$63,FR9),COUNTIF($AT$10:$AW$63,FR9),COUNTIF($BZ$10:$CC$63,FR9),COUNTIF($DF$10:$DI$72,FR9),COUNTIF($EL$10:$EO$63,FR9))*0.5</f>
        <v>0</v>
      </c>
      <c r="FT9" s="14"/>
      <c r="FU9" s="14"/>
      <c r="FV9" s="20" t="str">
        <f t="shared" ca="1" si="1"/>
        <v>'(5)'!FM9</v>
      </c>
      <c r="FW9" s="20">
        <v>9</v>
      </c>
      <c r="FX9" s="20">
        <f t="shared" ca="1" si="2"/>
        <v>8</v>
      </c>
    </row>
    <row r="10" spans="1:180" ht="7.5" customHeight="1">
      <c r="A10" s="93" t="s">
        <v>70</v>
      </c>
      <c r="B10" s="192" t="s">
        <v>9</v>
      </c>
      <c r="C10" s="193"/>
      <c r="D10" s="194"/>
      <c r="E10" s="195"/>
      <c r="F10" s="196" t="s">
        <v>9</v>
      </c>
      <c r="G10" s="193"/>
      <c r="H10" s="194"/>
      <c r="I10" s="195"/>
      <c r="J10" s="196" t="s">
        <v>9</v>
      </c>
      <c r="K10" s="197"/>
      <c r="L10" s="198"/>
      <c r="M10" s="199"/>
      <c r="N10" s="200" t="s">
        <v>9</v>
      </c>
      <c r="O10" s="193"/>
      <c r="P10" s="194"/>
      <c r="Q10" s="195"/>
      <c r="R10" s="196" t="s">
        <v>9</v>
      </c>
      <c r="S10" s="193"/>
      <c r="T10" s="194"/>
      <c r="U10" s="195"/>
      <c r="V10" s="196" t="s">
        <v>123</v>
      </c>
      <c r="W10" s="197"/>
      <c r="X10" s="201" t="s">
        <v>136</v>
      </c>
      <c r="Y10" s="199"/>
      <c r="Z10" s="200" t="s">
        <v>9</v>
      </c>
      <c r="AA10" s="193"/>
      <c r="AB10" s="194"/>
      <c r="AC10" s="195"/>
      <c r="AD10" s="196" t="s">
        <v>9</v>
      </c>
      <c r="AE10" s="193"/>
      <c r="AF10" s="194"/>
      <c r="AG10" s="195"/>
      <c r="AH10" s="192" t="s">
        <v>13</v>
      </c>
      <c r="AI10" s="193"/>
      <c r="AJ10" s="194"/>
      <c r="AK10" s="195"/>
      <c r="AL10" s="196" t="s">
        <v>139</v>
      </c>
      <c r="AM10" s="193"/>
      <c r="AN10" s="206" t="s">
        <v>136</v>
      </c>
      <c r="AO10" s="195"/>
      <c r="AP10" s="196" t="s">
        <v>139</v>
      </c>
      <c r="AQ10" s="197"/>
      <c r="AR10" s="201" t="s">
        <v>136</v>
      </c>
      <c r="AS10" s="199"/>
      <c r="AT10" s="200" t="s">
        <v>13</v>
      </c>
      <c r="AU10" s="193"/>
      <c r="AV10" s="194"/>
      <c r="AW10" s="195"/>
      <c r="AX10" s="196" t="s">
        <v>13</v>
      </c>
      <c r="AY10" s="193"/>
      <c r="AZ10" s="194"/>
      <c r="BA10" s="195"/>
      <c r="BB10" s="196" t="s">
        <v>139</v>
      </c>
      <c r="BC10" s="197"/>
      <c r="BD10" s="201" t="s">
        <v>136</v>
      </c>
      <c r="BE10" s="199"/>
      <c r="BF10" s="200" t="s">
        <v>24</v>
      </c>
      <c r="BG10" s="193"/>
      <c r="BH10" s="194"/>
      <c r="BI10" s="195"/>
      <c r="BJ10" s="196" t="s">
        <v>24</v>
      </c>
      <c r="BK10" s="193"/>
      <c r="BL10" s="194"/>
      <c r="BM10" s="195"/>
      <c r="BN10" s="192" t="s">
        <v>15</v>
      </c>
      <c r="BO10" s="193"/>
      <c r="BP10" s="194"/>
      <c r="BQ10" s="195"/>
      <c r="BR10" s="196" t="s">
        <v>11</v>
      </c>
      <c r="BS10" s="193"/>
      <c r="BT10" s="194"/>
      <c r="BU10" s="195"/>
      <c r="BV10" s="196" t="s">
        <v>11</v>
      </c>
      <c r="BW10" s="197"/>
      <c r="BX10" s="198"/>
      <c r="BY10" s="199"/>
      <c r="BZ10" s="200" t="s">
        <v>11</v>
      </c>
      <c r="CA10" s="193"/>
      <c r="CB10" s="194"/>
      <c r="CC10" s="195"/>
      <c r="CD10" s="196" t="s">
        <v>11</v>
      </c>
      <c r="CE10" s="193"/>
      <c r="CF10" s="194"/>
      <c r="CG10" s="195"/>
      <c r="CH10" s="196" t="s">
        <v>11</v>
      </c>
      <c r="CI10" s="197"/>
      <c r="CJ10" s="198"/>
      <c r="CK10" s="199"/>
      <c r="CL10" s="200" t="s">
        <v>127</v>
      </c>
      <c r="CM10" s="193"/>
      <c r="CN10" s="206" t="s">
        <v>136</v>
      </c>
      <c r="CO10" s="195"/>
      <c r="CP10" s="196" t="s">
        <v>127</v>
      </c>
      <c r="CQ10" s="193"/>
      <c r="CR10" s="206" t="s">
        <v>136</v>
      </c>
      <c r="CS10" s="195"/>
      <c r="CT10" s="192" t="s">
        <v>13</v>
      </c>
      <c r="CU10" s="193"/>
      <c r="CV10" s="194"/>
      <c r="CW10" s="195"/>
      <c r="CX10" s="196" t="s">
        <v>11</v>
      </c>
      <c r="CY10" s="193"/>
      <c r="CZ10" s="194"/>
      <c r="DA10" s="195"/>
      <c r="DB10" s="196" t="s">
        <v>11</v>
      </c>
      <c r="DC10" s="197"/>
      <c r="DD10" s="198"/>
      <c r="DE10" s="199"/>
      <c r="DF10" s="200" t="s">
        <v>11</v>
      </c>
      <c r="DG10" s="193"/>
      <c r="DH10" s="194"/>
      <c r="DI10" s="195"/>
      <c r="DJ10" s="196" t="s">
        <v>11</v>
      </c>
      <c r="DK10" s="193"/>
      <c r="DL10" s="194"/>
      <c r="DM10" s="195"/>
      <c r="DN10" s="196" t="s">
        <v>11</v>
      </c>
      <c r="DO10" s="197"/>
      <c r="DP10" s="198"/>
      <c r="DQ10" s="199"/>
      <c r="DR10" s="200" t="s">
        <v>11</v>
      </c>
      <c r="DS10" s="193"/>
      <c r="DT10" s="194"/>
      <c r="DU10" s="195"/>
      <c r="DV10" s="196" t="s">
        <v>11</v>
      </c>
      <c r="DW10" s="193"/>
      <c r="DX10" s="194"/>
      <c r="DY10" s="195"/>
      <c r="DZ10" s="192"/>
      <c r="EA10" s="197"/>
      <c r="EB10" s="198"/>
      <c r="EC10" s="199"/>
      <c r="ED10" s="196"/>
      <c r="EE10" s="197"/>
      <c r="EF10" s="198"/>
      <c r="EG10" s="199"/>
      <c r="EH10" s="196"/>
      <c r="EI10" s="197"/>
      <c r="EJ10" s="207"/>
      <c r="EK10" s="199"/>
      <c r="EL10" s="200"/>
      <c r="EM10" s="197"/>
      <c r="EN10" s="198"/>
      <c r="EO10" s="199"/>
      <c r="EP10" s="196"/>
      <c r="EQ10" s="197"/>
      <c r="ER10" s="198"/>
      <c r="ES10" s="199"/>
      <c r="ET10" s="196"/>
      <c r="EU10" s="197"/>
      <c r="EV10" s="207"/>
      <c r="EW10" s="199"/>
      <c r="EX10" s="200"/>
      <c r="EY10" s="197"/>
      <c r="EZ10" s="198"/>
      <c r="FA10" s="199"/>
      <c r="FB10" s="196"/>
      <c r="FC10" s="197"/>
      <c r="FD10" s="198"/>
      <c r="FE10" s="208"/>
      <c r="FF10" s="14"/>
      <c r="FG10" s="155"/>
      <c r="FH10" s="156"/>
      <c r="FI10" s="80"/>
      <c r="FJ10" s="80"/>
      <c r="FK10" s="65" t="s">
        <v>92</v>
      </c>
      <c r="FL10" s="28">
        <f>SUM(COUNTIF($R$10:$U$63,FI6),COUNTIF($AX$10:$BA$63,FI6),COUNTIF($CD$10:$CG$63,FI6),COUNTIF($DJ$10:$DM$72,FI6),COUNTIF($EP$10:$ES$63,FI6))+FS10</f>
        <v>2</v>
      </c>
      <c r="FM10" s="56">
        <f t="shared" ca="1" si="0"/>
        <v>10</v>
      </c>
      <c r="FN10" s="43"/>
      <c r="FO10" s="9"/>
      <c r="FP10" s="20" t="str">
        <f>FI6</f>
        <v>国語</v>
      </c>
      <c r="FQ10" s="25" t="s">
        <v>58</v>
      </c>
      <c r="FR10" s="20" t="str">
        <f>FI6&amp;"1/2"</f>
        <v>国語1/2</v>
      </c>
      <c r="FS10" s="20">
        <f>SUM(COUNTIF($R$10:$U$63,FR10),COUNTIF($AX$10:$BA$63,FR10),COUNTIF($CD$10:$CG$63,FR10),COUNTIF($DJ$10:$DM$72,FR10),COUNTIF($EP$10:$ES$63,FR10))*0.5</f>
        <v>0</v>
      </c>
      <c r="FT10" s="20" t="s">
        <v>71</v>
      </c>
      <c r="FU10" s="20">
        <f ca="1">FIND("(",FU4,FU8)</f>
        <v>41</v>
      </c>
      <c r="FV10" s="20" t="str">
        <f t="shared" ca="1" si="1"/>
        <v>'(5)'!FM10</v>
      </c>
      <c r="FW10" s="20">
        <v>10</v>
      </c>
      <c r="FX10" s="20">
        <f t="shared" ca="1" si="2"/>
        <v>8</v>
      </c>
    </row>
    <row r="11" spans="1:180" ht="7.5" customHeight="1">
      <c r="A11" s="126"/>
      <c r="B11" s="202"/>
      <c r="C11" s="203"/>
      <c r="D11" s="203"/>
      <c r="E11" s="204"/>
      <c r="F11" s="205"/>
      <c r="G11" s="203"/>
      <c r="H11" s="203"/>
      <c r="I11" s="204"/>
      <c r="J11" s="205"/>
      <c r="K11" s="203"/>
      <c r="L11" s="203"/>
      <c r="M11" s="204"/>
      <c r="N11" s="203"/>
      <c r="O11" s="203"/>
      <c r="P11" s="203"/>
      <c r="Q11" s="204"/>
      <c r="R11" s="205"/>
      <c r="S11" s="203"/>
      <c r="T11" s="203"/>
      <c r="U11" s="204"/>
      <c r="V11" s="205"/>
      <c r="W11" s="203"/>
      <c r="X11" s="203"/>
      <c r="Y11" s="204"/>
      <c r="Z11" s="203"/>
      <c r="AA11" s="203"/>
      <c r="AB11" s="203"/>
      <c r="AC11" s="204"/>
      <c r="AD11" s="205"/>
      <c r="AE11" s="203"/>
      <c r="AF11" s="203"/>
      <c r="AG11" s="204"/>
      <c r="AH11" s="202"/>
      <c r="AI11" s="203"/>
      <c r="AJ11" s="203"/>
      <c r="AK11" s="204"/>
      <c r="AL11" s="205"/>
      <c r="AM11" s="203"/>
      <c r="AN11" s="203"/>
      <c r="AO11" s="204"/>
      <c r="AP11" s="205"/>
      <c r="AQ11" s="203"/>
      <c r="AR11" s="203"/>
      <c r="AS11" s="204"/>
      <c r="AT11" s="203"/>
      <c r="AU11" s="203"/>
      <c r="AV11" s="203"/>
      <c r="AW11" s="204"/>
      <c r="AX11" s="205"/>
      <c r="AY11" s="203"/>
      <c r="AZ11" s="203"/>
      <c r="BA11" s="204"/>
      <c r="BB11" s="205"/>
      <c r="BC11" s="203"/>
      <c r="BD11" s="203"/>
      <c r="BE11" s="204"/>
      <c r="BF11" s="203"/>
      <c r="BG11" s="203"/>
      <c r="BH11" s="203"/>
      <c r="BI11" s="204"/>
      <c r="BJ11" s="205"/>
      <c r="BK11" s="203"/>
      <c r="BL11" s="203"/>
      <c r="BM11" s="204"/>
      <c r="BN11" s="202"/>
      <c r="BO11" s="203"/>
      <c r="BP11" s="203"/>
      <c r="BQ11" s="204"/>
      <c r="BR11" s="205"/>
      <c r="BS11" s="203"/>
      <c r="BT11" s="203"/>
      <c r="BU11" s="204"/>
      <c r="BV11" s="205"/>
      <c r="BW11" s="203"/>
      <c r="BX11" s="203"/>
      <c r="BY11" s="204"/>
      <c r="BZ11" s="203"/>
      <c r="CA11" s="203"/>
      <c r="CB11" s="203"/>
      <c r="CC11" s="204"/>
      <c r="CD11" s="205"/>
      <c r="CE11" s="203"/>
      <c r="CF11" s="203"/>
      <c r="CG11" s="204"/>
      <c r="CH11" s="205"/>
      <c r="CI11" s="203"/>
      <c r="CJ11" s="203"/>
      <c r="CK11" s="204"/>
      <c r="CL11" s="203"/>
      <c r="CM11" s="203"/>
      <c r="CN11" s="203"/>
      <c r="CO11" s="204"/>
      <c r="CP11" s="205"/>
      <c r="CQ11" s="203"/>
      <c r="CR11" s="203"/>
      <c r="CS11" s="204"/>
      <c r="CT11" s="202"/>
      <c r="CU11" s="203"/>
      <c r="CV11" s="203"/>
      <c r="CW11" s="204"/>
      <c r="CX11" s="205"/>
      <c r="CY11" s="203"/>
      <c r="CZ11" s="203"/>
      <c r="DA11" s="204"/>
      <c r="DB11" s="205"/>
      <c r="DC11" s="203"/>
      <c r="DD11" s="203"/>
      <c r="DE11" s="204"/>
      <c r="DF11" s="203"/>
      <c r="DG11" s="203"/>
      <c r="DH11" s="203"/>
      <c r="DI11" s="204"/>
      <c r="DJ11" s="205"/>
      <c r="DK11" s="203"/>
      <c r="DL11" s="203"/>
      <c r="DM11" s="204"/>
      <c r="DN11" s="205"/>
      <c r="DO11" s="203"/>
      <c r="DP11" s="203"/>
      <c r="DQ11" s="204"/>
      <c r="DR11" s="203"/>
      <c r="DS11" s="203"/>
      <c r="DT11" s="203"/>
      <c r="DU11" s="204"/>
      <c r="DV11" s="205"/>
      <c r="DW11" s="203"/>
      <c r="DX11" s="203"/>
      <c r="DY11" s="204"/>
      <c r="DZ11" s="209"/>
      <c r="EA11" s="203"/>
      <c r="EB11" s="203"/>
      <c r="EC11" s="204"/>
      <c r="ED11" s="205"/>
      <c r="EE11" s="203"/>
      <c r="EF11" s="203"/>
      <c r="EG11" s="204"/>
      <c r="EH11" s="205"/>
      <c r="EI11" s="203"/>
      <c r="EJ11" s="203"/>
      <c r="EK11" s="204"/>
      <c r="EL11" s="203"/>
      <c r="EM11" s="203"/>
      <c r="EN11" s="203"/>
      <c r="EO11" s="204"/>
      <c r="EP11" s="205"/>
      <c r="EQ11" s="203"/>
      <c r="ER11" s="203"/>
      <c r="ES11" s="204"/>
      <c r="ET11" s="205"/>
      <c r="EU11" s="203"/>
      <c r="EV11" s="203"/>
      <c r="EW11" s="204"/>
      <c r="EX11" s="203"/>
      <c r="EY11" s="203"/>
      <c r="EZ11" s="203"/>
      <c r="FA11" s="204"/>
      <c r="FB11" s="205"/>
      <c r="FC11" s="203"/>
      <c r="FD11" s="203"/>
      <c r="FE11" s="210"/>
      <c r="FF11" s="14"/>
      <c r="FG11" s="155"/>
      <c r="FH11" s="156"/>
      <c r="FI11" s="80"/>
      <c r="FJ11" s="80"/>
      <c r="FK11" s="65" t="s">
        <v>93</v>
      </c>
      <c r="FL11" s="28">
        <f>SUM(COUNTIF($V$10:$Y$63,FI6),COUNTIF($BB$10:$BE$63,FI6),COUNTIF($CH$10:$CK$63,FI6),COUNTIF($DN$10:$DQ$72,FI6),COUNTIF($ET$10:$EW$63,FI6))+FS11</f>
        <v>3</v>
      </c>
      <c r="FM11" s="56">
        <f t="shared" ca="1" si="0"/>
        <v>11</v>
      </c>
      <c r="FN11" s="44"/>
      <c r="FO11" s="35"/>
      <c r="FP11" s="20" t="str">
        <f>FI6</f>
        <v>国語</v>
      </c>
      <c r="FQ11" s="20" t="s">
        <v>59</v>
      </c>
      <c r="FR11" s="20" t="str">
        <f>FI6&amp;"1/2"</f>
        <v>国語1/2</v>
      </c>
      <c r="FS11" s="20">
        <f>SUM(COUNTIF($V$10:$Y$63,FR11),COUNTIF($BB$10:$BE$63,FR11),COUNTIF($CH$10:$CK$63,FR11),COUNTIF($DN$10:$DQ$72,FR11),COUNTIF($ET$10:$EW$63,FR11))*0.5</f>
        <v>0</v>
      </c>
      <c r="FT11" s="20" t="s">
        <v>72</v>
      </c>
      <c r="FU11" s="20">
        <f ca="1">FIND(")",FU4,FU8)</f>
        <v>43</v>
      </c>
      <c r="FV11" s="20" t="str">
        <f t="shared" ca="1" si="1"/>
        <v>'(5)'!FM11</v>
      </c>
      <c r="FW11" s="20">
        <v>11</v>
      </c>
      <c r="FX11" s="20">
        <f t="shared" ca="1" si="2"/>
        <v>8</v>
      </c>
    </row>
    <row r="12" spans="1:180" ht="7.5" customHeight="1">
      <c r="A12" s="126"/>
      <c r="B12" s="202"/>
      <c r="C12" s="203"/>
      <c r="D12" s="203"/>
      <c r="E12" s="204"/>
      <c r="F12" s="205"/>
      <c r="G12" s="203"/>
      <c r="H12" s="203"/>
      <c r="I12" s="204"/>
      <c r="J12" s="205"/>
      <c r="K12" s="203"/>
      <c r="L12" s="203"/>
      <c r="M12" s="204"/>
      <c r="N12" s="203"/>
      <c r="O12" s="203"/>
      <c r="P12" s="203"/>
      <c r="Q12" s="204"/>
      <c r="R12" s="205"/>
      <c r="S12" s="203"/>
      <c r="T12" s="203"/>
      <c r="U12" s="204"/>
      <c r="V12" s="205"/>
      <c r="W12" s="203"/>
      <c r="X12" s="203"/>
      <c r="Y12" s="204"/>
      <c r="Z12" s="203"/>
      <c r="AA12" s="203"/>
      <c r="AB12" s="203"/>
      <c r="AC12" s="204"/>
      <c r="AD12" s="205"/>
      <c r="AE12" s="203"/>
      <c r="AF12" s="203"/>
      <c r="AG12" s="204"/>
      <c r="AH12" s="202"/>
      <c r="AI12" s="203"/>
      <c r="AJ12" s="203"/>
      <c r="AK12" s="204"/>
      <c r="AL12" s="205"/>
      <c r="AM12" s="203"/>
      <c r="AN12" s="203"/>
      <c r="AO12" s="204"/>
      <c r="AP12" s="205"/>
      <c r="AQ12" s="203"/>
      <c r="AR12" s="203"/>
      <c r="AS12" s="204"/>
      <c r="AT12" s="203"/>
      <c r="AU12" s="203"/>
      <c r="AV12" s="203"/>
      <c r="AW12" s="204"/>
      <c r="AX12" s="205"/>
      <c r="AY12" s="203"/>
      <c r="AZ12" s="203"/>
      <c r="BA12" s="204"/>
      <c r="BB12" s="205"/>
      <c r="BC12" s="203"/>
      <c r="BD12" s="203"/>
      <c r="BE12" s="204"/>
      <c r="BF12" s="203"/>
      <c r="BG12" s="203"/>
      <c r="BH12" s="203"/>
      <c r="BI12" s="204"/>
      <c r="BJ12" s="205"/>
      <c r="BK12" s="203"/>
      <c r="BL12" s="203"/>
      <c r="BM12" s="204"/>
      <c r="BN12" s="202"/>
      <c r="BO12" s="203"/>
      <c r="BP12" s="203"/>
      <c r="BQ12" s="204"/>
      <c r="BR12" s="205"/>
      <c r="BS12" s="203"/>
      <c r="BT12" s="203"/>
      <c r="BU12" s="204"/>
      <c r="BV12" s="205"/>
      <c r="BW12" s="203"/>
      <c r="BX12" s="203"/>
      <c r="BY12" s="204"/>
      <c r="BZ12" s="203"/>
      <c r="CA12" s="203"/>
      <c r="CB12" s="203"/>
      <c r="CC12" s="204"/>
      <c r="CD12" s="205"/>
      <c r="CE12" s="203"/>
      <c r="CF12" s="203"/>
      <c r="CG12" s="204"/>
      <c r="CH12" s="205"/>
      <c r="CI12" s="203"/>
      <c r="CJ12" s="203"/>
      <c r="CK12" s="204"/>
      <c r="CL12" s="203"/>
      <c r="CM12" s="203"/>
      <c r="CN12" s="203"/>
      <c r="CO12" s="204"/>
      <c r="CP12" s="205"/>
      <c r="CQ12" s="203"/>
      <c r="CR12" s="203"/>
      <c r="CS12" s="204"/>
      <c r="CT12" s="202"/>
      <c r="CU12" s="203"/>
      <c r="CV12" s="203"/>
      <c r="CW12" s="204"/>
      <c r="CX12" s="205"/>
      <c r="CY12" s="203"/>
      <c r="CZ12" s="203"/>
      <c r="DA12" s="204"/>
      <c r="DB12" s="205"/>
      <c r="DC12" s="203"/>
      <c r="DD12" s="203"/>
      <c r="DE12" s="204"/>
      <c r="DF12" s="203"/>
      <c r="DG12" s="203"/>
      <c r="DH12" s="203"/>
      <c r="DI12" s="204"/>
      <c r="DJ12" s="205"/>
      <c r="DK12" s="203"/>
      <c r="DL12" s="203"/>
      <c r="DM12" s="204"/>
      <c r="DN12" s="205"/>
      <c r="DO12" s="203"/>
      <c r="DP12" s="203"/>
      <c r="DQ12" s="204"/>
      <c r="DR12" s="203"/>
      <c r="DS12" s="203"/>
      <c r="DT12" s="203"/>
      <c r="DU12" s="204"/>
      <c r="DV12" s="205"/>
      <c r="DW12" s="203"/>
      <c r="DX12" s="203"/>
      <c r="DY12" s="204"/>
      <c r="DZ12" s="209"/>
      <c r="EA12" s="203"/>
      <c r="EB12" s="203"/>
      <c r="EC12" s="204"/>
      <c r="ED12" s="205"/>
      <c r="EE12" s="203"/>
      <c r="EF12" s="203"/>
      <c r="EG12" s="204"/>
      <c r="EH12" s="205"/>
      <c r="EI12" s="203"/>
      <c r="EJ12" s="203"/>
      <c r="EK12" s="204"/>
      <c r="EL12" s="203"/>
      <c r="EM12" s="203"/>
      <c r="EN12" s="203"/>
      <c r="EO12" s="204"/>
      <c r="EP12" s="205"/>
      <c r="EQ12" s="203"/>
      <c r="ER12" s="203"/>
      <c r="ES12" s="204"/>
      <c r="ET12" s="205"/>
      <c r="EU12" s="203"/>
      <c r="EV12" s="203"/>
      <c r="EW12" s="204"/>
      <c r="EX12" s="203"/>
      <c r="EY12" s="203"/>
      <c r="EZ12" s="203"/>
      <c r="FA12" s="204"/>
      <c r="FB12" s="205"/>
      <c r="FC12" s="203"/>
      <c r="FD12" s="203"/>
      <c r="FE12" s="210"/>
      <c r="FF12" s="14"/>
      <c r="FG12" s="155"/>
      <c r="FH12" s="156"/>
      <c r="FI12" s="80"/>
      <c r="FJ12" s="80"/>
      <c r="FK12" s="65" t="s">
        <v>94</v>
      </c>
      <c r="FL12" s="29">
        <f>SUM(COUNTIF($Z$10:$AC$63,FI6),COUNTIF($BF$10:$BI$63,FI6),COUNTIF($CL$10:$CO$63,FI6),COUNTIF($DR$10:$DU$72,FI6),COUNTIF($EX$10:$FA$63,FI6))+FS12</f>
        <v>2</v>
      </c>
      <c r="FM12" s="57">
        <f t="shared" ca="1" si="0"/>
        <v>11</v>
      </c>
      <c r="FN12" s="45"/>
      <c r="FO12" s="36"/>
      <c r="FP12" s="20" t="str">
        <f>FI6</f>
        <v>国語</v>
      </c>
      <c r="FQ12" s="20" t="s">
        <v>60</v>
      </c>
      <c r="FR12" s="20" t="str">
        <f>FI6&amp;"1/2"</f>
        <v>国語1/2</v>
      </c>
      <c r="FS12" s="20">
        <f>SUM(COUNTIF($Z$10:$AC$63,FR12),COUNTIF($BF$10:$BI$63,FR12),COUNTIF($CL$10:$CO$63,FR12),COUNTIF($DR$10:$DU$72,FR12),COUNTIF($EX$10:$FA$63,FR12))*0.5</f>
        <v>0</v>
      </c>
      <c r="FT12" s="14"/>
      <c r="FU12" s="14"/>
      <c r="FV12" s="20" t="str">
        <f t="shared" ca="1" si="1"/>
        <v>'(5)'!FM12</v>
      </c>
      <c r="FW12" s="20">
        <v>12</v>
      </c>
      <c r="FX12" s="20">
        <f t="shared" ca="1" si="2"/>
        <v>9</v>
      </c>
    </row>
    <row r="13" spans="1:180" ht="7.5" customHeight="1">
      <c r="A13" s="126"/>
      <c r="B13" s="134" t="s">
        <v>2111</v>
      </c>
      <c r="C13" s="203"/>
      <c r="D13" s="203"/>
      <c r="E13" s="204"/>
      <c r="F13" s="118" t="s">
        <v>1913</v>
      </c>
      <c r="G13" s="203"/>
      <c r="H13" s="203"/>
      <c r="I13" s="204"/>
      <c r="J13" s="118" t="s">
        <v>1913</v>
      </c>
      <c r="K13" s="203"/>
      <c r="L13" s="203"/>
      <c r="M13" s="204"/>
      <c r="N13" s="116" t="s">
        <v>1913</v>
      </c>
      <c r="O13" s="203"/>
      <c r="P13" s="203"/>
      <c r="Q13" s="204"/>
      <c r="R13" s="118" t="s">
        <v>1913</v>
      </c>
      <c r="S13" s="203"/>
      <c r="T13" s="203"/>
      <c r="U13" s="204"/>
      <c r="V13" s="118"/>
      <c r="W13" s="203"/>
      <c r="X13" s="203"/>
      <c r="Y13" s="204"/>
      <c r="Z13" s="116" t="s">
        <v>1701</v>
      </c>
      <c r="AA13" s="203"/>
      <c r="AB13" s="203"/>
      <c r="AC13" s="204"/>
      <c r="AD13" s="118" t="s">
        <v>1701</v>
      </c>
      <c r="AE13" s="203"/>
      <c r="AF13" s="203"/>
      <c r="AG13" s="204"/>
      <c r="AH13" s="134"/>
      <c r="AI13" s="203"/>
      <c r="AJ13" s="203"/>
      <c r="AK13" s="204"/>
      <c r="AL13" s="118"/>
      <c r="AM13" s="203"/>
      <c r="AN13" s="203"/>
      <c r="AO13" s="204"/>
      <c r="AP13" s="118"/>
      <c r="AQ13" s="203"/>
      <c r="AR13" s="203"/>
      <c r="AS13" s="204"/>
      <c r="AT13" s="116"/>
      <c r="AU13" s="203"/>
      <c r="AV13" s="203"/>
      <c r="AW13" s="204"/>
      <c r="AX13" s="118"/>
      <c r="AY13" s="203"/>
      <c r="AZ13" s="203"/>
      <c r="BA13" s="204"/>
      <c r="BB13" s="118"/>
      <c r="BC13" s="203"/>
      <c r="BD13" s="203"/>
      <c r="BE13" s="204"/>
      <c r="BF13" s="116" t="s">
        <v>1127</v>
      </c>
      <c r="BG13" s="203"/>
      <c r="BH13" s="203"/>
      <c r="BI13" s="204"/>
      <c r="BJ13" s="118" t="s">
        <v>1127</v>
      </c>
      <c r="BK13" s="203"/>
      <c r="BL13" s="203"/>
      <c r="BM13" s="204"/>
      <c r="BN13" s="134" t="s">
        <v>3180</v>
      </c>
      <c r="BO13" s="203"/>
      <c r="BP13" s="203"/>
      <c r="BQ13" s="204"/>
      <c r="BR13" s="118" t="s">
        <v>719</v>
      </c>
      <c r="BS13" s="203"/>
      <c r="BT13" s="203"/>
      <c r="BU13" s="204"/>
      <c r="BV13" s="118" t="s">
        <v>719</v>
      </c>
      <c r="BW13" s="203"/>
      <c r="BX13" s="203"/>
      <c r="BY13" s="204"/>
      <c r="BZ13" s="116" t="s">
        <v>715</v>
      </c>
      <c r="CA13" s="203"/>
      <c r="CB13" s="203"/>
      <c r="CC13" s="204"/>
      <c r="CD13" s="118" t="s">
        <v>715</v>
      </c>
      <c r="CE13" s="203"/>
      <c r="CF13" s="203"/>
      <c r="CG13" s="204"/>
      <c r="CH13" s="118" t="s">
        <v>514</v>
      </c>
      <c r="CI13" s="203"/>
      <c r="CJ13" s="203"/>
      <c r="CK13" s="204"/>
      <c r="CL13" s="116"/>
      <c r="CM13" s="203"/>
      <c r="CN13" s="203"/>
      <c r="CO13" s="204"/>
      <c r="CP13" s="118"/>
      <c r="CQ13" s="203"/>
      <c r="CR13" s="203"/>
      <c r="CS13" s="204"/>
      <c r="CT13" s="134"/>
      <c r="CU13" s="203"/>
      <c r="CV13" s="203"/>
      <c r="CW13" s="204"/>
      <c r="CX13" s="118" t="s">
        <v>721</v>
      </c>
      <c r="CY13" s="203"/>
      <c r="CZ13" s="203"/>
      <c r="DA13" s="204"/>
      <c r="DB13" s="118" t="s">
        <v>721</v>
      </c>
      <c r="DC13" s="203"/>
      <c r="DD13" s="203"/>
      <c r="DE13" s="204"/>
      <c r="DF13" s="116" t="s">
        <v>717</v>
      </c>
      <c r="DG13" s="203"/>
      <c r="DH13" s="203"/>
      <c r="DI13" s="204"/>
      <c r="DJ13" s="118" t="s">
        <v>717</v>
      </c>
      <c r="DK13" s="203"/>
      <c r="DL13" s="203"/>
      <c r="DM13" s="204"/>
      <c r="DN13" s="118" t="s">
        <v>516</v>
      </c>
      <c r="DO13" s="203"/>
      <c r="DP13" s="203"/>
      <c r="DQ13" s="204"/>
      <c r="DR13" s="116" t="s">
        <v>512</v>
      </c>
      <c r="DS13" s="203"/>
      <c r="DT13" s="203"/>
      <c r="DU13" s="204"/>
      <c r="DV13" s="118" t="s">
        <v>512</v>
      </c>
      <c r="DW13" s="203"/>
      <c r="DX13" s="203"/>
      <c r="DY13" s="204"/>
      <c r="DZ13" s="133"/>
      <c r="EA13" s="203"/>
      <c r="EB13" s="203"/>
      <c r="EC13" s="204"/>
      <c r="ED13" s="118"/>
      <c r="EE13" s="203"/>
      <c r="EF13" s="203"/>
      <c r="EG13" s="204"/>
      <c r="EH13" s="117"/>
      <c r="EI13" s="203"/>
      <c r="EJ13" s="203"/>
      <c r="EK13" s="204"/>
      <c r="EL13" s="116"/>
      <c r="EM13" s="203"/>
      <c r="EN13" s="203"/>
      <c r="EO13" s="204"/>
      <c r="EP13" s="118"/>
      <c r="EQ13" s="203"/>
      <c r="ER13" s="203"/>
      <c r="ES13" s="204"/>
      <c r="ET13" s="117"/>
      <c r="EU13" s="203"/>
      <c r="EV13" s="203"/>
      <c r="EW13" s="204"/>
      <c r="EX13" s="116"/>
      <c r="EY13" s="203"/>
      <c r="EZ13" s="203"/>
      <c r="FA13" s="204"/>
      <c r="FB13" s="118"/>
      <c r="FC13" s="203"/>
      <c r="FD13" s="203"/>
      <c r="FE13" s="210"/>
      <c r="FF13" s="14"/>
      <c r="FG13" s="155"/>
      <c r="FH13" s="156"/>
      <c r="FI13" s="80"/>
      <c r="FJ13" s="80"/>
      <c r="FK13" s="66" t="s">
        <v>95</v>
      </c>
      <c r="FL13" s="30">
        <f>SUM(COUNTIF($AD$10:$AG$63,FI6),COUNTIF($BJ$10:$BM$63,FI6),COUNTIF($CP$10:$CS$63,FI6),COUNTIF($DV$10:$DY$72,FI6),COUNTIF($FB$10:$FE$63,FI6))+FS13</f>
        <v>2</v>
      </c>
      <c r="FM13" s="58">
        <f t="shared" ca="1" si="0"/>
        <v>11</v>
      </c>
      <c r="FN13" s="46"/>
      <c r="FO13" s="26"/>
      <c r="FP13" s="20" t="str">
        <f>FI6</f>
        <v>国語</v>
      </c>
      <c r="FQ13" s="25" t="s">
        <v>61</v>
      </c>
      <c r="FR13" s="20" t="str">
        <f>FI6&amp;"1/2"</f>
        <v>国語1/2</v>
      </c>
      <c r="FS13" s="20">
        <f>SUM(COUNTIF($AD$10:$AG$63,FR13),COUNTIF($BJ$10:$BM$63,FR13),COUNTIF($CP$10:$CS$63,FR13),COUNTIF($DV$10:$DY$72,FR13),COUNTIF($FB$10:$FE$63,FR13))*0.5</f>
        <v>0</v>
      </c>
      <c r="FT13" s="20" t="s">
        <v>73</v>
      </c>
      <c r="FU13" s="20">
        <f ca="1">FU11-FU10-1</f>
        <v>1</v>
      </c>
      <c r="FV13" s="20" t="str">
        <f t="shared" ca="1" si="1"/>
        <v>'(5)'!FM13</v>
      </c>
      <c r="FW13" s="20">
        <v>13</v>
      </c>
      <c r="FX13" s="20">
        <f t="shared" ca="1" si="2"/>
        <v>9</v>
      </c>
    </row>
    <row r="14" spans="1:180" ht="7.5" customHeight="1">
      <c r="A14" s="126"/>
      <c r="B14" s="202"/>
      <c r="C14" s="203"/>
      <c r="D14" s="203"/>
      <c r="E14" s="204"/>
      <c r="F14" s="205"/>
      <c r="G14" s="203"/>
      <c r="H14" s="203"/>
      <c r="I14" s="204"/>
      <c r="J14" s="205"/>
      <c r="K14" s="203"/>
      <c r="L14" s="203"/>
      <c r="M14" s="204"/>
      <c r="N14" s="203"/>
      <c r="O14" s="203"/>
      <c r="P14" s="203"/>
      <c r="Q14" s="204"/>
      <c r="R14" s="205"/>
      <c r="S14" s="203"/>
      <c r="T14" s="203"/>
      <c r="U14" s="204"/>
      <c r="V14" s="205"/>
      <c r="W14" s="203"/>
      <c r="X14" s="203"/>
      <c r="Y14" s="204"/>
      <c r="Z14" s="203"/>
      <c r="AA14" s="203"/>
      <c r="AB14" s="203"/>
      <c r="AC14" s="204"/>
      <c r="AD14" s="205"/>
      <c r="AE14" s="203"/>
      <c r="AF14" s="203"/>
      <c r="AG14" s="204"/>
      <c r="AH14" s="202"/>
      <c r="AI14" s="203"/>
      <c r="AJ14" s="203"/>
      <c r="AK14" s="204"/>
      <c r="AL14" s="205"/>
      <c r="AM14" s="203"/>
      <c r="AN14" s="203"/>
      <c r="AO14" s="204"/>
      <c r="AP14" s="205"/>
      <c r="AQ14" s="203"/>
      <c r="AR14" s="203"/>
      <c r="AS14" s="204"/>
      <c r="AT14" s="203"/>
      <c r="AU14" s="203"/>
      <c r="AV14" s="203"/>
      <c r="AW14" s="204"/>
      <c r="AX14" s="205"/>
      <c r="AY14" s="203"/>
      <c r="AZ14" s="203"/>
      <c r="BA14" s="204"/>
      <c r="BB14" s="205"/>
      <c r="BC14" s="203"/>
      <c r="BD14" s="203"/>
      <c r="BE14" s="204"/>
      <c r="BF14" s="203"/>
      <c r="BG14" s="203"/>
      <c r="BH14" s="203"/>
      <c r="BI14" s="204"/>
      <c r="BJ14" s="205"/>
      <c r="BK14" s="203"/>
      <c r="BL14" s="203"/>
      <c r="BM14" s="204"/>
      <c r="BN14" s="202"/>
      <c r="BO14" s="203"/>
      <c r="BP14" s="203"/>
      <c r="BQ14" s="204"/>
      <c r="BR14" s="205"/>
      <c r="BS14" s="203"/>
      <c r="BT14" s="203"/>
      <c r="BU14" s="204"/>
      <c r="BV14" s="205"/>
      <c r="BW14" s="203"/>
      <c r="BX14" s="203"/>
      <c r="BY14" s="204"/>
      <c r="BZ14" s="203"/>
      <c r="CA14" s="203"/>
      <c r="CB14" s="203"/>
      <c r="CC14" s="204"/>
      <c r="CD14" s="205"/>
      <c r="CE14" s="203"/>
      <c r="CF14" s="203"/>
      <c r="CG14" s="204"/>
      <c r="CH14" s="205"/>
      <c r="CI14" s="203"/>
      <c r="CJ14" s="203"/>
      <c r="CK14" s="204"/>
      <c r="CL14" s="203"/>
      <c r="CM14" s="203"/>
      <c r="CN14" s="203"/>
      <c r="CO14" s="204"/>
      <c r="CP14" s="205"/>
      <c r="CQ14" s="203"/>
      <c r="CR14" s="203"/>
      <c r="CS14" s="204"/>
      <c r="CT14" s="202"/>
      <c r="CU14" s="203"/>
      <c r="CV14" s="203"/>
      <c r="CW14" s="204"/>
      <c r="CX14" s="205"/>
      <c r="CY14" s="203"/>
      <c r="CZ14" s="203"/>
      <c r="DA14" s="204"/>
      <c r="DB14" s="205"/>
      <c r="DC14" s="203"/>
      <c r="DD14" s="203"/>
      <c r="DE14" s="204"/>
      <c r="DF14" s="203"/>
      <c r="DG14" s="203"/>
      <c r="DH14" s="203"/>
      <c r="DI14" s="204"/>
      <c r="DJ14" s="205"/>
      <c r="DK14" s="203"/>
      <c r="DL14" s="203"/>
      <c r="DM14" s="204"/>
      <c r="DN14" s="205"/>
      <c r="DO14" s="203"/>
      <c r="DP14" s="203"/>
      <c r="DQ14" s="204"/>
      <c r="DR14" s="203"/>
      <c r="DS14" s="203"/>
      <c r="DT14" s="203"/>
      <c r="DU14" s="204"/>
      <c r="DV14" s="205"/>
      <c r="DW14" s="203"/>
      <c r="DX14" s="203"/>
      <c r="DY14" s="204"/>
      <c r="DZ14" s="209"/>
      <c r="EA14" s="203"/>
      <c r="EB14" s="203"/>
      <c r="EC14" s="204"/>
      <c r="ED14" s="205"/>
      <c r="EE14" s="203"/>
      <c r="EF14" s="203"/>
      <c r="EG14" s="204"/>
      <c r="EH14" s="205"/>
      <c r="EI14" s="203"/>
      <c r="EJ14" s="203"/>
      <c r="EK14" s="204"/>
      <c r="EL14" s="203"/>
      <c r="EM14" s="203"/>
      <c r="EN14" s="203"/>
      <c r="EO14" s="204"/>
      <c r="EP14" s="205"/>
      <c r="EQ14" s="203"/>
      <c r="ER14" s="203"/>
      <c r="ES14" s="204"/>
      <c r="ET14" s="205"/>
      <c r="EU14" s="203"/>
      <c r="EV14" s="203"/>
      <c r="EW14" s="204"/>
      <c r="EX14" s="203"/>
      <c r="EY14" s="203"/>
      <c r="EZ14" s="203"/>
      <c r="FA14" s="204"/>
      <c r="FB14" s="205"/>
      <c r="FC14" s="203"/>
      <c r="FD14" s="203"/>
      <c r="FE14" s="210"/>
      <c r="FF14" s="14"/>
      <c r="FG14" s="155"/>
      <c r="FH14" s="156"/>
      <c r="FI14" s="84" t="s">
        <v>74</v>
      </c>
      <c r="FJ14" s="79" t="s">
        <v>6</v>
      </c>
      <c r="FK14" s="64" t="s">
        <v>88</v>
      </c>
      <c r="FL14" s="31">
        <f>SUM(COUNTIF($B$10:$E$63,FJ14),COUNTIF($AH$10:$AK$63,FJ14),COUNTIF($BN$10:$BQ$63,FJ14),COUNTIF($CT$10:$CW$72,FJ14),COUNTIF($DZ$10:$EC$63,FJ14))+FS14</f>
        <v>0</v>
      </c>
      <c r="FM14" s="59">
        <f t="shared" ca="1" si="0"/>
        <v>0</v>
      </c>
      <c r="FN14" s="47"/>
      <c r="FO14" s="37"/>
      <c r="FP14" s="20" t="str">
        <f>FJ14</f>
        <v>書写</v>
      </c>
      <c r="FQ14" s="20" t="s">
        <v>54</v>
      </c>
      <c r="FR14" s="20" t="str">
        <f>FJ14&amp;"1/2"</f>
        <v>書写1/2</v>
      </c>
      <c r="FS14" s="20">
        <f>SUM(COUNTIF($B$10:$E$63,FR14),COUNTIF($AH$10:$AK$63,FR14),COUNTIF($BN$10:$BQ$63,FR14),COUNTIF($CT$10:$CW$72,FR14),COUNTIF($DZ$10:$EC$63,FR14))*0.5</f>
        <v>0</v>
      </c>
      <c r="FT14" s="20" t="s">
        <v>75</v>
      </c>
      <c r="FU14" s="20">
        <f ca="1">IFERROR(VALUE(MID(FU4,FU10+1,FU13)),1)</f>
        <v>6</v>
      </c>
      <c r="FV14" s="20" t="str">
        <f t="shared" ca="1" si="1"/>
        <v>'(5)'!FM14</v>
      </c>
      <c r="FW14" s="20">
        <v>14</v>
      </c>
      <c r="FX14" s="20">
        <f t="shared" ca="1" si="2"/>
        <v>0</v>
      </c>
    </row>
    <row r="15" spans="1:180" ht="7.5" customHeight="1">
      <c r="A15" s="126"/>
      <c r="B15" s="202"/>
      <c r="C15" s="203"/>
      <c r="D15" s="203"/>
      <c r="E15" s="204"/>
      <c r="F15" s="205"/>
      <c r="G15" s="203"/>
      <c r="H15" s="203"/>
      <c r="I15" s="204"/>
      <c r="J15" s="205"/>
      <c r="K15" s="203"/>
      <c r="L15" s="203"/>
      <c r="M15" s="204"/>
      <c r="N15" s="203"/>
      <c r="O15" s="203"/>
      <c r="P15" s="203"/>
      <c r="Q15" s="204"/>
      <c r="R15" s="205"/>
      <c r="S15" s="203"/>
      <c r="T15" s="203"/>
      <c r="U15" s="204"/>
      <c r="V15" s="205"/>
      <c r="W15" s="203"/>
      <c r="X15" s="203"/>
      <c r="Y15" s="204"/>
      <c r="Z15" s="203"/>
      <c r="AA15" s="203"/>
      <c r="AB15" s="203"/>
      <c r="AC15" s="204"/>
      <c r="AD15" s="205"/>
      <c r="AE15" s="203"/>
      <c r="AF15" s="203"/>
      <c r="AG15" s="204"/>
      <c r="AH15" s="202"/>
      <c r="AI15" s="203"/>
      <c r="AJ15" s="203"/>
      <c r="AK15" s="204"/>
      <c r="AL15" s="205"/>
      <c r="AM15" s="203"/>
      <c r="AN15" s="203"/>
      <c r="AO15" s="204"/>
      <c r="AP15" s="205"/>
      <c r="AQ15" s="203"/>
      <c r="AR15" s="203"/>
      <c r="AS15" s="204"/>
      <c r="AT15" s="203"/>
      <c r="AU15" s="203"/>
      <c r="AV15" s="203"/>
      <c r="AW15" s="204"/>
      <c r="AX15" s="205"/>
      <c r="AY15" s="203"/>
      <c r="AZ15" s="203"/>
      <c r="BA15" s="204"/>
      <c r="BB15" s="205"/>
      <c r="BC15" s="203"/>
      <c r="BD15" s="203"/>
      <c r="BE15" s="204"/>
      <c r="BF15" s="203"/>
      <c r="BG15" s="203"/>
      <c r="BH15" s="203"/>
      <c r="BI15" s="204"/>
      <c r="BJ15" s="205"/>
      <c r="BK15" s="203"/>
      <c r="BL15" s="203"/>
      <c r="BM15" s="204"/>
      <c r="BN15" s="202"/>
      <c r="BO15" s="203"/>
      <c r="BP15" s="203"/>
      <c r="BQ15" s="204"/>
      <c r="BR15" s="205"/>
      <c r="BS15" s="203"/>
      <c r="BT15" s="203"/>
      <c r="BU15" s="204"/>
      <c r="BV15" s="205"/>
      <c r="BW15" s="203"/>
      <c r="BX15" s="203"/>
      <c r="BY15" s="204"/>
      <c r="BZ15" s="203"/>
      <c r="CA15" s="203"/>
      <c r="CB15" s="203"/>
      <c r="CC15" s="204"/>
      <c r="CD15" s="205"/>
      <c r="CE15" s="203"/>
      <c r="CF15" s="203"/>
      <c r="CG15" s="204"/>
      <c r="CH15" s="205"/>
      <c r="CI15" s="203"/>
      <c r="CJ15" s="203"/>
      <c r="CK15" s="204"/>
      <c r="CL15" s="203"/>
      <c r="CM15" s="203"/>
      <c r="CN15" s="203"/>
      <c r="CO15" s="204"/>
      <c r="CP15" s="205"/>
      <c r="CQ15" s="203"/>
      <c r="CR15" s="203"/>
      <c r="CS15" s="204"/>
      <c r="CT15" s="202"/>
      <c r="CU15" s="203"/>
      <c r="CV15" s="203"/>
      <c r="CW15" s="204"/>
      <c r="CX15" s="205"/>
      <c r="CY15" s="203"/>
      <c r="CZ15" s="203"/>
      <c r="DA15" s="204"/>
      <c r="DB15" s="205"/>
      <c r="DC15" s="203"/>
      <c r="DD15" s="203"/>
      <c r="DE15" s="204"/>
      <c r="DF15" s="203"/>
      <c r="DG15" s="203"/>
      <c r="DH15" s="203"/>
      <c r="DI15" s="204"/>
      <c r="DJ15" s="205"/>
      <c r="DK15" s="203"/>
      <c r="DL15" s="203"/>
      <c r="DM15" s="204"/>
      <c r="DN15" s="205"/>
      <c r="DO15" s="203"/>
      <c r="DP15" s="203"/>
      <c r="DQ15" s="204"/>
      <c r="DR15" s="203"/>
      <c r="DS15" s="203"/>
      <c r="DT15" s="203"/>
      <c r="DU15" s="204"/>
      <c r="DV15" s="205"/>
      <c r="DW15" s="203"/>
      <c r="DX15" s="203"/>
      <c r="DY15" s="204"/>
      <c r="DZ15" s="209"/>
      <c r="EA15" s="203"/>
      <c r="EB15" s="203"/>
      <c r="EC15" s="204"/>
      <c r="ED15" s="205"/>
      <c r="EE15" s="203"/>
      <c r="EF15" s="203"/>
      <c r="EG15" s="204"/>
      <c r="EH15" s="205"/>
      <c r="EI15" s="203"/>
      <c r="EJ15" s="203"/>
      <c r="EK15" s="204"/>
      <c r="EL15" s="203"/>
      <c r="EM15" s="203"/>
      <c r="EN15" s="203"/>
      <c r="EO15" s="204"/>
      <c r="EP15" s="205"/>
      <c r="EQ15" s="203"/>
      <c r="ER15" s="203"/>
      <c r="ES15" s="204"/>
      <c r="ET15" s="205"/>
      <c r="EU15" s="203"/>
      <c r="EV15" s="203"/>
      <c r="EW15" s="204"/>
      <c r="EX15" s="203"/>
      <c r="EY15" s="203"/>
      <c r="EZ15" s="203"/>
      <c r="FA15" s="204"/>
      <c r="FB15" s="205"/>
      <c r="FC15" s="203"/>
      <c r="FD15" s="203"/>
      <c r="FE15" s="210"/>
      <c r="FF15" s="14"/>
      <c r="FG15" s="155"/>
      <c r="FH15" s="156"/>
      <c r="FI15" s="84"/>
      <c r="FJ15" s="79"/>
      <c r="FK15" s="65" t="s">
        <v>89</v>
      </c>
      <c r="FL15" s="29">
        <f>SUM(COUNTIF($F$10:$I$63,FJ14),COUNTIF($AL$10:$AO$63,FJ14),COUNTIF($BR$10:$BU$63,FJ14),COUNTIF($CX$10:$DA$72,FJ14),COUNTIF($ED$10:$EG$63,FJ14))+FS15</f>
        <v>0</v>
      </c>
      <c r="FM15" s="57">
        <f t="shared" ca="1" si="0"/>
        <v>0</v>
      </c>
      <c r="FN15" s="45"/>
      <c r="FO15" s="36"/>
      <c r="FP15" s="20" t="str">
        <f>FJ14</f>
        <v>書写</v>
      </c>
      <c r="FQ15" s="20" t="s">
        <v>55</v>
      </c>
      <c r="FR15" s="20" t="str">
        <f>FJ14&amp;"1/2"</f>
        <v>書写1/2</v>
      </c>
      <c r="FS15" s="20">
        <f>SUM(COUNTIF($F$10:$I$63,FR15),COUNTIF($AL$10:$AO$63,FR15),COUNTIF($BR$10:$BU$63,FR15),COUNTIF($CX$10:$DA$72,FR15),COUNTIF($ED$10:$EG$63,FR15))*0.5</f>
        <v>0</v>
      </c>
      <c r="FT15" s="14"/>
      <c r="FU15" s="14"/>
      <c r="FV15" s="20" t="str">
        <f t="shared" ca="1" si="1"/>
        <v>'(5)'!FM15</v>
      </c>
      <c r="FW15" s="20">
        <v>15</v>
      </c>
      <c r="FX15" s="20">
        <f t="shared" ca="1" si="2"/>
        <v>0</v>
      </c>
    </row>
    <row r="16" spans="1:180" ht="7.5" customHeight="1">
      <c r="A16" s="126"/>
      <c r="B16" s="131" t="s">
        <v>2112</v>
      </c>
      <c r="C16" s="203"/>
      <c r="D16" s="204"/>
      <c r="E16" s="211"/>
      <c r="F16" s="106" t="s">
        <v>1914</v>
      </c>
      <c r="G16" s="203"/>
      <c r="H16" s="204"/>
      <c r="I16" s="212"/>
      <c r="J16" s="106" t="s">
        <v>1914</v>
      </c>
      <c r="K16" s="203"/>
      <c r="L16" s="204"/>
      <c r="M16" s="211"/>
      <c r="N16" s="108" t="s">
        <v>1914</v>
      </c>
      <c r="O16" s="203"/>
      <c r="P16" s="204"/>
      <c r="Q16" s="211"/>
      <c r="R16" s="106" t="s">
        <v>1914</v>
      </c>
      <c r="S16" s="203"/>
      <c r="T16" s="204"/>
      <c r="U16" s="212"/>
      <c r="V16" s="106"/>
      <c r="W16" s="203"/>
      <c r="X16" s="204"/>
      <c r="Y16" s="211"/>
      <c r="Z16" s="108" t="s">
        <v>1702</v>
      </c>
      <c r="AA16" s="203"/>
      <c r="AB16" s="204"/>
      <c r="AC16" s="211"/>
      <c r="AD16" s="106" t="s">
        <v>1702</v>
      </c>
      <c r="AE16" s="203"/>
      <c r="AF16" s="204"/>
      <c r="AG16" s="212"/>
      <c r="AH16" s="131"/>
      <c r="AI16" s="203"/>
      <c r="AJ16" s="204"/>
      <c r="AK16" s="211"/>
      <c r="AL16" s="106"/>
      <c r="AM16" s="203"/>
      <c r="AN16" s="204"/>
      <c r="AO16" s="212"/>
      <c r="AP16" s="106"/>
      <c r="AQ16" s="203"/>
      <c r="AR16" s="204"/>
      <c r="AS16" s="211"/>
      <c r="AT16" s="108"/>
      <c r="AU16" s="203"/>
      <c r="AV16" s="204"/>
      <c r="AW16" s="211"/>
      <c r="AX16" s="106"/>
      <c r="AY16" s="203"/>
      <c r="AZ16" s="204"/>
      <c r="BA16" s="212"/>
      <c r="BB16" s="106"/>
      <c r="BC16" s="203"/>
      <c r="BD16" s="204"/>
      <c r="BE16" s="211"/>
      <c r="BF16" s="108" t="s">
        <v>1128</v>
      </c>
      <c r="BG16" s="203"/>
      <c r="BH16" s="204"/>
      <c r="BI16" s="211"/>
      <c r="BJ16" s="106" t="s">
        <v>1128</v>
      </c>
      <c r="BK16" s="203"/>
      <c r="BL16" s="204"/>
      <c r="BM16" s="212"/>
      <c r="BN16" s="131" t="s">
        <v>3181</v>
      </c>
      <c r="BO16" s="203"/>
      <c r="BP16" s="204"/>
      <c r="BQ16" s="211"/>
      <c r="BR16" s="106" t="s">
        <v>720</v>
      </c>
      <c r="BS16" s="203"/>
      <c r="BT16" s="204"/>
      <c r="BU16" s="212"/>
      <c r="BV16" s="106" t="s">
        <v>720</v>
      </c>
      <c r="BW16" s="203"/>
      <c r="BX16" s="204"/>
      <c r="BY16" s="211"/>
      <c r="BZ16" s="108" t="s">
        <v>716</v>
      </c>
      <c r="CA16" s="203"/>
      <c r="CB16" s="204"/>
      <c r="CC16" s="211"/>
      <c r="CD16" s="106" t="s">
        <v>716</v>
      </c>
      <c r="CE16" s="203"/>
      <c r="CF16" s="204"/>
      <c r="CG16" s="212"/>
      <c r="CH16" s="106" t="s">
        <v>515</v>
      </c>
      <c r="CI16" s="203"/>
      <c r="CJ16" s="204"/>
      <c r="CK16" s="211"/>
      <c r="CL16" s="108"/>
      <c r="CM16" s="203"/>
      <c r="CN16" s="204"/>
      <c r="CO16" s="211"/>
      <c r="CP16" s="106"/>
      <c r="CQ16" s="203"/>
      <c r="CR16" s="204"/>
      <c r="CS16" s="212"/>
      <c r="CT16" s="131"/>
      <c r="CU16" s="203"/>
      <c r="CV16" s="204"/>
      <c r="CW16" s="211"/>
      <c r="CX16" s="106" t="s">
        <v>722</v>
      </c>
      <c r="CY16" s="203"/>
      <c r="CZ16" s="204"/>
      <c r="DA16" s="212"/>
      <c r="DB16" s="106" t="s">
        <v>722</v>
      </c>
      <c r="DC16" s="203"/>
      <c r="DD16" s="204"/>
      <c r="DE16" s="211"/>
      <c r="DF16" s="108" t="s">
        <v>718</v>
      </c>
      <c r="DG16" s="203"/>
      <c r="DH16" s="204"/>
      <c r="DI16" s="211"/>
      <c r="DJ16" s="106" t="s">
        <v>718</v>
      </c>
      <c r="DK16" s="203"/>
      <c r="DL16" s="204"/>
      <c r="DM16" s="212"/>
      <c r="DN16" s="106" t="s">
        <v>517</v>
      </c>
      <c r="DO16" s="203"/>
      <c r="DP16" s="204"/>
      <c r="DQ16" s="211"/>
      <c r="DR16" s="108" t="s">
        <v>513</v>
      </c>
      <c r="DS16" s="203"/>
      <c r="DT16" s="204"/>
      <c r="DU16" s="211"/>
      <c r="DV16" s="106" t="s">
        <v>513</v>
      </c>
      <c r="DW16" s="203"/>
      <c r="DX16" s="204"/>
      <c r="DY16" s="212"/>
      <c r="DZ16" s="128"/>
      <c r="EA16" s="203"/>
      <c r="EB16" s="204"/>
      <c r="EC16" s="211"/>
      <c r="ED16" s="106"/>
      <c r="EE16" s="203"/>
      <c r="EF16" s="204"/>
      <c r="EG16" s="212"/>
      <c r="EH16" s="106"/>
      <c r="EI16" s="203"/>
      <c r="EJ16" s="204"/>
      <c r="EK16" s="211"/>
      <c r="EL16" s="108"/>
      <c r="EM16" s="203"/>
      <c r="EN16" s="204"/>
      <c r="EO16" s="211"/>
      <c r="EP16" s="106"/>
      <c r="EQ16" s="203"/>
      <c r="ER16" s="204"/>
      <c r="ES16" s="212"/>
      <c r="ET16" s="106"/>
      <c r="EU16" s="203"/>
      <c r="EV16" s="204"/>
      <c r="EW16" s="211"/>
      <c r="EX16" s="108"/>
      <c r="EY16" s="203"/>
      <c r="EZ16" s="204"/>
      <c r="FA16" s="211"/>
      <c r="FB16" s="106"/>
      <c r="FC16" s="203"/>
      <c r="FD16" s="204"/>
      <c r="FE16" s="213"/>
      <c r="FF16" s="14"/>
      <c r="FG16" s="155"/>
      <c r="FH16" s="156"/>
      <c r="FI16" s="84"/>
      <c r="FJ16" s="79"/>
      <c r="FK16" s="65" t="s">
        <v>90</v>
      </c>
      <c r="FL16" s="28">
        <f>SUM(COUNTIF($J$10:$M$63,FJ14),COUNTIF($AP$10:$AS$63,FJ14),COUNTIF($BV$10:$BY$63,FJ14),COUNTIF($DB$10:$DE$72,FJ14),COUNTIF($EH$10:$EK$63,FJ14))+FS16</f>
        <v>0</v>
      </c>
      <c r="FM16" s="56">
        <f t="shared" ca="1" si="0"/>
        <v>0</v>
      </c>
      <c r="FN16" s="43"/>
      <c r="FO16" s="9"/>
      <c r="FP16" s="20" t="str">
        <f>FJ14</f>
        <v>書写</v>
      </c>
      <c r="FQ16" s="25" t="s">
        <v>56</v>
      </c>
      <c r="FR16" s="20" t="str">
        <f>FJ14&amp;"1/2"</f>
        <v>書写1/2</v>
      </c>
      <c r="FS16" s="20">
        <f>SUM(COUNTIF($J$10:$M$63,FR16),COUNTIF($AP$10:$AS$63,FR16),COUNTIF($BV$10:$BY$63,FR16),COUNTIF($DB$10:$DE$72,FR16),COUNTIF($EH$10:$EK$63,FR16))*0.5</f>
        <v>0</v>
      </c>
      <c r="FT16" s="20" t="s">
        <v>76</v>
      </c>
      <c r="FU16" s="20">
        <f ca="1">FU14-1</f>
        <v>5</v>
      </c>
      <c r="FV16" s="20" t="str">
        <f t="shared" ca="1" si="1"/>
        <v>'(5)'!FM16</v>
      </c>
      <c r="FW16" s="20">
        <v>16</v>
      </c>
      <c r="FX16" s="20">
        <f t="shared" ca="1" si="2"/>
        <v>0</v>
      </c>
    </row>
    <row r="17" spans="1:180" ht="7.5" customHeight="1">
      <c r="A17" s="126"/>
      <c r="B17" s="202"/>
      <c r="C17" s="203"/>
      <c r="D17" s="204"/>
      <c r="E17" s="204"/>
      <c r="F17" s="205"/>
      <c r="G17" s="203"/>
      <c r="H17" s="204"/>
      <c r="I17" s="214"/>
      <c r="J17" s="205"/>
      <c r="K17" s="203"/>
      <c r="L17" s="204"/>
      <c r="M17" s="204"/>
      <c r="N17" s="203"/>
      <c r="O17" s="203"/>
      <c r="P17" s="204"/>
      <c r="Q17" s="204"/>
      <c r="R17" s="205"/>
      <c r="S17" s="203"/>
      <c r="T17" s="204"/>
      <c r="U17" s="214"/>
      <c r="V17" s="205"/>
      <c r="W17" s="203"/>
      <c r="X17" s="204"/>
      <c r="Y17" s="204"/>
      <c r="Z17" s="203"/>
      <c r="AA17" s="203"/>
      <c r="AB17" s="204"/>
      <c r="AC17" s="204"/>
      <c r="AD17" s="205"/>
      <c r="AE17" s="203"/>
      <c r="AF17" s="204"/>
      <c r="AG17" s="214"/>
      <c r="AH17" s="202"/>
      <c r="AI17" s="203"/>
      <c r="AJ17" s="204"/>
      <c r="AK17" s="204"/>
      <c r="AL17" s="205"/>
      <c r="AM17" s="203"/>
      <c r="AN17" s="204"/>
      <c r="AO17" s="214"/>
      <c r="AP17" s="205"/>
      <c r="AQ17" s="203"/>
      <c r="AR17" s="204"/>
      <c r="AS17" s="204"/>
      <c r="AT17" s="203"/>
      <c r="AU17" s="203"/>
      <c r="AV17" s="204"/>
      <c r="AW17" s="204"/>
      <c r="AX17" s="205"/>
      <c r="AY17" s="203"/>
      <c r="AZ17" s="204"/>
      <c r="BA17" s="214"/>
      <c r="BB17" s="205"/>
      <c r="BC17" s="203"/>
      <c r="BD17" s="204"/>
      <c r="BE17" s="204"/>
      <c r="BF17" s="203"/>
      <c r="BG17" s="203"/>
      <c r="BH17" s="204"/>
      <c r="BI17" s="204"/>
      <c r="BJ17" s="205"/>
      <c r="BK17" s="203"/>
      <c r="BL17" s="204"/>
      <c r="BM17" s="214"/>
      <c r="BN17" s="202"/>
      <c r="BO17" s="203"/>
      <c r="BP17" s="204"/>
      <c r="BQ17" s="204"/>
      <c r="BR17" s="205"/>
      <c r="BS17" s="203"/>
      <c r="BT17" s="204"/>
      <c r="BU17" s="214"/>
      <c r="BV17" s="205"/>
      <c r="BW17" s="203"/>
      <c r="BX17" s="204"/>
      <c r="BY17" s="204"/>
      <c r="BZ17" s="203"/>
      <c r="CA17" s="203"/>
      <c r="CB17" s="204"/>
      <c r="CC17" s="204"/>
      <c r="CD17" s="205"/>
      <c r="CE17" s="203"/>
      <c r="CF17" s="204"/>
      <c r="CG17" s="214"/>
      <c r="CH17" s="205"/>
      <c r="CI17" s="203"/>
      <c r="CJ17" s="204"/>
      <c r="CK17" s="204"/>
      <c r="CL17" s="203"/>
      <c r="CM17" s="203"/>
      <c r="CN17" s="204"/>
      <c r="CO17" s="204"/>
      <c r="CP17" s="205"/>
      <c r="CQ17" s="203"/>
      <c r="CR17" s="204"/>
      <c r="CS17" s="214"/>
      <c r="CT17" s="202"/>
      <c r="CU17" s="203"/>
      <c r="CV17" s="204"/>
      <c r="CW17" s="204"/>
      <c r="CX17" s="205"/>
      <c r="CY17" s="203"/>
      <c r="CZ17" s="204"/>
      <c r="DA17" s="214"/>
      <c r="DB17" s="205"/>
      <c r="DC17" s="203"/>
      <c r="DD17" s="204"/>
      <c r="DE17" s="204"/>
      <c r="DF17" s="203"/>
      <c r="DG17" s="203"/>
      <c r="DH17" s="204"/>
      <c r="DI17" s="204"/>
      <c r="DJ17" s="205"/>
      <c r="DK17" s="203"/>
      <c r="DL17" s="204"/>
      <c r="DM17" s="214"/>
      <c r="DN17" s="205"/>
      <c r="DO17" s="203"/>
      <c r="DP17" s="204"/>
      <c r="DQ17" s="204"/>
      <c r="DR17" s="203"/>
      <c r="DS17" s="203"/>
      <c r="DT17" s="204"/>
      <c r="DU17" s="204"/>
      <c r="DV17" s="205"/>
      <c r="DW17" s="203"/>
      <c r="DX17" s="204"/>
      <c r="DY17" s="214"/>
      <c r="DZ17" s="209"/>
      <c r="EA17" s="203"/>
      <c r="EB17" s="204"/>
      <c r="EC17" s="204"/>
      <c r="ED17" s="205"/>
      <c r="EE17" s="203"/>
      <c r="EF17" s="204"/>
      <c r="EG17" s="214"/>
      <c r="EH17" s="205"/>
      <c r="EI17" s="203"/>
      <c r="EJ17" s="204"/>
      <c r="EK17" s="204"/>
      <c r="EL17" s="203"/>
      <c r="EM17" s="203"/>
      <c r="EN17" s="204"/>
      <c r="EO17" s="204"/>
      <c r="EP17" s="205"/>
      <c r="EQ17" s="203"/>
      <c r="ER17" s="204"/>
      <c r="ES17" s="214"/>
      <c r="ET17" s="205"/>
      <c r="EU17" s="203"/>
      <c r="EV17" s="204"/>
      <c r="EW17" s="204"/>
      <c r="EX17" s="203"/>
      <c r="EY17" s="203"/>
      <c r="EZ17" s="204"/>
      <c r="FA17" s="204"/>
      <c r="FB17" s="205"/>
      <c r="FC17" s="203"/>
      <c r="FD17" s="204"/>
      <c r="FE17" s="215"/>
      <c r="FF17" s="14"/>
      <c r="FG17" s="155"/>
      <c r="FH17" s="156"/>
      <c r="FI17" s="84"/>
      <c r="FJ17" s="79"/>
      <c r="FK17" s="65" t="s">
        <v>91</v>
      </c>
      <c r="FL17" s="28">
        <f>SUM(COUNTIF($N$10:$Q$63,FJ14),COUNTIF($AT$10:$AW$63,FJ14),COUNTIF($BZ$10:$CC$63,FJ14),COUNTIF($DF$10:$DI$72,FJ14),COUNTIF($EL$10:$EO$63,FJ14))+FS17</f>
        <v>0</v>
      </c>
      <c r="FM17" s="56">
        <f t="shared" ca="1" si="0"/>
        <v>0</v>
      </c>
      <c r="FN17" s="44"/>
      <c r="FO17" s="35"/>
      <c r="FP17" s="20" t="str">
        <f>FJ14</f>
        <v>書写</v>
      </c>
      <c r="FQ17" s="20" t="s">
        <v>57</v>
      </c>
      <c r="FR17" s="20" t="str">
        <f>FJ14&amp;"1/2"</f>
        <v>書写1/2</v>
      </c>
      <c r="FS17" s="20">
        <f>SUM(COUNTIF($N$10:$Q$63,FR17),COUNTIF($AT$10:$AW$63,FR17),COUNTIF($BZ$10:$CC$63,FR17),COUNTIF($DF$10:$DI$72,FR17),COUNTIF($EL$10:$EO$63,FR17))*0.5</f>
        <v>0</v>
      </c>
      <c r="FT17" s="20"/>
      <c r="FU17" s="20"/>
      <c r="FV17" s="20" t="str">
        <f t="shared" ca="1" si="1"/>
        <v>'(5)'!FM17</v>
      </c>
      <c r="FW17" s="20">
        <v>17</v>
      </c>
      <c r="FX17" s="20">
        <f t="shared" ca="1" si="2"/>
        <v>0</v>
      </c>
    </row>
    <row r="18" spans="1:180" ht="7.5" customHeight="1">
      <c r="A18" s="127"/>
      <c r="B18" s="216"/>
      <c r="C18" s="217"/>
      <c r="D18" s="218"/>
      <c r="E18" s="218"/>
      <c r="F18" s="219"/>
      <c r="G18" s="217"/>
      <c r="H18" s="218"/>
      <c r="I18" s="220"/>
      <c r="J18" s="219"/>
      <c r="K18" s="217"/>
      <c r="L18" s="218"/>
      <c r="M18" s="218"/>
      <c r="N18" s="217"/>
      <c r="O18" s="217"/>
      <c r="P18" s="218"/>
      <c r="Q18" s="218"/>
      <c r="R18" s="219"/>
      <c r="S18" s="217"/>
      <c r="T18" s="218"/>
      <c r="U18" s="220"/>
      <c r="V18" s="219"/>
      <c r="W18" s="217"/>
      <c r="X18" s="218"/>
      <c r="Y18" s="218"/>
      <c r="Z18" s="217"/>
      <c r="AA18" s="217"/>
      <c r="AB18" s="218"/>
      <c r="AC18" s="218"/>
      <c r="AD18" s="219"/>
      <c r="AE18" s="217"/>
      <c r="AF18" s="218"/>
      <c r="AG18" s="220"/>
      <c r="AH18" s="216"/>
      <c r="AI18" s="217"/>
      <c r="AJ18" s="218"/>
      <c r="AK18" s="218"/>
      <c r="AL18" s="219"/>
      <c r="AM18" s="217"/>
      <c r="AN18" s="218"/>
      <c r="AO18" s="220"/>
      <c r="AP18" s="219"/>
      <c r="AQ18" s="217"/>
      <c r="AR18" s="218"/>
      <c r="AS18" s="218"/>
      <c r="AT18" s="217"/>
      <c r="AU18" s="217"/>
      <c r="AV18" s="218"/>
      <c r="AW18" s="218"/>
      <c r="AX18" s="219"/>
      <c r="AY18" s="217"/>
      <c r="AZ18" s="218"/>
      <c r="BA18" s="220"/>
      <c r="BB18" s="219"/>
      <c r="BC18" s="217"/>
      <c r="BD18" s="218"/>
      <c r="BE18" s="218"/>
      <c r="BF18" s="217"/>
      <c r="BG18" s="217"/>
      <c r="BH18" s="218"/>
      <c r="BI18" s="218"/>
      <c r="BJ18" s="219"/>
      <c r="BK18" s="217"/>
      <c r="BL18" s="218"/>
      <c r="BM18" s="220"/>
      <c r="BN18" s="216"/>
      <c r="BO18" s="217"/>
      <c r="BP18" s="218"/>
      <c r="BQ18" s="218"/>
      <c r="BR18" s="219"/>
      <c r="BS18" s="217"/>
      <c r="BT18" s="218"/>
      <c r="BU18" s="220"/>
      <c r="BV18" s="219"/>
      <c r="BW18" s="217"/>
      <c r="BX18" s="218"/>
      <c r="BY18" s="218"/>
      <c r="BZ18" s="217"/>
      <c r="CA18" s="217"/>
      <c r="CB18" s="218"/>
      <c r="CC18" s="218"/>
      <c r="CD18" s="219"/>
      <c r="CE18" s="217"/>
      <c r="CF18" s="218"/>
      <c r="CG18" s="220"/>
      <c r="CH18" s="219"/>
      <c r="CI18" s="217"/>
      <c r="CJ18" s="218"/>
      <c r="CK18" s="218"/>
      <c r="CL18" s="217"/>
      <c r="CM18" s="217"/>
      <c r="CN18" s="218"/>
      <c r="CO18" s="218"/>
      <c r="CP18" s="219"/>
      <c r="CQ18" s="217"/>
      <c r="CR18" s="218"/>
      <c r="CS18" s="220"/>
      <c r="CT18" s="216"/>
      <c r="CU18" s="217"/>
      <c r="CV18" s="218"/>
      <c r="CW18" s="218"/>
      <c r="CX18" s="219"/>
      <c r="CY18" s="217"/>
      <c r="CZ18" s="218"/>
      <c r="DA18" s="220"/>
      <c r="DB18" s="219"/>
      <c r="DC18" s="217"/>
      <c r="DD18" s="218"/>
      <c r="DE18" s="218"/>
      <c r="DF18" s="217"/>
      <c r="DG18" s="217"/>
      <c r="DH18" s="218"/>
      <c r="DI18" s="218"/>
      <c r="DJ18" s="219"/>
      <c r="DK18" s="217"/>
      <c r="DL18" s="218"/>
      <c r="DM18" s="220"/>
      <c r="DN18" s="219"/>
      <c r="DO18" s="217"/>
      <c r="DP18" s="218"/>
      <c r="DQ18" s="218"/>
      <c r="DR18" s="217"/>
      <c r="DS18" s="217"/>
      <c r="DT18" s="218"/>
      <c r="DU18" s="218"/>
      <c r="DV18" s="219"/>
      <c r="DW18" s="217"/>
      <c r="DX18" s="218"/>
      <c r="DY18" s="220"/>
      <c r="DZ18" s="216"/>
      <c r="EA18" s="217"/>
      <c r="EB18" s="218"/>
      <c r="EC18" s="218"/>
      <c r="ED18" s="219"/>
      <c r="EE18" s="217"/>
      <c r="EF18" s="218"/>
      <c r="EG18" s="220"/>
      <c r="EH18" s="219"/>
      <c r="EI18" s="217"/>
      <c r="EJ18" s="218"/>
      <c r="EK18" s="218"/>
      <c r="EL18" s="217"/>
      <c r="EM18" s="217"/>
      <c r="EN18" s="218"/>
      <c r="EO18" s="218"/>
      <c r="EP18" s="219"/>
      <c r="EQ18" s="217"/>
      <c r="ER18" s="218"/>
      <c r="ES18" s="220"/>
      <c r="ET18" s="219"/>
      <c r="EU18" s="217"/>
      <c r="EV18" s="218"/>
      <c r="EW18" s="218"/>
      <c r="EX18" s="217"/>
      <c r="EY18" s="217"/>
      <c r="EZ18" s="218"/>
      <c r="FA18" s="218"/>
      <c r="FB18" s="219"/>
      <c r="FC18" s="217"/>
      <c r="FD18" s="218"/>
      <c r="FE18" s="221"/>
      <c r="FF18" s="14"/>
      <c r="FG18" s="155"/>
      <c r="FH18" s="156"/>
      <c r="FI18" s="84"/>
      <c r="FJ18" s="79"/>
      <c r="FK18" s="65" t="s">
        <v>92</v>
      </c>
      <c r="FL18" s="29">
        <f>SUM(COUNTIF($R$10:$U$63,FJ14),COUNTIF($AX$10:$BA$63,FJ14),COUNTIF($CD$10:$CG$63,FJ14),COUNTIF($DJ$10:$DM$72,FJ14),COUNTIF($EP$10:$ES$63,FJ14))+FS18</f>
        <v>0</v>
      </c>
      <c r="FM18" s="57">
        <f t="shared" ca="1" si="0"/>
        <v>0</v>
      </c>
      <c r="FN18" s="45"/>
      <c r="FO18" s="36"/>
      <c r="FP18" s="20" t="str">
        <f>FJ14</f>
        <v>書写</v>
      </c>
      <c r="FQ18" s="20" t="s">
        <v>58</v>
      </c>
      <c r="FR18" s="20" t="str">
        <f>FJ14&amp;"1/2"</f>
        <v>書写1/2</v>
      </c>
      <c r="FS18" s="20">
        <f>SUM(COUNTIF($R$10:$U$63,FR18),COUNTIF($AX$10:$BA$63,FR18),COUNTIF($CD$10:$CG$63,FR18),COUNTIF($DJ$10:$DM$72,FR18),COUNTIF($EP$10:$ES$63,FR18))*0.5</f>
        <v>0</v>
      </c>
      <c r="FT18" s="14"/>
      <c r="FU18" s="14"/>
      <c r="FV18" s="20" t="str">
        <f t="shared" ca="1" si="1"/>
        <v>'(5)'!FM18</v>
      </c>
      <c r="FW18" s="20">
        <v>18</v>
      </c>
      <c r="FX18" s="20">
        <f t="shared" ca="1" si="2"/>
        <v>0</v>
      </c>
    </row>
    <row r="19" spans="1:180" ht="7.5" customHeight="1">
      <c r="A19" s="93" t="s">
        <v>77</v>
      </c>
      <c r="B19" s="192" t="s">
        <v>139</v>
      </c>
      <c r="C19" s="193"/>
      <c r="D19" s="206" t="s">
        <v>136</v>
      </c>
      <c r="E19" s="195"/>
      <c r="F19" s="196" t="s">
        <v>123</v>
      </c>
      <c r="G19" s="193"/>
      <c r="H19" s="206" t="s">
        <v>136</v>
      </c>
      <c r="I19" s="195"/>
      <c r="J19" s="196" t="s">
        <v>123</v>
      </c>
      <c r="K19" s="197"/>
      <c r="L19" s="201" t="s">
        <v>136</v>
      </c>
      <c r="M19" s="199"/>
      <c r="N19" s="200" t="s">
        <v>11</v>
      </c>
      <c r="O19" s="193"/>
      <c r="P19" s="194"/>
      <c r="Q19" s="195"/>
      <c r="R19" s="196" t="s">
        <v>11</v>
      </c>
      <c r="S19" s="193"/>
      <c r="T19" s="194"/>
      <c r="U19" s="195"/>
      <c r="V19" s="196" t="s">
        <v>11</v>
      </c>
      <c r="W19" s="197"/>
      <c r="X19" s="198"/>
      <c r="Y19" s="199"/>
      <c r="Z19" s="200" t="s">
        <v>11</v>
      </c>
      <c r="AA19" s="193"/>
      <c r="AB19" s="194"/>
      <c r="AC19" s="195"/>
      <c r="AD19" s="196" t="s">
        <v>11</v>
      </c>
      <c r="AE19" s="193"/>
      <c r="AF19" s="194"/>
      <c r="AG19" s="195"/>
      <c r="AH19" s="192" t="s">
        <v>127</v>
      </c>
      <c r="AI19" s="193"/>
      <c r="AJ19" s="206" t="s">
        <v>136</v>
      </c>
      <c r="AK19" s="195"/>
      <c r="AL19" s="196" t="s">
        <v>139</v>
      </c>
      <c r="AM19" s="193"/>
      <c r="AN19" s="206" t="s">
        <v>136</v>
      </c>
      <c r="AO19" s="195"/>
      <c r="AP19" s="196" t="s">
        <v>139</v>
      </c>
      <c r="AQ19" s="197"/>
      <c r="AR19" s="201" t="s">
        <v>136</v>
      </c>
      <c r="AS19" s="199"/>
      <c r="AT19" s="200" t="s">
        <v>20</v>
      </c>
      <c r="AU19" s="193"/>
      <c r="AV19" s="194"/>
      <c r="AW19" s="195"/>
      <c r="AX19" s="196" t="s">
        <v>20</v>
      </c>
      <c r="AY19" s="193"/>
      <c r="AZ19" s="194"/>
      <c r="BA19" s="195"/>
      <c r="BB19" s="196" t="s">
        <v>139</v>
      </c>
      <c r="BC19" s="197"/>
      <c r="BD19" s="201" t="s">
        <v>136</v>
      </c>
      <c r="BE19" s="199"/>
      <c r="BF19" s="200" t="s">
        <v>13</v>
      </c>
      <c r="BG19" s="193"/>
      <c r="BH19" s="194"/>
      <c r="BI19" s="195"/>
      <c r="BJ19" s="196" t="s">
        <v>13</v>
      </c>
      <c r="BK19" s="193"/>
      <c r="BL19" s="194"/>
      <c r="BM19" s="195"/>
      <c r="BN19" s="192" t="s">
        <v>124</v>
      </c>
      <c r="BO19" s="193"/>
      <c r="BP19" s="206" t="s">
        <v>136</v>
      </c>
      <c r="BQ19" s="195"/>
      <c r="BR19" s="196" t="s">
        <v>9</v>
      </c>
      <c r="BS19" s="193"/>
      <c r="BT19" s="194"/>
      <c r="BU19" s="195"/>
      <c r="BV19" s="196" t="s">
        <v>9</v>
      </c>
      <c r="BW19" s="197"/>
      <c r="BX19" s="198"/>
      <c r="BY19" s="199"/>
      <c r="BZ19" s="200" t="s">
        <v>9</v>
      </c>
      <c r="CA19" s="193"/>
      <c r="CB19" s="194"/>
      <c r="CC19" s="195"/>
      <c r="CD19" s="196" t="s">
        <v>9</v>
      </c>
      <c r="CE19" s="193"/>
      <c r="CF19" s="194"/>
      <c r="CG19" s="195"/>
      <c r="CH19" s="196" t="s">
        <v>9</v>
      </c>
      <c r="CI19" s="197"/>
      <c r="CJ19" s="198"/>
      <c r="CK19" s="199"/>
      <c r="CL19" s="200" t="s">
        <v>123</v>
      </c>
      <c r="CM19" s="193"/>
      <c r="CN19" s="206" t="s">
        <v>136</v>
      </c>
      <c r="CO19" s="195"/>
      <c r="CP19" s="196" t="s">
        <v>123</v>
      </c>
      <c r="CQ19" s="193"/>
      <c r="CR19" s="206" t="s">
        <v>136</v>
      </c>
      <c r="CS19" s="195"/>
      <c r="CT19" s="192" t="s">
        <v>24</v>
      </c>
      <c r="CU19" s="193"/>
      <c r="CV19" s="194"/>
      <c r="CW19" s="195"/>
      <c r="CX19" s="196" t="s">
        <v>24</v>
      </c>
      <c r="CY19" s="193"/>
      <c r="CZ19" s="194"/>
      <c r="DA19" s="195"/>
      <c r="DB19" s="196" t="s">
        <v>24</v>
      </c>
      <c r="DC19" s="197"/>
      <c r="DD19" s="198"/>
      <c r="DE19" s="199"/>
      <c r="DF19" s="200" t="s">
        <v>24</v>
      </c>
      <c r="DG19" s="193"/>
      <c r="DH19" s="194"/>
      <c r="DI19" s="195"/>
      <c r="DJ19" s="196" t="s">
        <v>24</v>
      </c>
      <c r="DK19" s="193"/>
      <c r="DL19" s="194"/>
      <c r="DM19" s="195"/>
      <c r="DN19" s="196" t="s">
        <v>24</v>
      </c>
      <c r="DO19" s="197"/>
      <c r="DP19" s="198"/>
      <c r="DQ19" s="199"/>
      <c r="DR19" s="200" t="s">
        <v>139</v>
      </c>
      <c r="DS19" s="193"/>
      <c r="DT19" s="206" t="s">
        <v>136</v>
      </c>
      <c r="DU19" s="195"/>
      <c r="DV19" s="196" t="s">
        <v>139</v>
      </c>
      <c r="DW19" s="193"/>
      <c r="DX19" s="206" t="s">
        <v>136</v>
      </c>
      <c r="DY19" s="195"/>
      <c r="DZ19" s="192"/>
      <c r="EA19" s="197"/>
      <c r="EB19" s="198"/>
      <c r="EC19" s="199"/>
      <c r="ED19" s="196"/>
      <c r="EE19" s="197"/>
      <c r="EF19" s="198"/>
      <c r="EG19" s="199"/>
      <c r="EH19" s="196"/>
      <c r="EI19" s="197"/>
      <c r="EJ19" s="207"/>
      <c r="EK19" s="199"/>
      <c r="EL19" s="200"/>
      <c r="EM19" s="197"/>
      <c r="EN19" s="198"/>
      <c r="EO19" s="199"/>
      <c r="EP19" s="196"/>
      <c r="EQ19" s="197"/>
      <c r="ER19" s="198"/>
      <c r="ES19" s="199"/>
      <c r="ET19" s="196"/>
      <c r="EU19" s="197"/>
      <c r="EV19" s="207"/>
      <c r="EW19" s="199"/>
      <c r="EX19" s="200"/>
      <c r="EY19" s="197"/>
      <c r="EZ19" s="198"/>
      <c r="FA19" s="199"/>
      <c r="FB19" s="196"/>
      <c r="FC19" s="197"/>
      <c r="FD19" s="198"/>
      <c r="FE19" s="208"/>
      <c r="FF19" s="14"/>
      <c r="FG19" s="155"/>
      <c r="FH19" s="156"/>
      <c r="FI19" s="84"/>
      <c r="FJ19" s="79"/>
      <c r="FK19" s="65" t="s">
        <v>93</v>
      </c>
      <c r="FL19" s="28">
        <f>SUM(COUNTIF($V$10:$Y$63,FJ14),COUNTIF($BB$10:$BE$63,FJ14),COUNTIF($CH$10:$CK$63,FJ14),COUNTIF($DN$10:$DQ$72,FJ14),COUNTIF($ET$10:$EW$63,FJ14))+FS19</f>
        <v>0</v>
      </c>
      <c r="FM19" s="56">
        <f t="shared" ca="1" si="0"/>
        <v>0</v>
      </c>
      <c r="FN19" s="43"/>
      <c r="FO19" s="9"/>
      <c r="FP19" s="20" t="str">
        <f>FJ14</f>
        <v>書写</v>
      </c>
      <c r="FQ19" s="25" t="s">
        <v>59</v>
      </c>
      <c r="FR19" s="20" t="str">
        <f>FJ14&amp;"1/2"</f>
        <v>書写1/2</v>
      </c>
      <c r="FS19" s="20">
        <f>SUM(COUNTIF($V$10:$Y$63,FR19),COUNTIF($BB$10:$BE$63,FR19),COUNTIF($CH$10:$CK$63,FR19),COUNTIF($DN$10:$DQ$72,FR19),COUNTIF($ET$10:$EW$63,FR19))*0.5</f>
        <v>0</v>
      </c>
      <c r="FT19" s="20"/>
      <c r="FU19" s="20"/>
      <c r="FV19" s="20" t="str">
        <f t="shared" ca="1" si="1"/>
        <v>'(5)'!FM19</v>
      </c>
      <c r="FW19" s="20">
        <v>19</v>
      </c>
      <c r="FX19" s="20">
        <f t="shared" ca="1" si="2"/>
        <v>0</v>
      </c>
    </row>
    <row r="20" spans="1:180" ht="7.5" customHeight="1">
      <c r="A20" s="126"/>
      <c r="B20" s="202"/>
      <c r="C20" s="203"/>
      <c r="D20" s="203"/>
      <c r="E20" s="204"/>
      <c r="F20" s="205"/>
      <c r="G20" s="203"/>
      <c r="H20" s="203"/>
      <c r="I20" s="204"/>
      <c r="J20" s="205"/>
      <c r="K20" s="203"/>
      <c r="L20" s="203"/>
      <c r="M20" s="204"/>
      <c r="N20" s="203"/>
      <c r="O20" s="203"/>
      <c r="P20" s="203"/>
      <c r="Q20" s="204"/>
      <c r="R20" s="205"/>
      <c r="S20" s="203"/>
      <c r="T20" s="203"/>
      <c r="U20" s="204"/>
      <c r="V20" s="205"/>
      <c r="W20" s="203"/>
      <c r="X20" s="203"/>
      <c r="Y20" s="204"/>
      <c r="Z20" s="203"/>
      <c r="AA20" s="203"/>
      <c r="AB20" s="203"/>
      <c r="AC20" s="204"/>
      <c r="AD20" s="205"/>
      <c r="AE20" s="203"/>
      <c r="AF20" s="203"/>
      <c r="AG20" s="204"/>
      <c r="AH20" s="202"/>
      <c r="AI20" s="203"/>
      <c r="AJ20" s="203"/>
      <c r="AK20" s="204"/>
      <c r="AL20" s="205"/>
      <c r="AM20" s="203"/>
      <c r="AN20" s="203"/>
      <c r="AO20" s="204"/>
      <c r="AP20" s="205"/>
      <c r="AQ20" s="203"/>
      <c r="AR20" s="203"/>
      <c r="AS20" s="204"/>
      <c r="AT20" s="203"/>
      <c r="AU20" s="203"/>
      <c r="AV20" s="203"/>
      <c r="AW20" s="204"/>
      <c r="AX20" s="205"/>
      <c r="AY20" s="203"/>
      <c r="AZ20" s="203"/>
      <c r="BA20" s="204"/>
      <c r="BB20" s="205"/>
      <c r="BC20" s="203"/>
      <c r="BD20" s="203"/>
      <c r="BE20" s="204"/>
      <c r="BF20" s="203"/>
      <c r="BG20" s="203"/>
      <c r="BH20" s="203"/>
      <c r="BI20" s="204"/>
      <c r="BJ20" s="205"/>
      <c r="BK20" s="203"/>
      <c r="BL20" s="203"/>
      <c r="BM20" s="204"/>
      <c r="BN20" s="202"/>
      <c r="BO20" s="203"/>
      <c r="BP20" s="203"/>
      <c r="BQ20" s="204"/>
      <c r="BR20" s="205"/>
      <c r="BS20" s="203"/>
      <c r="BT20" s="203"/>
      <c r="BU20" s="204"/>
      <c r="BV20" s="205"/>
      <c r="BW20" s="203"/>
      <c r="BX20" s="203"/>
      <c r="BY20" s="204"/>
      <c r="BZ20" s="203"/>
      <c r="CA20" s="203"/>
      <c r="CB20" s="203"/>
      <c r="CC20" s="204"/>
      <c r="CD20" s="205"/>
      <c r="CE20" s="203"/>
      <c r="CF20" s="203"/>
      <c r="CG20" s="204"/>
      <c r="CH20" s="205"/>
      <c r="CI20" s="203"/>
      <c r="CJ20" s="203"/>
      <c r="CK20" s="204"/>
      <c r="CL20" s="203"/>
      <c r="CM20" s="203"/>
      <c r="CN20" s="203"/>
      <c r="CO20" s="204"/>
      <c r="CP20" s="205"/>
      <c r="CQ20" s="203"/>
      <c r="CR20" s="203"/>
      <c r="CS20" s="204"/>
      <c r="CT20" s="202"/>
      <c r="CU20" s="203"/>
      <c r="CV20" s="203"/>
      <c r="CW20" s="204"/>
      <c r="CX20" s="205"/>
      <c r="CY20" s="203"/>
      <c r="CZ20" s="203"/>
      <c r="DA20" s="204"/>
      <c r="DB20" s="205"/>
      <c r="DC20" s="203"/>
      <c r="DD20" s="203"/>
      <c r="DE20" s="204"/>
      <c r="DF20" s="203"/>
      <c r="DG20" s="203"/>
      <c r="DH20" s="203"/>
      <c r="DI20" s="204"/>
      <c r="DJ20" s="205"/>
      <c r="DK20" s="203"/>
      <c r="DL20" s="203"/>
      <c r="DM20" s="204"/>
      <c r="DN20" s="205"/>
      <c r="DO20" s="203"/>
      <c r="DP20" s="203"/>
      <c r="DQ20" s="204"/>
      <c r="DR20" s="203"/>
      <c r="DS20" s="203"/>
      <c r="DT20" s="203"/>
      <c r="DU20" s="204"/>
      <c r="DV20" s="205"/>
      <c r="DW20" s="203"/>
      <c r="DX20" s="203"/>
      <c r="DY20" s="204"/>
      <c r="DZ20" s="209"/>
      <c r="EA20" s="203"/>
      <c r="EB20" s="203"/>
      <c r="EC20" s="204"/>
      <c r="ED20" s="205"/>
      <c r="EE20" s="203"/>
      <c r="EF20" s="203"/>
      <c r="EG20" s="204"/>
      <c r="EH20" s="205"/>
      <c r="EI20" s="203"/>
      <c r="EJ20" s="203"/>
      <c r="EK20" s="204"/>
      <c r="EL20" s="203"/>
      <c r="EM20" s="203"/>
      <c r="EN20" s="203"/>
      <c r="EO20" s="204"/>
      <c r="EP20" s="205"/>
      <c r="EQ20" s="203"/>
      <c r="ER20" s="203"/>
      <c r="ES20" s="204"/>
      <c r="ET20" s="205"/>
      <c r="EU20" s="203"/>
      <c r="EV20" s="203"/>
      <c r="EW20" s="204"/>
      <c r="EX20" s="203"/>
      <c r="EY20" s="203"/>
      <c r="EZ20" s="203"/>
      <c r="FA20" s="204"/>
      <c r="FB20" s="205"/>
      <c r="FC20" s="203"/>
      <c r="FD20" s="203"/>
      <c r="FE20" s="210"/>
      <c r="FF20" s="14"/>
      <c r="FG20" s="155"/>
      <c r="FH20" s="156"/>
      <c r="FI20" s="84"/>
      <c r="FJ20" s="79"/>
      <c r="FK20" s="65" t="s">
        <v>94</v>
      </c>
      <c r="FL20" s="28">
        <f>SUM(COUNTIF($Z$10:$AC$63,FJ14),COUNTIF($BF$10:$BI$63,FJ14),COUNTIF($CL$10:$CO$63,FJ14),COUNTIF($DR$10:$DU$72,FJ14),COUNTIF($EX$10:$FA$63,FJ14))+FS20</f>
        <v>0</v>
      </c>
      <c r="FM20" s="56">
        <f t="shared" ca="1" si="0"/>
        <v>0</v>
      </c>
      <c r="FN20" s="44"/>
      <c r="FO20" s="35"/>
      <c r="FP20" s="20" t="str">
        <f>FJ14</f>
        <v>書写</v>
      </c>
      <c r="FQ20" s="20" t="s">
        <v>60</v>
      </c>
      <c r="FR20" s="20" t="str">
        <f>FJ14&amp;"1/2"</f>
        <v>書写1/2</v>
      </c>
      <c r="FS20" s="20">
        <f>SUM(COUNTIF($Z$10:$AC$63,FR20),COUNTIF($BF$10:$BI$63,FR20),COUNTIF($CL$10:$CO$63,FR20),COUNTIF($DR$10:$DU$72,FR20),COUNTIF($EX$10:$FA$63,FR20))*0.5</f>
        <v>0</v>
      </c>
      <c r="FT20" s="20"/>
      <c r="FU20" s="20"/>
      <c r="FV20" s="20" t="str">
        <f t="shared" ca="1" si="1"/>
        <v>'(5)'!FM20</v>
      </c>
      <c r="FW20" s="20">
        <v>20</v>
      </c>
      <c r="FX20" s="20">
        <f t="shared" ca="1" si="2"/>
        <v>0</v>
      </c>
    </row>
    <row r="21" spans="1:180" ht="7.5" customHeight="1">
      <c r="A21" s="126"/>
      <c r="B21" s="202"/>
      <c r="C21" s="203"/>
      <c r="D21" s="203"/>
      <c r="E21" s="204"/>
      <c r="F21" s="205"/>
      <c r="G21" s="203"/>
      <c r="H21" s="203"/>
      <c r="I21" s="204"/>
      <c r="J21" s="205"/>
      <c r="K21" s="203"/>
      <c r="L21" s="203"/>
      <c r="M21" s="204"/>
      <c r="N21" s="203"/>
      <c r="O21" s="203"/>
      <c r="P21" s="203"/>
      <c r="Q21" s="204"/>
      <c r="R21" s="205"/>
      <c r="S21" s="203"/>
      <c r="T21" s="203"/>
      <c r="U21" s="204"/>
      <c r="V21" s="205"/>
      <c r="W21" s="203"/>
      <c r="X21" s="203"/>
      <c r="Y21" s="204"/>
      <c r="Z21" s="203"/>
      <c r="AA21" s="203"/>
      <c r="AB21" s="203"/>
      <c r="AC21" s="204"/>
      <c r="AD21" s="205"/>
      <c r="AE21" s="203"/>
      <c r="AF21" s="203"/>
      <c r="AG21" s="204"/>
      <c r="AH21" s="202"/>
      <c r="AI21" s="203"/>
      <c r="AJ21" s="203"/>
      <c r="AK21" s="204"/>
      <c r="AL21" s="205"/>
      <c r="AM21" s="203"/>
      <c r="AN21" s="203"/>
      <c r="AO21" s="204"/>
      <c r="AP21" s="205"/>
      <c r="AQ21" s="203"/>
      <c r="AR21" s="203"/>
      <c r="AS21" s="204"/>
      <c r="AT21" s="203"/>
      <c r="AU21" s="203"/>
      <c r="AV21" s="203"/>
      <c r="AW21" s="204"/>
      <c r="AX21" s="205"/>
      <c r="AY21" s="203"/>
      <c r="AZ21" s="203"/>
      <c r="BA21" s="204"/>
      <c r="BB21" s="205"/>
      <c r="BC21" s="203"/>
      <c r="BD21" s="203"/>
      <c r="BE21" s="204"/>
      <c r="BF21" s="203"/>
      <c r="BG21" s="203"/>
      <c r="BH21" s="203"/>
      <c r="BI21" s="204"/>
      <c r="BJ21" s="205"/>
      <c r="BK21" s="203"/>
      <c r="BL21" s="203"/>
      <c r="BM21" s="204"/>
      <c r="BN21" s="202"/>
      <c r="BO21" s="203"/>
      <c r="BP21" s="203"/>
      <c r="BQ21" s="204"/>
      <c r="BR21" s="205"/>
      <c r="BS21" s="203"/>
      <c r="BT21" s="203"/>
      <c r="BU21" s="204"/>
      <c r="BV21" s="205"/>
      <c r="BW21" s="203"/>
      <c r="BX21" s="203"/>
      <c r="BY21" s="204"/>
      <c r="BZ21" s="203"/>
      <c r="CA21" s="203"/>
      <c r="CB21" s="203"/>
      <c r="CC21" s="204"/>
      <c r="CD21" s="205"/>
      <c r="CE21" s="203"/>
      <c r="CF21" s="203"/>
      <c r="CG21" s="204"/>
      <c r="CH21" s="205"/>
      <c r="CI21" s="203"/>
      <c r="CJ21" s="203"/>
      <c r="CK21" s="204"/>
      <c r="CL21" s="203"/>
      <c r="CM21" s="203"/>
      <c r="CN21" s="203"/>
      <c r="CO21" s="204"/>
      <c r="CP21" s="205"/>
      <c r="CQ21" s="203"/>
      <c r="CR21" s="203"/>
      <c r="CS21" s="204"/>
      <c r="CT21" s="202"/>
      <c r="CU21" s="203"/>
      <c r="CV21" s="203"/>
      <c r="CW21" s="204"/>
      <c r="CX21" s="205"/>
      <c r="CY21" s="203"/>
      <c r="CZ21" s="203"/>
      <c r="DA21" s="204"/>
      <c r="DB21" s="205"/>
      <c r="DC21" s="203"/>
      <c r="DD21" s="203"/>
      <c r="DE21" s="204"/>
      <c r="DF21" s="203"/>
      <c r="DG21" s="203"/>
      <c r="DH21" s="203"/>
      <c r="DI21" s="204"/>
      <c r="DJ21" s="205"/>
      <c r="DK21" s="203"/>
      <c r="DL21" s="203"/>
      <c r="DM21" s="204"/>
      <c r="DN21" s="205"/>
      <c r="DO21" s="203"/>
      <c r="DP21" s="203"/>
      <c r="DQ21" s="204"/>
      <c r="DR21" s="203"/>
      <c r="DS21" s="203"/>
      <c r="DT21" s="203"/>
      <c r="DU21" s="204"/>
      <c r="DV21" s="205"/>
      <c r="DW21" s="203"/>
      <c r="DX21" s="203"/>
      <c r="DY21" s="204"/>
      <c r="DZ21" s="209"/>
      <c r="EA21" s="203"/>
      <c r="EB21" s="203"/>
      <c r="EC21" s="204"/>
      <c r="ED21" s="205"/>
      <c r="EE21" s="203"/>
      <c r="EF21" s="203"/>
      <c r="EG21" s="204"/>
      <c r="EH21" s="205"/>
      <c r="EI21" s="203"/>
      <c r="EJ21" s="203"/>
      <c r="EK21" s="204"/>
      <c r="EL21" s="203"/>
      <c r="EM21" s="203"/>
      <c r="EN21" s="203"/>
      <c r="EO21" s="204"/>
      <c r="EP21" s="205"/>
      <c r="EQ21" s="203"/>
      <c r="ER21" s="203"/>
      <c r="ES21" s="204"/>
      <c r="ET21" s="205"/>
      <c r="EU21" s="203"/>
      <c r="EV21" s="203"/>
      <c r="EW21" s="204"/>
      <c r="EX21" s="203"/>
      <c r="EY21" s="203"/>
      <c r="EZ21" s="203"/>
      <c r="FA21" s="204"/>
      <c r="FB21" s="205"/>
      <c r="FC21" s="203"/>
      <c r="FD21" s="203"/>
      <c r="FE21" s="210"/>
      <c r="FF21" s="14"/>
      <c r="FG21" s="155"/>
      <c r="FH21" s="156"/>
      <c r="FI21" s="84"/>
      <c r="FJ21" s="82"/>
      <c r="FK21" s="66" t="s">
        <v>95</v>
      </c>
      <c r="FL21" s="32">
        <f>SUM(COUNTIF($AD$10:$AG$63,FJ14),COUNTIF($BJ$10:$BM$63,FJ14),COUNTIF($CP$10:$CS$63,FJ14),COUNTIF($DV$10:$DY$72,FJ14),COUNTIF($FB$10:$FE$63,FJ14))+FS21</f>
        <v>0</v>
      </c>
      <c r="FM21" s="60">
        <f t="shared" ca="1" si="0"/>
        <v>0</v>
      </c>
      <c r="FN21" s="48"/>
      <c r="FO21" s="38"/>
      <c r="FP21" s="20" t="str">
        <f>FJ14</f>
        <v>書写</v>
      </c>
      <c r="FQ21" s="20" t="s">
        <v>61</v>
      </c>
      <c r="FR21" s="20" t="str">
        <f>FJ14&amp;"1/2"</f>
        <v>書写1/2</v>
      </c>
      <c r="FS21" s="20">
        <f>SUM(COUNTIF($AD$10:$AG$63,FR21),COUNTIF($BJ$10:$BM$63,FR21),COUNTIF($CP$10:$CS$63,FR21),COUNTIF($DV$10:$DY$72,FR21),COUNTIF($FB$10:$FE$63,FR21))*0.5</f>
        <v>0</v>
      </c>
      <c r="FT21" s="14"/>
      <c r="FU21" s="14"/>
      <c r="FV21" s="20" t="str">
        <f t="shared" ca="1" si="1"/>
        <v>'(5)'!FM21</v>
      </c>
      <c r="FW21" s="20">
        <v>21</v>
      </c>
      <c r="FX21" s="20">
        <f t="shared" ca="1" si="2"/>
        <v>0</v>
      </c>
    </row>
    <row r="22" spans="1:180" ht="7.5" customHeight="1">
      <c r="A22" s="126"/>
      <c r="B22" s="147"/>
      <c r="C22" s="203"/>
      <c r="D22" s="203"/>
      <c r="E22" s="204"/>
      <c r="F22" s="143"/>
      <c r="G22" s="203"/>
      <c r="H22" s="203"/>
      <c r="I22" s="204"/>
      <c r="J22" s="143"/>
      <c r="K22" s="203"/>
      <c r="L22" s="203"/>
      <c r="M22" s="204"/>
      <c r="N22" s="145" t="s">
        <v>719</v>
      </c>
      <c r="O22" s="203"/>
      <c r="P22" s="203"/>
      <c r="Q22" s="204"/>
      <c r="R22" s="143" t="s">
        <v>719</v>
      </c>
      <c r="S22" s="203"/>
      <c r="T22" s="203"/>
      <c r="U22" s="204"/>
      <c r="V22" s="143" t="s">
        <v>518</v>
      </c>
      <c r="W22" s="203"/>
      <c r="X22" s="203"/>
      <c r="Y22" s="204"/>
      <c r="Z22" s="145" t="s">
        <v>514</v>
      </c>
      <c r="AA22" s="203"/>
      <c r="AB22" s="203"/>
      <c r="AC22" s="204"/>
      <c r="AD22" s="143" t="s">
        <v>514</v>
      </c>
      <c r="AE22" s="203"/>
      <c r="AF22" s="203"/>
      <c r="AG22" s="204"/>
      <c r="AH22" s="147"/>
      <c r="AI22" s="203"/>
      <c r="AJ22" s="203"/>
      <c r="AK22" s="204"/>
      <c r="AL22" s="143"/>
      <c r="AM22" s="203"/>
      <c r="AN22" s="203"/>
      <c r="AO22" s="204"/>
      <c r="AP22" s="143"/>
      <c r="AQ22" s="203"/>
      <c r="AR22" s="203"/>
      <c r="AS22" s="204"/>
      <c r="AT22" s="145"/>
      <c r="AU22" s="203"/>
      <c r="AV22" s="203"/>
      <c r="AW22" s="204"/>
      <c r="AX22" s="143"/>
      <c r="AY22" s="203"/>
      <c r="AZ22" s="203"/>
      <c r="BA22" s="204"/>
      <c r="BB22" s="143"/>
      <c r="BC22" s="203"/>
      <c r="BD22" s="203"/>
      <c r="BE22" s="204"/>
      <c r="BF22" s="145"/>
      <c r="BG22" s="203"/>
      <c r="BH22" s="203"/>
      <c r="BI22" s="204"/>
      <c r="BJ22" s="143"/>
      <c r="BK22" s="203"/>
      <c r="BL22" s="203"/>
      <c r="BM22" s="204"/>
      <c r="BN22" s="147"/>
      <c r="BO22" s="203"/>
      <c r="BP22" s="203"/>
      <c r="BQ22" s="204"/>
      <c r="BR22" s="143" t="s">
        <v>1915</v>
      </c>
      <c r="BS22" s="203"/>
      <c r="BT22" s="203"/>
      <c r="BU22" s="204"/>
      <c r="BV22" s="143" t="s">
        <v>1915</v>
      </c>
      <c r="BW22" s="203"/>
      <c r="BX22" s="203"/>
      <c r="BY22" s="204"/>
      <c r="BZ22" s="145" t="s">
        <v>1915</v>
      </c>
      <c r="CA22" s="203"/>
      <c r="CB22" s="203"/>
      <c r="CC22" s="204"/>
      <c r="CD22" s="143" t="s">
        <v>1915</v>
      </c>
      <c r="CE22" s="203"/>
      <c r="CF22" s="203"/>
      <c r="CG22" s="204"/>
      <c r="CH22" s="143" t="s">
        <v>1701</v>
      </c>
      <c r="CI22" s="203"/>
      <c r="CJ22" s="203"/>
      <c r="CK22" s="204"/>
      <c r="CL22" s="145"/>
      <c r="CM22" s="203"/>
      <c r="CN22" s="203"/>
      <c r="CO22" s="204"/>
      <c r="CP22" s="143"/>
      <c r="CQ22" s="203"/>
      <c r="CR22" s="203"/>
      <c r="CS22" s="204"/>
      <c r="CT22" s="147" t="s">
        <v>1271</v>
      </c>
      <c r="CU22" s="203"/>
      <c r="CV22" s="203"/>
      <c r="CW22" s="204"/>
      <c r="CX22" s="143" t="s">
        <v>1205</v>
      </c>
      <c r="CY22" s="203"/>
      <c r="CZ22" s="203"/>
      <c r="DA22" s="204"/>
      <c r="DB22" s="143" t="s">
        <v>1205</v>
      </c>
      <c r="DC22" s="203"/>
      <c r="DD22" s="203"/>
      <c r="DE22" s="204"/>
      <c r="DF22" s="145" t="s">
        <v>1205</v>
      </c>
      <c r="DG22" s="203"/>
      <c r="DH22" s="203"/>
      <c r="DI22" s="204"/>
      <c r="DJ22" s="143" t="s">
        <v>1205</v>
      </c>
      <c r="DK22" s="203"/>
      <c r="DL22" s="203"/>
      <c r="DM22" s="204"/>
      <c r="DN22" s="143" t="s">
        <v>1133</v>
      </c>
      <c r="DO22" s="203"/>
      <c r="DP22" s="203"/>
      <c r="DQ22" s="204"/>
      <c r="DR22" s="145"/>
      <c r="DS22" s="203"/>
      <c r="DT22" s="203"/>
      <c r="DU22" s="204"/>
      <c r="DV22" s="143"/>
      <c r="DW22" s="203"/>
      <c r="DX22" s="203"/>
      <c r="DY22" s="204"/>
      <c r="DZ22" s="146"/>
      <c r="EA22" s="203"/>
      <c r="EB22" s="203"/>
      <c r="EC22" s="204"/>
      <c r="ED22" s="143"/>
      <c r="EE22" s="203"/>
      <c r="EF22" s="203"/>
      <c r="EG22" s="204"/>
      <c r="EH22" s="144"/>
      <c r="EI22" s="203"/>
      <c r="EJ22" s="203"/>
      <c r="EK22" s="204"/>
      <c r="EL22" s="145"/>
      <c r="EM22" s="203"/>
      <c r="EN22" s="203"/>
      <c r="EO22" s="204"/>
      <c r="EP22" s="143"/>
      <c r="EQ22" s="203"/>
      <c r="ER22" s="203"/>
      <c r="ES22" s="204"/>
      <c r="ET22" s="144"/>
      <c r="EU22" s="203"/>
      <c r="EV22" s="203"/>
      <c r="EW22" s="204"/>
      <c r="EX22" s="145"/>
      <c r="EY22" s="203"/>
      <c r="EZ22" s="203"/>
      <c r="FA22" s="204"/>
      <c r="FB22" s="143"/>
      <c r="FC22" s="203"/>
      <c r="FD22" s="203"/>
      <c r="FE22" s="210"/>
      <c r="FF22" s="14"/>
      <c r="FG22" s="155"/>
      <c r="FH22" s="156"/>
      <c r="FI22" s="84" t="s">
        <v>74</v>
      </c>
      <c r="FJ22" s="79" t="s">
        <v>4</v>
      </c>
      <c r="FK22" s="64" t="s">
        <v>88</v>
      </c>
      <c r="FL22" s="33">
        <f>SUM(COUNTIF($B$10:$E$63,FJ22),COUNTIF($AH$10:$AK$63,FJ22),COUNTIF($BN$10:$BQ$63,FJ22),COUNTIF($CT$10:$CW$72,FJ22),COUNTIF($DZ$10:$EC$63,FJ22))+FS22</f>
        <v>0</v>
      </c>
      <c r="FM22" s="61">
        <f t="shared" ca="1" si="0"/>
        <v>0</v>
      </c>
      <c r="FN22" s="49"/>
      <c r="FO22" s="10"/>
      <c r="FP22" s="20" t="str">
        <f>FJ22</f>
        <v>毛筆</v>
      </c>
      <c r="FQ22" s="25" t="s">
        <v>54</v>
      </c>
      <c r="FR22" s="20" t="str">
        <f>FJ22&amp;"1/2"</f>
        <v>毛筆1/2</v>
      </c>
      <c r="FS22" s="20">
        <f>SUM(COUNTIF($B$10:$E$63,FR22),COUNTIF($AH$10:$AK$63,FR22),COUNTIF($BN$10:$BQ$63,FR22),COUNTIF($CT$10:$CW$72,FR22),COUNTIF($DZ$10:$EC$63,FR22))*0.5</f>
        <v>0</v>
      </c>
      <c r="FT22" s="20"/>
      <c r="FU22" s="20"/>
      <c r="FV22" s="20" t="str">
        <f t="shared" ca="1" si="1"/>
        <v>'(5)'!FM22</v>
      </c>
      <c r="FW22" s="20">
        <v>22</v>
      </c>
      <c r="FX22" s="20">
        <f t="shared" ca="1" si="2"/>
        <v>0</v>
      </c>
    </row>
    <row r="23" spans="1:180" ht="7.5" customHeight="1">
      <c r="A23" s="126"/>
      <c r="B23" s="202"/>
      <c r="C23" s="203"/>
      <c r="D23" s="203"/>
      <c r="E23" s="204"/>
      <c r="F23" s="205"/>
      <c r="G23" s="203"/>
      <c r="H23" s="203"/>
      <c r="I23" s="204"/>
      <c r="J23" s="205"/>
      <c r="K23" s="203"/>
      <c r="L23" s="203"/>
      <c r="M23" s="204"/>
      <c r="N23" s="203"/>
      <c r="O23" s="203"/>
      <c r="P23" s="203"/>
      <c r="Q23" s="204"/>
      <c r="R23" s="205"/>
      <c r="S23" s="203"/>
      <c r="T23" s="203"/>
      <c r="U23" s="204"/>
      <c r="V23" s="205"/>
      <c r="W23" s="203"/>
      <c r="X23" s="203"/>
      <c r="Y23" s="204"/>
      <c r="Z23" s="203"/>
      <c r="AA23" s="203"/>
      <c r="AB23" s="203"/>
      <c r="AC23" s="204"/>
      <c r="AD23" s="205"/>
      <c r="AE23" s="203"/>
      <c r="AF23" s="203"/>
      <c r="AG23" s="204"/>
      <c r="AH23" s="202"/>
      <c r="AI23" s="203"/>
      <c r="AJ23" s="203"/>
      <c r="AK23" s="204"/>
      <c r="AL23" s="205"/>
      <c r="AM23" s="203"/>
      <c r="AN23" s="203"/>
      <c r="AO23" s="204"/>
      <c r="AP23" s="205"/>
      <c r="AQ23" s="203"/>
      <c r="AR23" s="203"/>
      <c r="AS23" s="204"/>
      <c r="AT23" s="203"/>
      <c r="AU23" s="203"/>
      <c r="AV23" s="203"/>
      <c r="AW23" s="204"/>
      <c r="AX23" s="205"/>
      <c r="AY23" s="203"/>
      <c r="AZ23" s="203"/>
      <c r="BA23" s="204"/>
      <c r="BB23" s="205"/>
      <c r="BC23" s="203"/>
      <c r="BD23" s="203"/>
      <c r="BE23" s="204"/>
      <c r="BF23" s="203"/>
      <c r="BG23" s="203"/>
      <c r="BH23" s="203"/>
      <c r="BI23" s="204"/>
      <c r="BJ23" s="205"/>
      <c r="BK23" s="203"/>
      <c r="BL23" s="203"/>
      <c r="BM23" s="204"/>
      <c r="BN23" s="202"/>
      <c r="BO23" s="203"/>
      <c r="BP23" s="203"/>
      <c r="BQ23" s="204"/>
      <c r="BR23" s="205"/>
      <c r="BS23" s="203"/>
      <c r="BT23" s="203"/>
      <c r="BU23" s="204"/>
      <c r="BV23" s="205"/>
      <c r="BW23" s="203"/>
      <c r="BX23" s="203"/>
      <c r="BY23" s="204"/>
      <c r="BZ23" s="203"/>
      <c r="CA23" s="203"/>
      <c r="CB23" s="203"/>
      <c r="CC23" s="204"/>
      <c r="CD23" s="205"/>
      <c r="CE23" s="203"/>
      <c r="CF23" s="203"/>
      <c r="CG23" s="204"/>
      <c r="CH23" s="205"/>
      <c r="CI23" s="203"/>
      <c r="CJ23" s="203"/>
      <c r="CK23" s="204"/>
      <c r="CL23" s="203"/>
      <c r="CM23" s="203"/>
      <c r="CN23" s="203"/>
      <c r="CO23" s="204"/>
      <c r="CP23" s="205"/>
      <c r="CQ23" s="203"/>
      <c r="CR23" s="203"/>
      <c r="CS23" s="204"/>
      <c r="CT23" s="202"/>
      <c r="CU23" s="203"/>
      <c r="CV23" s="203"/>
      <c r="CW23" s="204"/>
      <c r="CX23" s="205"/>
      <c r="CY23" s="203"/>
      <c r="CZ23" s="203"/>
      <c r="DA23" s="204"/>
      <c r="DB23" s="205"/>
      <c r="DC23" s="203"/>
      <c r="DD23" s="203"/>
      <c r="DE23" s="204"/>
      <c r="DF23" s="203"/>
      <c r="DG23" s="203"/>
      <c r="DH23" s="203"/>
      <c r="DI23" s="204"/>
      <c r="DJ23" s="205"/>
      <c r="DK23" s="203"/>
      <c r="DL23" s="203"/>
      <c r="DM23" s="204"/>
      <c r="DN23" s="205"/>
      <c r="DO23" s="203"/>
      <c r="DP23" s="203"/>
      <c r="DQ23" s="204"/>
      <c r="DR23" s="203"/>
      <c r="DS23" s="203"/>
      <c r="DT23" s="203"/>
      <c r="DU23" s="204"/>
      <c r="DV23" s="205"/>
      <c r="DW23" s="203"/>
      <c r="DX23" s="203"/>
      <c r="DY23" s="204"/>
      <c r="DZ23" s="209"/>
      <c r="EA23" s="203"/>
      <c r="EB23" s="203"/>
      <c r="EC23" s="204"/>
      <c r="ED23" s="205"/>
      <c r="EE23" s="203"/>
      <c r="EF23" s="203"/>
      <c r="EG23" s="204"/>
      <c r="EH23" s="205"/>
      <c r="EI23" s="203"/>
      <c r="EJ23" s="203"/>
      <c r="EK23" s="204"/>
      <c r="EL23" s="203"/>
      <c r="EM23" s="203"/>
      <c r="EN23" s="203"/>
      <c r="EO23" s="204"/>
      <c r="EP23" s="205"/>
      <c r="EQ23" s="203"/>
      <c r="ER23" s="203"/>
      <c r="ES23" s="204"/>
      <c r="ET23" s="205"/>
      <c r="EU23" s="203"/>
      <c r="EV23" s="203"/>
      <c r="EW23" s="204"/>
      <c r="EX23" s="203"/>
      <c r="EY23" s="203"/>
      <c r="EZ23" s="203"/>
      <c r="FA23" s="204"/>
      <c r="FB23" s="205"/>
      <c r="FC23" s="203"/>
      <c r="FD23" s="203"/>
      <c r="FE23" s="210"/>
      <c r="FF23" s="14"/>
      <c r="FG23" s="155"/>
      <c r="FH23" s="156"/>
      <c r="FI23" s="84"/>
      <c r="FJ23" s="79"/>
      <c r="FK23" s="65" t="s">
        <v>89</v>
      </c>
      <c r="FL23" s="28">
        <f>SUM(COUNTIF($F$10:$I$63,FJ22),COUNTIF($AL$10:$AO$63,FJ22),COUNTIF($BR$10:$BU$63,FJ22),COUNTIF($CX$10:$DA$72,FJ22),COUNTIF($ED$10:$EG$63,FJ22))+FS23</f>
        <v>0</v>
      </c>
      <c r="FM23" s="56">
        <f t="shared" ca="1" si="0"/>
        <v>0</v>
      </c>
      <c r="FN23" s="44"/>
      <c r="FO23" s="35"/>
      <c r="FP23" s="20" t="str">
        <f>FJ22</f>
        <v>毛筆</v>
      </c>
      <c r="FQ23" s="20" t="s">
        <v>55</v>
      </c>
      <c r="FR23" s="20" t="str">
        <f>FJ22&amp;"1/2"</f>
        <v>毛筆1/2</v>
      </c>
      <c r="FS23" s="20">
        <f>SUM(COUNTIF($F$10:$I$63,FR23),COUNTIF($AL$10:$AO$63,FR23),COUNTIF($BR$10:$BU$63,FR23),COUNTIF($CX$10:$DA$72,FR23),COUNTIF($ED$10:$EG$63,FR23))*0.5</f>
        <v>0</v>
      </c>
      <c r="FT23" s="20"/>
      <c r="FU23" s="20"/>
      <c r="FV23" s="20" t="str">
        <f t="shared" ca="1" si="1"/>
        <v>'(5)'!FM23</v>
      </c>
      <c r="FW23" s="20">
        <v>23</v>
      </c>
      <c r="FX23" s="20">
        <f t="shared" ca="1" si="2"/>
        <v>0</v>
      </c>
    </row>
    <row r="24" spans="1:180" ht="7.5" customHeight="1">
      <c r="A24" s="126"/>
      <c r="B24" s="202"/>
      <c r="C24" s="203"/>
      <c r="D24" s="203"/>
      <c r="E24" s="204"/>
      <c r="F24" s="205"/>
      <c r="G24" s="203"/>
      <c r="H24" s="203"/>
      <c r="I24" s="204"/>
      <c r="J24" s="205"/>
      <c r="K24" s="203"/>
      <c r="L24" s="203"/>
      <c r="M24" s="204"/>
      <c r="N24" s="203"/>
      <c r="O24" s="203"/>
      <c r="P24" s="203"/>
      <c r="Q24" s="204"/>
      <c r="R24" s="205"/>
      <c r="S24" s="203"/>
      <c r="T24" s="203"/>
      <c r="U24" s="204"/>
      <c r="V24" s="205"/>
      <c r="W24" s="203"/>
      <c r="X24" s="203"/>
      <c r="Y24" s="204"/>
      <c r="Z24" s="203"/>
      <c r="AA24" s="203"/>
      <c r="AB24" s="203"/>
      <c r="AC24" s="204"/>
      <c r="AD24" s="205"/>
      <c r="AE24" s="203"/>
      <c r="AF24" s="203"/>
      <c r="AG24" s="204"/>
      <c r="AH24" s="202"/>
      <c r="AI24" s="203"/>
      <c r="AJ24" s="203"/>
      <c r="AK24" s="204"/>
      <c r="AL24" s="205"/>
      <c r="AM24" s="203"/>
      <c r="AN24" s="203"/>
      <c r="AO24" s="204"/>
      <c r="AP24" s="205"/>
      <c r="AQ24" s="203"/>
      <c r="AR24" s="203"/>
      <c r="AS24" s="204"/>
      <c r="AT24" s="203"/>
      <c r="AU24" s="203"/>
      <c r="AV24" s="203"/>
      <c r="AW24" s="204"/>
      <c r="AX24" s="205"/>
      <c r="AY24" s="203"/>
      <c r="AZ24" s="203"/>
      <c r="BA24" s="204"/>
      <c r="BB24" s="205"/>
      <c r="BC24" s="203"/>
      <c r="BD24" s="203"/>
      <c r="BE24" s="204"/>
      <c r="BF24" s="203"/>
      <c r="BG24" s="203"/>
      <c r="BH24" s="203"/>
      <c r="BI24" s="204"/>
      <c r="BJ24" s="205"/>
      <c r="BK24" s="203"/>
      <c r="BL24" s="203"/>
      <c r="BM24" s="204"/>
      <c r="BN24" s="202"/>
      <c r="BO24" s="203"/>
      <c r="BP24" s="203"/>
      <c r="BQ24" s="204"/>
      <c r="BR24" s="205"/>
      <c r="BS24" s="203"/>
      <c r="BT24" s="203"/>
      <c r="BU24" s="204"/>
      <c r="BV24" s="205"/>
      <c r="BW24" s="203"/>
      <c r="BX24" s="203"/>
      <c r="BY24" s="204"/>
      <c r="BZ24" s="203"/>
      <c r="CA24" s="203"/>
      <c r="CB24" s="203"/>
      <c r="CC24" s="204"/>
      <c r="CD24" s="205"/>
      <c r="CE24" s="203"/>
      <c r="CF24" s="203"/>
      <c r="CG24" s="204"/>
      <c r="CH24" s="205"/>
      <c r="CI24" s="203"/>
      <c r="CJ24" s="203"/>
      <c r="CK24" s="204"/>
      <c r="CL24" s="203"/>
      <c r="CM24" s="203"/>
      <c r="CN24" s="203"/>
      <c r="CO24" s="204"/>
      <c r="CP24" s="205"/>
      <c r="CQ24" s="203"/>
      <c r="CR24" s="203"/>
      <c r="CS24" s="204"/>
      <c r="CT24" s="202"/>
      <c r="CU24" s="203"/>
      <c r="CV24" s="203"/>
      <c r="CW24" s="204"/>
      <c r="CX24" s="205"/>
      <c r="CY24" s="203"/>
      <c r="CZ24" s="203"/>
      <c r="DA24" s="204"/>
      <c r="DB24" s="205"/>
      <c r="DC24" s="203"/>
      <c r="DD24" s="203"/>
      <c r="DE24" s="204"/>
      <c r="DF24" s="203"/>
      <c r="DG24" s="203"/>
      <c r="DH24" s="203"/>
      <c r="DI24" s="204"/>
      <c r="DJ24" s="205"/>
      <c r="DK24" s="203"/>
      <c r="DL24" s="203"/>
      <c r="DM24" s="204"/>
      <c r="DN24" s="205"/>
      <c r="DO24" s="203"/>
      <c r="DP24" s="203"/>
      <c r="DQ24" s="204"/>
      <c r="DR24" s="203"/>
      <c r="DS24" s="203"/>
      <c r="DT24" s="203"/>
      <c r="DU24" s="204"/>
      <c r="DV24" s="205"/>
      <c r="DW24" s="203"/>
      <c r="DX24" s="203"/>
      <c r="DY24" s="204"/>
      <c r="DZ24" s="209"/>
      <c r="EA24" s="203"/>
      <c r="EB24" s="203"/>
      <c r="EC24" s="204"/>
      <c r="ED24" s="205"/>
      <c r="EE24" s="203"/>
      <c r="EF24" s="203"/>
      <c r="EG24" s="204"/>
      <c r="EH24" s="205"/>
      <c r="EI24" s="203"/>
      <c r="EJ24" s="203"/>
      <c r="EK24" s="204"/>
      <c r="EL24" s="203"/>
      <c r="EM24" s="203"/>
      <c r="EN24" s="203"/>
      <c r="EO24" s="204"/>
      <c r="EP24" s="205"/>
      <c r="EQ24" s="203"/>
      <c r="ER24" s="203"/>
      <c r="ES24" s="204"/>
      <c r="ET24" s="205"/>
      <c r="EU24" s="203"/>
      <c r="EV24" s="203"/>
      <c r="EW24" s="204"/>
      <c r="EX24" s="203"/>
      <c r="EY24" s="203"/>
      <c r="EZ24" s="203"/>
      <c r="FA24" s="204"/>
      <c r="FB24" s="205"/>
      <c r="FC24" s="203"/>
      <c r="FD24" s="203"/>
      <c r="FE24" s="210"/>
      <c r="FF24" s="14"/>
      <c r="FG24" s="155"/>
      <c r="FH24" s="156"/>
      <c r="FI24" s="84"/>
      <c r="FJ24" s="79"/>
      <c r="FK24" s="65" t="s">
        <v>90</v>
      </c>
      <c r="FL24" s="29">
        <f>SUM(COUNTIF($J$10:$M$63,FJ22),COUNTIF($AP$10:$AS$63,FJ22),COUNTIF($BV$10:$BY$63,FJ22),COUNTIF($DB$10:$DE$72,FJ22),COUNTIF($EH$10:$EK$63,FJ22))+FS24</f>
        <v>0</v>
      </c>
      <c r="FM24" s="57">
        <f t="shared" ca="1" si="0"/>
        <v>0</v>
      </c>
      <c r="FN24" s="45"/>
      <c r="FO24" s="36"/>
      <c r="FP24" s="20" t="str">
        <f>FJ22</f>
        <v>毛筆</v>
      </c>
      <c r="FQ24" s="20" t="s">
        <v>56</v>
      </c>
      <c r="FR24" s="20" t="str">
        <f>FJ22&amp;"1/2"</f>
        <v>毛筆1/2</v>
      </c>
      <c r="FS24" s="20">
        <f>SUM(COUNTIF($J$10:$M$63,FR24),COUNTIF($AP$10:$AS$63,FR24),COUNTIF($BV$10:$BY$63,FR24),COUNTIF($DB$10:$DE$72,FR24),COUNTIF($EH$10:$EK$63,FR24))*0.5</f>
        <v>0</v>
      </c>
      <c r="FT24" s="14"/>
      <c r="FU24" s="14"/>
      <c r="FV24" s="20" t="str">
        <f t="shared" ca="1" si="1"/>
        <v>'(5)'!FM24</v>
      </c>
      <c r="FW24" s="20">
        <v>24</v>
      </c>
      <c r="FX24" s="20">
        <f t="shared" ca="1" si="2"/>
        <v>0</v>
      </c>
    </row>
    <row r="25" spans="1:180" ht="7.5" customHeight="1">
      <c r="A25" s="126"/>
      <c r="B25" s="142"/>
      <c r="C25" s="203"/>
      <c r="D25" s="204"/>
      <c r="E25" s="222"/>
      <c r="F25" s="138"/>
      <c r="G25" s="203"/>
      <c r="H25" s="204"/>
      <c r="I25" s="223"/>
      <c r="J25" s="138"/>
      <c r="K25" s="203"/>
      <c r="L25" s="204"/>
      <c r="M25" s="222"/>
      <c r="N25" s="136" t="s">
        <v>720</v>
      </c>
      <c r="O25" s="203"/>
      <c r="P25" s="204"/>
      <c r="Q25" s="222"/>
      <c r="R25" s="138" t="s">
        <v>720</v>
      </c>
      <c r="S25" s="203"/>
      <c r="T25" s="204"/>
      <c r="U25" s="223"/>
      <c r="V25" s="138" t="s">
        <v>519</v>
      </c>
      <c r="W25" s="203"/>
      <c r="X25" s="204"/>
      <c r="Y25" s="222"/>
      <c r="Z25" s="136" t="s">
        <v>515</v>
      </c>
      <c r="AA25" s="203"/>
      <c r="AB25" s="204"/>
      <c r="AC25" s="222"/>
      <c r="AD25" s="138" t="s">
        <v>515</v>
      </c>
      <c r="AE25" s="203"/>
      <c r="AF25" s="204"/>
      <c r="AG25" s="223"/>
      <c r="AH25" s="142"/>
      <c r="AI25" s="203"/>
      <c r="AJ25" s="204"/>
      <c r="AK25" s="222"/>
      <c r="AL25" s="138"/>
      <c r="AM25" s="203"/>
      <c r="AN25" s="204"/>
      <c r="AO25" s="223"/>
      <c r="AP25" s="138"/>
      <c r="AQ25" s="203"/>
      <c r="AR25" s="204"/>
      <c r="AS25" s="222"/>
      <c r="AT25" s="136"/>
      <c r="AU25" s="203"/>
      <c r="AV25" s="204"/>
      <c r="AW25" s="222"/>
      <c r="AX25" s="138"/>
      <c r="AY25" s="203"/>
      <c r="AZ25" s="204"/>
      <c r="BA25" s="223"/>
      <c r="BB25" s="138"/>
      <c r="BC25" s="203"/>
      <c r="BD25" s="204"/>
      <c r="BE25" s="222"/>
      <c r="BF25" s="136"/>
      <c r="BG25" s="203"/>
      <c r="BH25" s="204"/>
      <c r="BI25" s="222"/>
      <c r="BJ25" s="138"/>
      <c r="BK25" s="203"/>
      <c r="BL25" s="204"/>
      <c r="BM25" s="223"/>
      <c r="BN25" s="142"/>
      <c r="BO25" s="203"/>
      <c r="BP25" s="204"/>
      <c r="BQ25" s="222"/>
      <c r="BR25" s="138" t="s">
        <v>1916</v>
      </c>
      <c r="BS25" s="203"/>
      <c r="BT25" s="204"/>
      <c r="BU25" s="223"/>
      <c r="BV25" s="138" t="s">
        <v>1916</v>
      </c>
      <c r="BW25" s="203"/>
      <c r="BX25" s="204"/>
      <c r="BY25" s="222"/>
      <c r="BZ25" s="136" t="s">
        <v>1916</v>
      </c>
      <c r="CA25" s="203"/>
      <c r="CB25" s="204"/>
      <c r="CC25" s="222"/>
      <c r="CD25" s="138" t="s">
        <v>1916</v>
      </c>
      <c r="CE25" s="203"/>
      <c r="CF25" s="204"/>
      <c r="CG25" s="223"/>
      <c r="CH25" s="138" t="s">
        <v>1702</v>
      </c>
      <c r="CI25" s="203"/>
      <c r="CJ25" s="204"/>
      <c r="CK25" s="222"/>
      <c r="CL25" s="136"/>
      <c r="CM25" s="203"/>
      <c r="CN25" s="204"/>
      <c r="CO25" s="222"/>
      <c r="CP25" s="138"/>
      <c r="CQ25" s="203"/>
      <c r="CR25" s="204"/>
      <c r="CS25" s="223"/>
      <c r="CT25" s="142" t="s">
        <v>1272</v>
      </c>
      <c r="CU25" s="203"/>
      <c r="CV25" s="204"/>
      <c r="CW25" s="222"/>
      <c r="CX25" s="138" t="s">
        <v>1206</v>
      </c>
      <c r="CY25" s="203"/>
      <c r="CZ25" s="204"/>
      <c r="DA25" s="223"/>
      <c r="DB25" s="138" t="s">
        <v>1206</v>
      </c>
      <c r="DC25" s="203"/>
      <c r="DD25" s="204"/>
      <c r="DE25" s="222"/>
      <c r="DF25" s="136" t="s">
        <v>1206</v>
      </c>
      <c r="DG25" s="203"/>
      <c r="DH25" s="204"/>
      <c r="DI25" s="222"/>
      <c r="DJ25" s="138" t="s">
        <v>1206</v>
      </c>
      <c r="DK25" s="203"/>
      <c r="DL25" s="204"/>
      <c r="DM25" s="223"/>
      <c r="DN25" s="138" t="s">
        <v>1134</v>
      </c>
      <c r="DO25" s="203"/>
      <c r="DP25" s="204"/>
      <c r="DQ25" s="222"/>
      <c r="DR25" s="136"/>
      <c r="DS25" s="203"/>
      <c r="DT25" s="204"/>
      <c r="DU25" s="222"/>
      <c r="DV25" s="138"/>
      <c r="DW25" s="203"/>
      <c r="DX25" s="204"/>
      <c r="DY25" s="223"/>
      <c r="DZ25" s="141"/>
      <c r="EA25" s="203"/>
      <c r="EB25" s="204"/>
      <c r="EC25" s="222"/>
      <c r="ED25" s="138"/>
      <c r="EE25" s="203"/>
      <c r="EF25" s="204"/>
      <c r="EG25" s="223"/>
      <c r="EH25" s="138"/>
      <c r="EI25" s="203"/>
      <c r="EJ25" s="204"/>
      <c r="EK25" s="222"/>
      <c r="EL25" s="136"/>
      <c r="EM25" s="203"/>
      <c r="EN25" s="204"/>
      <c r="EO25" s="222"/>
      <c r="EP25" s="138"/>
      <c r="EQ25" s="203"/>
      <c r="ER25" s="204"/>
      <c r="ES25" s="223"/>
      <c r="ET25" s="138"/>
      <c r="EU25" s="203"/>
      <c r="EV25" s="204"/>
      <c r="EW25" s="222"/>
      <c r="EX25" s="136"/>
      <c r="EY25" s="203"/>
      <c r="EZ25" s="204"/>
      <c r="FA25" s="222"/>
      <c r="FB25" s="138"/>
      <c r="FC25" s="203"/>
      <c r="FD25" s="204"/>
      <c r="FE25" s="224"/>
      <c r="FF25" s="14"/>
      <c r="FG25" s="155"/>
      <c r="FH25" s="156"/>
      <c r="FI25" s="84"/>
      <c r="FJ25" s="79"/>
      <c r="FK25" s="65" t="s">
        <v>91</v>
      </c>
      <c r="FL25" s="28">
        <f>SUM(COUNTIF($N$10:$Q$63,FJ22),COUNTIF($AT$10:$AW$63,FJ22),COUNTIF($BZ$10:$CC$63,FJ22),COUNTIF($DF$10:$DI$72,FJ22),COUNTIF($EL$10:$EO$63,FJ22))+FS25</f>
        <v>0</v>
      </c>
      <c r="FM25" s="56">
        <f t="shared" ca="1" si="0"/>
        <v>0</v>
      </c>
      <c r="FN25" s="43"/>
      <c r="FO25" s="9"/>
      <c r="FP25" s="20" t="str">
        <f>FJ22</f>
        <v>毛筆</v>
      </c>
      <c r="FQ25" s="25" t="s">
        <v>57</v>
      </c>
      <c r="FR25" s="20" t="str">
        <f>FJ22&amp;"1/2"</f>
        <v>毛筆1/2</v>
      </c>
      <c r="FS25" s="20">
        <f>SUM(COUNTIF($N$10:$Q$63,FR25),COUNTIF($AT$10:$AW$63,FR25),COUNTIF($BZ$10:$CC$63,FR25),COUNTIF($DF$10:$DI$72,FR25),COUNTIF($EL$10:$EO$63,FR25))*0.5</f>
        <v>0</v>
      </c>
      <c r="FT25" s="20"/>
      <c r="FU25" s="20"/>
      <c r="FV25" s="20" t="str">
        <f t="shared" ca="1" si="1"/>
        <v>'(5)'!FM25</v>
      </c>
      <c r="FW25" s="20">
        <v>25</v>
      </c>
      <c r="FX25" s="20">
        <f t="shared" ca="1" si="2"/>
        <v>0</v>
      </c>
    </row>
    <row r="26" spans="1:180" ht="7.5" customHeight="1">
      <c r="A26" s="126"/>
      <c r="B26" s="202"/>
      <c r="C26" s="203"/>
      <c r="D26" s="204"/>
      <c r="E26" s="204"/>
      <c r="F26" s="205"/>
      <c r="G26" s="203"/>
      <c r="H26" s="204"/>
      <c r="I26" s="214"/>
      <c r="J26" s="205"/>
      <c r="K26" s="203"/>
      <c r="L26" s="204"/>
      <c r="M26" s="204"/>
      <c r="N26" s="203"/>
      <c r="O26" s="203"/>
      <c r="P26" s="204"/>
      <c r="Q26" s="204"/>
      <c r="R26" s="205"/>
      <c r="S26" s="203"/>
      <c r="T26" s="204"/>
      <c r="U26" s="214"/>
      <c r="V26" s="205"/>
      <c r="W26" s="203"/>
      <c r="X26" s="204"/>
      <c r="Y26" s="204"/>
      <c r="Z26" s="203"/>
      <c r="AA26" s="203"/>
      <c r="AB26" s="204"/>
      <c r="AC26" s="204"/>
      <c r="AD26" s="205"/>
      <c r="AE26" s="203"/>
      <c r="AF26" s="204"/>
      <c r="AG26" s="214"/>
      <c r="AH26" s="202"/>
      <c r="AI26" s="203"/>
      <c r="AJ26" s="204"/>
      <c r="AK26" s="204"/>
      <c r="AL26" s="205"/>
      <c r="AM26" s="203"/>
      <c r="AN26" s="204"/>
      <c r="AO26" s="214"/>
      <c r="AP26" s="205"/>
      <c r="AQ26" s="203"/>
      <c r="AR26" s="204"/>
      <c r="AS26" s="204"/>
      <c r="AT26" s="203"/>
      <c r="AU26" s="203"/>
      <c r="AV26" s="204"/>
      <c r="AW26" s="204"/>
      <c r="AX26" s="205"/>
      <c r="AY26" s="203"/>
      <c r="AZ26" s="204"/>
      <c r="BA26" s="214"/>
      <c r="BB26" s="205"/>
      <c r="BC26" s="203"/>
      <c r="BD26" s="204"/>
      <c r="BE26" s="204"/>
      <c r="BF26" s="203"/>
      <c r="BG26" s="203"/>
      <c r="BH26" s="204"/>
      <c r="BI26" s="204"/>
      <c r="BJ26" s="205"/>
      <c r="BK26" s="203"/>
      <c r="BL26" s="204"/>
      <c r="BM26" s="214"/>
      <c r="BN26" s="202"/>
      <c r="BO26" s="203"/>
      <c r="BP26" s="204"/>
      <c r="BQ26" s="204"/>
      <c r="BR26" s="205"/>
      <c r="BS26" s="203"/>
      <c r="BT26" s="204"/>
      <c r="BU26" s="214"/>
      <c r="BV26" s="205"/>
      <c r="BW26" s="203"/>
      <c r="BX26" s="204"/>
      <c r="BY26" s="204"/>
      <c r="BZ26" s="203"/>
      <c r="CA26" s="203"/>
      <c r="CB26" s="204"/>
      <c r="CC26" s="204"/>
      <c r="CD26" s="205"/>
      <c r="CE26" s="203"/>
      <c r="CF26" s="204"/>
      <c r="CG26" s="214"/>
      <c r="CH26" s="205"/>
      <c r="CI26" s="203"/>
      <c r="CJ26" s="204"/>
      <c r="CK26" s="204"/>
      <c r="CL26" s="203"/>
      <c r="CM26" s="203"/>
      <c r="CN26" s="204"/>
      <c r="CO26" s="204"/>
      <c r="CP26" s="205"/>
      <c r="CQ26" s="203"/>
      <c r="CR26" s="204"/>
      <c r="CS26" s="214"/>
      <c r="CT26" s="202"/>
      <c r="CU26" s="203"/>
      <c r="CV26" s="204"/>
      <c r="CW26" s="204"/>
      <c r="CX26" s="205"/>
      <c r="CY26" s="203"/>
      <c r="CZ26" s="204"/>
      <c r="DA26" s="214"/>
      <c r="DB26" s="205"/>
      <c r="DC26" s="203"/>
      <c r="DD26" s="204"/>
      <c r="DE26" s="204"/>
      <c r="DF26" s="203"/>
      <c r="DG26" s="203"/>
      <c r="DH26" s="204"/>
      <c r="DI26" s="204"/>
      <c r="DJ26" s="205"/>
      <c r="DK26" s="203"/>
      <c r="DL26" s="204"/>
      <c r="DM26" s="214"/>
      <c r="DN26" s="205"/>
      <c r="DO26" s="203"/>
      <c r="DP26" s="204"/>
      <c r="DQ26" s="204"/>
      <c r="DR26" s="203"/>
      <c r="DS26" s="203"/>
      <c r="DT26" s="204"/>
      <c r="DU26" s="204"/>
      <c r="DV26" s="205"/>
      <c r="DW26" s="203"/>
      <c r="DX26" s="204"/>
      <c r="DY26" s="214"/>
      <c r="DZ26" s="209"/>
      <c r="EA26" s="203"/>
      <c r="EB26" s="204"/>
      <c r="EC26" s="204"/>
      <c r="ED26" s="205"/>
      <c r="EE26" s="203"/>
      <c r="EF26" s="204"/>
      <c r="EG26" s="214"/>
      <c r="EH26" s="205"/>
      <c r="EI26" s="203"/>
      <c r="EJ26" s="204"/>
      <c r="EK26" s="204"/>
      <c r="EL26" s="203"/>
      <c r="EM26" s="203"/>
      <c r="EN26" s="204"/>
      <c r="EO26" s="204"/>
      <c r="EP26" s="205"/>
      <c r="EQ26" s="203"/>
      <c r="ER26" s="204"/>
      <c r="ES26" s="214"/>
      <c r="ET26" s="205"/>
      <c r="EU26" s="203"/>
      <c r="EV26" s="204"/>
      <c r="EW26" s="204"/>
      <c r="EX26" s="203"/>
      <c r="EY26" s="203"/>
      <c r="EZ26" s="204"/>
      <c r="FA26" s="204"/>
      <c r="FB26" s="205"/>
      <c r="FC26" s="203"/>
      <c r="FD26" s="204"/>
      <c r="FE26" s="215"/>
      <c r="FF26" s="14"/>
      <c r="FG26" s="155"/>
      <c r="FH26" s="156"/>
      <c r="FI26" s="84"/>
      <c r="FJ26" s="79"/>
      <c r="FK26" s="65" t="s">
        <v>92</v>
      </c>
      <c r="FL26" s="28">
        <f>SUM(COUNTIF($R$10:$U$63,FJ22),COUNTIF($AX$10:$BA$63,FJ22),COUNTIF($CD$10:$CG$63,FJ22),COUNTIF($DJ$10:$DM$72,FJ22),COUNTIF($EP$10:$ES$63,FJ22))+FS26</f>
        <v>0</v>
      </c>
      <c r="FM26" s="56">
        <f t="shared" ca="1" si="0"/>
        <v>0</v>
      </c>
      <c r="FN26" s="44"/>
      <c r="FO26" s="35"/>
      <c r="FP26" s="20" t="str">
        <f>FJ22</f>
        <v>毛筆</v>
      </c>
      <c r="FQ26" s="20" t="s">
        <v>58</v>
      </c>
      <c r="FR26" s="20" t="str">
        <f>FJ22&amp;"1/2"</f>
        <v>毛筆1/2</v>
      </c>
      <c r="FS26" s="20">
        <f>SUM(COUNTIF($R$10:$U$63,FR26),COUNTIF($AX$10:$BA$63,FR26),COUNTIF($CD$10:$CG$63,FR26),COUNTIF($DJ$10:$DM$72,FR26),COUNTIF($EP$10:$ES$63,FR26))*0.5</f>
        <v>0</v>
      </c>
      <c r="FT26" s="20"/>
      <c r="FU26" s="20"/>
      <c r="FV26" s="20" t="str">
        <f t="shared" ca="1" si="1"/>
        <v>'(5)'!FM26</v>
      </c>
      <c r="FW26" s="20">
        <v>26</v>
      </c>
      <c r="FX26" s="20">
        <f t="shared" ca="1" si="2"/>
        <v>0</v>
      </c>
    </row>
    <row r="27" spans="1:180" ht="7.5" customHeight="1">
      <c r="A27" s="127"/>
      <c r="B27" s="216"/>
      <c r="C27" s="217"/>
      <c r="D27" s="218"/>
      <c r="E27" s="218"/>
      <c r="F27" s="219"/>
      <c r="G27" s="217"/>
      <c r="H27" s="218"/>
      <c r="I27" s="220"/>
      <c r="J27" s="219"/>
      <c r="K27" s="217"/>
      <c r="L27" s="218"/>
      <c r="M27" s="218"/>
      <c r="N27" s="217"/>
      <c r="O27" s="217"/>
      <c r="P27" s="218"/>
      <c r="Q27" s="218"/>
      <c r="R27" s="219"/>
      <c r="S27" s="217"/>
      <c r="T27" s="218"/>
      <c r="U27" s="220"/>
      <c r="V27" s="219"/>
      <c r="W27" s="217"/>
      <c r="X27" s="218"/>
      <c r="Y27" s="218"/>
      <c r="Z27" s="217"/>
      <c r="AA27" s="217"/>
      <c r="AB27" s="218"/>
      <c r="AC27" s="218"/>
      <c r="AD27" s="219"/>
      <c r="AE27" s="217"/>
      <c r="AF27" s="218"/>
      <c r="AG27" s="220"/>
      <c r="AH27" s="216"/>
      <c r="AI27" s="217"/>
      <c r="AJ27" s="218"/>
      <c r="AK27" s="218"/>
      <c r="AL27" s="219"/>
      <c r="AM27" s="217"/>
      <c r="AN27" s="218"/>
      <c r="AO27" s="220"/>
      <c r="AP27" s="219"/>
      <c r="AQ27" s="217"/>
      <c r="AR27" s="218"/>
      <c r="AS27" s="218"/>
      <c r="AT27" s="217"/>
      <c r="AU27" s="217"/>
      <c r="AV27" s="218"/>
      <c r="AW27" s="218"/>
      <c r="AX27" s="219"/>
      <c r="AY27" s="217"/>
      <c r="AZ27" s="218"/>
      <c r="BA27" s="220"/>
      <c r="BB27" s="219"/>
      <c r="BC27" s="217"/>
      <c r="BD27" s="218"/>
      <c r="BE27" s="218"/>
      <c r="BF27" s="217"/>
      <c r="BG27" s="217"/>
      <c r="BH27" s="218"/>
      <c r="BI27" s="218"/>
      <c r="BJ27" s="219"/>
      <c r="BK27" s="217"/>
      <c r="BL27" s="218"/>
      <c r="BM27" s="220"/>
      <c r="BN27" s="216"/>
      <c r="BO27" s="217"/>
      <c r="BP27" s="218"/>
      <c r="BQ27" s="218"/>
      <c r="BR27" s="219"/>
      <c r="BS27" s="217"/>
      <c r="BT27" s="218"/>
      <c r="BU27" s="220"/>
      <c r="BV27" s="219"/>
      <c r="BW27" s="217"/>
      <c r="BX27" s="218"/>
      <c r="BY27" s="218"/>
      <c r="BZ27" s="217"/>
      <c r="CA27" s="217"/>
      <c r="CB27" s="218"/>
      <c r="CC27" s="218"/>
      <c r="CD27" s="219"/>
      <c r="CE27" s="217"/>
      <c r="CF27" s="218"/>
      <c r="CG27" s="220"/>
      <c r="CH27" s="219"/>
      <c r="CI27" s="217"/>
      <c r="CJ27" s="218"/>
      <c r="CK27" s="218"/>
      <c r="CL27" s="217"/>
      <c r="CM27" s="217"/>
      <c r="CN27" s="218"/>
      <c r="CO27" s="218"/>
      <c r="CP27" s="219"/>
      <c r="CQ27" s="217"/>
      <c r="CR27" s="218"/>
      <c r="CS27" s="220"/>
      <c r="CT27" s="216"/>
      <c r="CU27" s="217"/>
      <c r="CV27" s="218"/>
      <c r="CW27" s="218"/>
      <c r="CX27" s="219"/>
      <c r="CY27" s="217"/>
      <c r="CZ27" s="218"/>
      <c r="DA27" s="220"/>
      <c r="DB27" s="219"/>
      <c r="DC27" s="217"/>
      <c r="DD27" s="218"/>
      <c r="DE27" s="218"/>
      <c r="DF27" s="217"/>
      <c r="DG27" s="217"/>
      <c r="DH27" s="218"/>
      <c r="DI27" s="218"/>
      <c r="DJ27" s="219"/>
      <c r="DK27" s="217"/>
      <c r="DL27" s="218"/>
      <c r="DM27" s="220"/>
      <c r="DN27" s="219"/>
      <c r="DO27" s="217"/>
      <c r="DP27" s="218"/>
      <c r="DQ27" s="218"/>
      <c r="DR27" s="217"/>
      <c r="DS27" s="217"/>
      <c r="DT27" s="218"/>
      <c r="DU27" s="218"/>
      <c r="DV27" s="219"/>
      <c r="DW27" s="217"/>
      <c r="DX27" s="218"/>
      <c r="DY27" s="220"/>
      <c r="DZ27" s="216"/>
      <c r="EA27" s="217"/>
      <c r="EB27" s="218"/>
      <c r="EC27" s="218"/>
      <c r="ED27" s="219"/>
      <c r="EE27" s="217"/>
      <c r="EF27" s="218"/>
      <c r="EG27" s="220"/>
      <c r="EH27" s="219"/>
      <c r="EI27" s="217"/>
      <c r="EJ27" s="218"/>
      <c r="EK27" s="218"/>
      <c r="EL27" s="217"/>
      <c r="EM27" s="217"/>
      <c r="EN27" s="218"/>
      <c r="EO27" s="218"/>
      <c r="EP27" s="219"/>
      <c r="EQ27" s="217"/>
      <c r="ER27" s="218"/>
      <c r="ES27" s="220"/>
      <c r="ET27" s="219"/>
      <c r="EU27" s="217"/>
      <c r="EV27" s="218"/>
      <c r="EW27" s="218"/>
      <c r="EX27" s="217"/>
      <c r="EY27" s="217"/>
      <c r="EZ27" s="218"/>
      <c r="FA27" s="218"/>
      <c r="FB27" s="219"/>
      <c r="FC27" s="217"/>
      <c r="FD27" s="218"/>
      <c r="FE27" s="221"/>
      <c r="FF27" s="14"/>
      <c r="FG27" s="155"/>
      <c r="FH27" s="156"/>
      <c r="FI27" s="84"/>
      <c r="FJ27" s="79"/>
      <c r="FK27" s="65" t="s">
        <v>93</v>
      </c>
      <c r="FL27" s="29">
        <f>SUM(COUNTIF($V$10:$Y$63,FJ22),COUNTIF($BB$10:$BE$63,FJ22),COUNTIF($CH$10:$CK$63,FJ22),COUNTIF($DN$10:$DQ$72,FJ22),COUNTIF($ET$10:$EW$63,FJ22))+FS27</f>
        <v>0</v>
      </c>
      <c r="FM27" s="57">
        <f t="shared" ca="1" si="0"/>
        <v>0</v>
      </c>
      <c r="FN27" s="45"/>
      <c r="FO27" s="36"/>
      <c r="FP27" s="20" t="str">
        <f>FJ22</f>
        <v>毛筆</v>
      </c>
      <c r="FQ27" s="20" t="s">
        <v>59</v>
      </c>
      <c r="FR27" s="20" t="str">
        <f>FJ22&amp;"1/2"</f>
        <v>毛筆1/2</v>
      </c>
      <c r="FS27" s="20">
        <f>SUM(COUNTIF($V$10:$Y$63,FR27),COUNTIF($BB$10:$BE$63,FR27),COUNTIF($CH$10:$CK$63,FR27),COUNTIF($DN$10:$DQ$72,FR27),COUNTIF($ET$10:$EW$63,FR27))*0.5</f>
        <v>0</v>
      </c>
      <c r="FT27" s="14"/>
      <c r="FU27" s="14"/>
      <c r="FV27" s="20" t="str">
        <f t="shared" ca="1" si="1"/>
        <v>'(5)'!FM27</v>
      </c>
      <c r="FW27" s="20">
        <v>27</v>
      </c>
      <c r="FX27" s="20">
        <f t="shared" ca="1" si="2"/>
        <v>0</v>
      </c>
    </row>
    <row r="28" spans="1:180" ht="7.5" customHeight="1">
      <c r="A28" s="93" t="s">
        <v>78</v>
      </c>
      <c r="B28" s="192" t="s">
        <v>3</v>
      </c>
      <c r="C28" s="193"/>
      <c r="D28" s="194"/>
      <c r="E28" s="195"/>
      <c r="F28" s="196" t="s">
        <v>13</v>
      </c>
      <c r="G28" s="193"/>
      <c r="H28" s="194"/>
      <c r="I28" s="195"/>
      <c r="J28" s="196" t="s">
        <v>13</v>
      </c>
      <c r="K28" s="197"/>
      <c r="L28" s="198"/>
      <c r="M28" s="199"/>
      <c r="N28" s="200" t="s">
        <v>3</v>
      </c>
      <c r="O28" s="193"/>
      <c r="P28" s="194"/>
      <c r="Q28" s="195"/>
      <c r="R28" s="196" t="s">
        <v>3</v>
      </c>
      <c r="S28" s="193"/>
      <c r="T28" s="194"/>
      <c r="U28" s="195"/>
      <c r="V28" s="196" t="s">
        <v>127</v>
      </c>
      <c r="W28" s="197"/>
      <c r="X28" s="201" t="s">
        <v>136</v>
      </c>
      <c r="Y28" s="199"/>
      <c r="Z28" s="200" t="s">
        <v>3</v>
      </c>
      <c r="AA28" s="193"/>
      <c r="AB28" s="194"/>
      <c r="AC28" s="195"/>
      <c r="AD28" s="196" t="s">
        <v>3</v>
      </c>
      <c r="AE28" s="193"/>
      <c r="AF28" s="194"/>
      <c r="AG28" s="195"/>
      <c r="AH28" s="192" t="s">
        <v>9</v>
      </c>
      <c r="AI28" s="193"/>
      <c r="AJ28" s="194"/>
      <c r="AK28" s="195"/>
      <c r="AL28" s="196" t="s">
        <v>9</v>
      </c>
      <c r="AM28" s="193"/>
      <c r="AN28" s="194"/>
      <c r="AO28" s="195"/>
      <c r="AP28" s="196" t="s">
        <v>9</v>
      </c>
      <c r="AQ28" s="197"/>
      <c r="AR28" s="198"/>
      <c r="AS28" s="199"/>
      <c r="AT28" s="200" t="s">
        <v>9</v>
      </c>
      <c r="AU28" s="193"/>
      <c r="AV28" s="194"/>
      <c r="AW28" s="195"/>
      <c r="AX28" s="196" t="s">
        <v>9</v>
      </c>
      <c r="AY28" s="193"/>
      <c r="AZ28" s="194"/>
      <c r="BA28" s="195"/>
      <c r="BB28" s="196" t="s">
        <v>9</v>
      </c>
      <c r="BC28" s="197"/>
      <c r="BD28" s="198"/>
      <c r="BE28" s="199"/>
      <c r="BF28" s="200" t="s">
        <v>127</v>
      </c>
      <c r="BG28" s="193"/>
      <c r="BH28" s="206" t="s">
        <v>136</v>
      </c>
      <c r="BI28" s="195"/>
      <c r="BJ28" s="196" t="s">
        <v>127</v>
      </c>
      <c r="BK28" s="193"/>
      <c r="BL28" s="206" t="s">
        <v>136</v>
      </c>
      <c r="BM28" s="195"/>
      <c r="BN28" s="192" t="s">
        <v>9</v>
      </c>
      <c r="BO28" s="193"/>
      <c r="BP28" s="194"/>
      <c r="BQ28" s="195"/>
      <c r="BR28" s="196" t="s">
        <v>138</v>
      </c>
      <c r="BS28" s="193"/>
      <c r="BT28" s="206" t="s">
        <v>136</v>
      </c>
      <c r="BU28" s="195"/>
      <c r="BV28" s="196" t="s">
        <v>138</v>
      </c>
      <c r="BW28" s="197"/>
      <c r="BX28" s="201" t="s">
        <v>136</v>
      </c>
      <c r="BY28" s="199"/>
      <c r="BZ28" s="200" t="s">
        <v>13</v>
      </c>
      <c r="CA28" s="193"/>
      <c r="CB28" s="194"/>
      <c r="CC28" s="195"/>
      <c r="CD28" s="196" t="s">
        <v>13</v>
      </c>
      <c r="CE28" s="193"/>
      <c r="CF28" s="194"/>
      <c r="CG28" s="195"/>
      <c r="CH28" s="196" t="s">
        <v>127</v>
      </c>
      <c r="CI28" s="197"/>
      <c r="CJ28" s="201" t="s">
        <v>136</v>
      </c>
      <c r="CK28" s="199"/>
      <c r="CL28" s="200" t="s">
        <v>9</v>
      </c>
      <c r="CM28" s="193"/>
      <c r="CN28" s="194"/>
      <c r="CO28" s="195"/>
      <c r="CP28" s="196" t="s">
        <v>9</v>
      </c>
      <c r="CQ28" s="193"/>
      <c r="CR28" s="194"/>
      <c r="CS28" s="195"/>
      <c r="CT28" s="192" t="s">
        <v>21</v>
      </c>
      <c r="CU28" s="193"/>
      <c r="CV28" s="194"/>
      <c r="CW28" s="195"/>
      <c r="CX28" s="196" t="s">
        <v>21</v>
      </c>
      <c r="CY28" s="193"/>
      <c r="CZ28" s="194"/>
      <c r="DA28" s="195"/>
      <c r="DB28" s="196" t="s">
        <v>21</v>
      </c>
      <c r="DC28" s="197"/>
      <c r="DD28" s="198"/>
      <c r="DE28" s="199"/>
      <c r="DF28" s="200" t="s">
        <v>21</v>
      </c>
      <c r="DG28" s="193"/>
      <c r="DH28" s="194"/>
      <c r="DI28" s="195"/>
      <c r="DJ28" s="196" t="s">
        <v>21</v>
      </c>
      <c r="DK28" s="193"/>
      <c r="DL28" s="194"/>
      <c r="DM28" s="195"/>
      <c r="DN28" s="196" t="s">
        <v>13</v>
      </c>
      <c r="DO28" s="197"/>
      <c r="DP28" s="198"/>
      <c r="DQ28" s="199"/>
      <c r="DR28" s="200" t="s">
        <v>139</v>
      </c>
      <c r="DS28" s="193"/>
      <c r="DT28" s="206" t="s">
        <v>136</v>
      </c>
      <c r="DU28" s="195"/>
      <c r="DV28" s="196" t="s">
        <v>139</v>
      </c>
      <c r="DW28" s="193"/>
      <c r="DX28" s="206" t="s">
        <v>136</v>
      </c>
      <c r="DY28" s="195"/>
      <c r="DZ28" s="192"/>
      <c r="EA28" s="197"/>
      <c r="EB28" s="198"/>
      <c r="EC28" s="199"/>
      <c r="ED28" s="196"/>
      <c r="EE28" s="197"/>
      <c r="EF28" s="198"/>
      <c r="EG28" s="199"/>
      <c r="EH28" s="196"/>
      <c r="EI28" s="197"/>
      <c r="EJ28" s="207"/>
      <c r="EK28" s="199"/>
      <c r="EL28" s="200"/>
      <c r="EM28" s="197"/>
      <c r="EN28" s="198"/>
      <c r="EO28" s="199"/>
      <c r="EP28" s="196"/>
      <c r="EQ28" s="197"/>
      <c r="ER28" s="198"/>
      <c r="ES28" s="199"/>
      <c r="ET28" s="196"/>
      <c r="EU28" s="197"/>
      <c r="EV28" s="207"/>
      <c r="EW28" s="199"/>
      <c r="EX28" s="200"/>
      <c r="EY28" s="197"/>
      <c r="EZ28" s="198"/>
      <c r="FA28" s="199"/>
      <c r="FB28" s="196"/>
      <c r="FC28" s="197"/>
      <c r="FD28" s="198"/>
      <c r="FE28" s="208"/>
      <c r="FF28" s="14"/>
      <c r="FG28" s="155"/>
      <c r="FH28" s="156"/>
      <c r="FI28" s="84"/>
      <c r="FJ28" s="79"/>
      <c r="FK28" s="65" t="s">
        <v>94</v>
      </c>
      <c r="FL28" s="28">
        <f>SUM(COUNTIF($Z$10:$AC$63,FJ22),COUNTIF($BF$10:$BI$63,FJ22),COUNTIF($CL$10:$CO$63,FJ22),COUNTIF($DR$10:$DU$72,FJ22),COUNTIF($EX$10:$FA$63,FJ22))+FS28</f>
        <v>0</v>
      </c>
      <c r="FM28" s="56">
        <f t="shared" ca="1" si="0"/>
        <v>0</v>
      </c>
      <c r="FN28" s="43"/>
      <c r="FO28" s="9"/>
      <c r="FP28" s="20" t="str">
        <f>FJ22</f>
        <v>毛筆</v>
      </c>
      <c r="FQ28" s="25" t="s">
        <v>60</v>
      </c>
      <c r="FR28" s="20" t="str">
        <f>FJ22&amp;"1/2"</f>
        <v>毛筆1/2</v>
      </c>
      <c r="FS28" s="20">
        <f>SUM(COUNTIF($Z$10:$AC$63,FR28),COUNTIF($BF$10:$BI$63,FR28),COUNTIF($CL$10:$CO$63,FR28),COUNTIF($DR$10:$DU$72,FR28),COUNTIF($EX$10:$FA$63,FR28))*0.5</f>
        <v>0</v>
      </c>
      <c r="FT28" s="20"/>
      <c r="FU28" s="20"/>
      <c r="FV28" s="20" t="str">
        <f t="shared" ca="1" si="1"/>
        <v>'(5)'!FM28</v>
      </c>
      <c r="FW28" s="20">
        <v>28</v>
      </c>
      <c r="FX28" s="20">
        <f t="shared" ca="1" si="2"/>
        <v>0</v>
      </c>
    </row>
    <row r="29" spans="1:180" ht="7.5" customHeight="1">
      <c r="A29" s="126"/>
      <c r="B29" s="202"/>
      <c r="C29" s="203"/>
      <c r="D29" s="203"/>
      <c r="E29" s="204"/>
      <c r="F29" s="205"/>
      <c r="G29" s="203"/>
      <c r="H29" s="203"/>
      <c r="I29" s="204"/>
      <c r="J29" s="205"/>
      <c r="K29" s="203"/>
      <c r="L29" s="203"/>
      <c r="M29" s="204"/>
      <c r="N29" s="203"/>
      <c r="O29" s="203"/>
      <c r="P29" s="203"/>
      <c r="Q29" s="204"/>
      <c r="R29" s="205"/>
      <c r="S29" s="203"/>
      <c r="T29" s="203"/>
      <c r="U29" s="204"/>
      <c r="V29" s="205"/>
      <c r="W29" s="203"/>
      <c r="X29" s="203"/>
      <c r="Y29" s="204"/>
      <c r="Z29" s="203"/>
      <c r="AA29" s="203"/>
      <c r="AB29" s="203"/>
      <c r="AC29" s="204"/>
      <c r="AD29" s="205"/>
      <c r="AE29" s="203"/>
      <c r="AF29" s="203"/>
      <c r="AG29" s="204"/>
      <c r="AH29" s="202"/>
      <c r="AI29" s="203"/>
      <c r="AJ29" s="203"/>
      <c r="AK29" s="204"/>
      <c r="AL29" s="205"/>
      <c r="AM29" s="203"/>
      <c r="AN29" s="203"/>
      <c r="AO29" s="204"/>
      <c r="AP29" s="205"/>
      <c r="AQ29" s="203"/>
      <c r="AR29" s="203"/>
      <c r="AS29" s="204"/>
      <c r="AT29" s="203"/>
      <c r="AU29" s="203"/>
      <c r="AV29" s="203"/>
      <c r="AW29" s="204"/>
      <c r="AX29" s="205"/>
      <c r="AY29" s="203"/>
      <c r="AZ29" s="203"/>
      <c r="BA29" s="204"/>
      <c r="BB29" s="205"/>
      <c r="BC29" s="203"/>
      <c r="BD29" s="203"/>
      <c r="BE29" s="204"/>
      <c r="BF29" s="203"/>
      <c r="BG29" s="203"/>
      <c r="BH29" s="203"/>
      <c r="BI29" s="204"/>
      <c r="BJ29" s="205"/>
      <c r="BK29" s="203"/>
      <c r="BL29" s="203"/>
      <c r="BM29" s="204"/>
      <c r="BN29" s="202"/>
      <c r="BO29" s="203"/>
      <c r="BP29" s="203"/>
      <c r="BQ29" s="204"/>
      <c r="BR29" s="205"/>
      <c r="BS29" s="203"/>
      <c r="BT29" s="203"/>
      <c r="BU29" s="204"/>
      <c r="BV29" s="205"/>
      <c r="BW29" s="203"/>
      <c r="BX29" s="203"/>
      <c r="BY29" s="204"/>
      <c r="BZ29" s="203"/>
      <c r="CA29" s="203"/>
      <c r="CB29" s="203"/>
      <c r="CC29" s="204"/>
      <c r="CD29" s="205"/>
      <c r="CE29" s="203"/>
      <c r="CF29" s="203"/>
      <c r="CG29" s="204"/>
      <c r="CH29" s="205"/>
      <c r="CI29" s="203"/>
      <c r="CJ29" s="203"/>
      <c r="CK29" s="204"/>
      <c r="CL29" s="203"/>
      <c r="CM29" s="203"/>
      <c r="CN29" s="203"/>
      <c r="CO29" s="204"/>
      <c r="CP29" s="205"/>
      <c r="CQ29" s="203"/>
      <c r="CR29" s="203"/>
      <c r="CS29" s="204"/>
      <c r="CT29" s="202"/>
      <c r="CU29" s="203"/>
      <c r="CV29" s="203"/>
      <c r="CW29" s="204"/>
      <c r="CX29" s="205"/>
      <c r="CY29" s="203"/>
      <c r="CZ29" s="203"/>
      <c r="DA29" s="204"/>
      <c r="DB29" s="205"/>
      <c r="DC29" s="203"/>
      <c r="DD29" s="203"/>
      <c r="DE29" s="204"/>
      <c r="DF29" s="203"/>
      <c r="DG29" s="203"/>
      <c r="DH29" s="203"/>
      <c r="DI29" s="204"/>
      <c r="DJ29" s="205"/>
      <c r="DK29" s="203"/>
      <c r="DL29" s="203"/>
      <c r="DM29" s="204"/>
      <c r="DN29" s="205"/>
      <c r="DO29" s="203"/>
      <c r="DP29" s="203"/>
      <c r="DQ29" s="204"/>
      <c r="DR29" s="203"/>
      <c r="DS29" s="203"/>
      <c r="DT29" s="203"/>
      <c r="DU29" s="204"/>
      <c r="DV29" s="205"/>
      <c r="DW29" s="203"/>
      <c r="DX29" s="203"/>
      <c r="DY29" s="204"/>
      <c r="DZ29" s="209"/>
      <c r="EA29" s="203"/>
      <c r="EB29" s="203"/>
      <c r="EC29" s="204"/>
      <c r="ED29" s="205"/>
      <c r="EE29" s="203"/>
      <c r="EF29" s="203"/>
      <c r="EG29" s="204"/>
      <c r="EH29" s="205"/>
      <c r="EI29" s="203"/>
      <c r="EJ29" s="203"/>
      <c r="EK29" s="204"/>
      <c r="EL29" s="203"/>
      <c r="EM29" s="203"/>
      <c r="EN29" s="203"/>
      <c r="EO29" s="204"/>
      <c r="EP29" s="205"/>
      <c r="EQ29" s="203"/>
      <c r="ER29" s="203"/>
      <c r="ES29" s="204"/>
      <c r="ET29" s="205"/>
      <c r="EU29" s="203"/>
      <c r="EV29" s="203"/>
      <c r="EW29" s="204"/>
      <c r="EX29" s="203"/>
      <c r="EY29" s="203"/>
      <c r="EZ29" s="203"/>
      <c r="FA29" s="204"/>
      <c r="FB29" s="205"/>
      <c r="FC29" s="203"/>
      <c r="FD29" s="203"/>
      <c r="FE29" s="210"/>
      <c r="FF29" s="14"/>
      <c r="FG29" s="155"/>
      <c r="FH29" s="156"/>
      <c r="FI29" s="85"/>
      <c r="FJ29" s="79"/>
      <c r="FK29" s="66" t="s">
        <v>95</v>
      </c>
      <c r="FL29" s="30">
        <f>SUM(COUNTIF($AD$10:$AG$63,FJ22),COUNTIF($BJ$10:$BM$63,FJ22),COUNTIF($CP$10:$CS$63,FJ22),COUNTIF($DV$10:$DY$72,FJ22),COUNTIF($FB$10:$FE$63,FJ22))+FS29</f>
        <v>0</v>
      </c>
      <c r="FM29" s="58">
        <f t="shared" ca="1" si="0"/>
        <v>0</v>
      </c>
      <c r="FN29" s="50"/>
      <c r="FO29" s="39"/>
      <c r="FP29" s="20" t="str">
        <f>FJ22</f>
        <v>毛筆</v>
      </c>
      <c r="FQ29" s="20" t="s">
        <v>61</v>
      </c>
      <c r="FR29" s="20" t="str">
        <f>FJ22&amp;"1/2"</f>
        <v>毛筆1/2</v>
      </c>
      <c r="FS29" s="20">
        <f>SUM(COUNTIF($AD$10:$AG$63,FR29),COUNTIF($BJ$10:$BM$63,FR29),COUNTIF($CP$10:$CS$63,FR29),COUNTIF($DV$10:$DY$72,FR29),COUNTIF($FB$10:$FE$63,FR29))*0.5</f>
        <v>0</v>
      </c>
      <c r="FT29" s="20"/>
      <c r="FU29" s="20"/>
      <c r="FV29" s="20" t="str">
        <f t="shared" ca="1" si="1"/>
        <v>'(5)'!FM29</v>
      </c>
      <c r="FW29" s="20">
        <v>29</v>
      </c>
      <c r="FX29" s="20">
        <f t="shared" ca="1" si="2"/>
        <v>0</v>
      </c>
    </row>
    <row r="30" spans="1:180" ht="7.5" customHeight="1">
      <c r="A30" s="126"/>
      <c r="B30" s="202"/>
      <c r="C30" s="203"/>
      <c r="D30" s="203"/>
      <c r="E30" s="204"/>
      <c r="F30" s="205"/>
      <c r="G30" s="203"/>
      <c r="H30" s="203"/>
      <c r="I30" s="204"/>
      <c r="J30" s="205"/>
      <c r="K30" s="203"/>
      <c r="L30" s="203"/>
      <c r="M30" s="204"/>
      <c r="N30" s="203"/>
      <c r="O30" s="203"/>
      <c r="P30" s="203"/>
      <c r="Q30" s="204"/>
      <c r="R30" s="205"/>
      <c r="S30" s="203"/>
      <c r="T30" s="203"/>
      <c r="U30" s="204"/>
      <c r="V30" s="205"/>
      <c r="W30" s="203"/>
      <c r="X30" s="203"/>
      <c r="Y30" s="204"/>
      <c r="Z30" s="203"/>
      <c r="AA30" s="203"/>
      <c r="AB30" s="203"/>
      <c r="AC30" s="204"/>
      <c r="AD30" s="205"/>
      <c r="AE30" s="203"/>
      <c r="AF30" s="203"/>
      <c r="AG30" s="204"/>
      <c r="AH30" s="202"/>
      <c r="AI30" s="203"/>
      <c r="AJ30" s="203"/>
      <c r="AK30" s="204"/>
      <c r="AL30" s="205"/>
      <c r="AM30" s="203"/>
      <c r="AN30" s="203"/>
      <c r="AO30" s="204"/>
      <c r="AP30" s="205"/>
      <c r="AQ30" s="203"/>
      <c r="AR30" s="203"/>
      <c r="AS30" s="204"/>
      <c r="AT30" s="203"/>
      <c r="AU30" s="203"/>
      <c r="AV30" s="203"/>
      <c r="AW30" s="204"/>
      <c r="AX30" s="205"/>
      <c r="AY30" s="203"/>
      <c r="AZ30" s="203"/>
      <c r="BA30" s="204"/>
      <c r="BB30" s="205"/>
      <c r="BC30" s="203"/>
      <c r="BD30" s="203"/>
      <c r="BE30" s="204"/>
      <c r="BF30" s="203"/>
      <c r="BG30" s="203"/>
      <c r="BH30" s="203"/>
      <c r="BI30" s="204"/>
      <c r="BJ30" s="205"/>
      <c r="BK30" s="203"/>
      <c r="BL30" s="203"/>
      <c r="BM30" s="204"/>
      <c r="BN30" s="202"/>
      <c r="BO30" s="203"/>
      <c r="BP30" s="203"/>
      <c r="BQ30" s="204"/>
      <c r="BR30" s="205"/>
      <c r="BS30" s="203"/>
      <c r="BT30" s="203"/>
      <c r="BU30" s="204"/>
      <c r="BV30" s="205"/>
      <c r="BW30" s="203"/>
      <c r="BX30" s="203"/>
      <c r="BY30" s="204"/>
      <c r="BZ30" s="203"/>
      <c r="CA30" s="203"/>
      <c r="CB30" s="203"/>
      <c r="CC30" s="204"/>
      <c r="CD30" s="205"/>
      <c r="CE30" s="203"/>
      <c r="CF30" s="203"/>
      <c r="CG30" s="204"/>
      <c r="CH30" s="205"/>
      <c r="CI30" s="203"/>
      <c r="CJ30" s="203"/>
      <c r="CK30" s="204"/>
      <c r="CL30" s="203"/>
      <c r="CM30" s="203"/>
      <c r="CN30" s="203"/>
      <c r="CO30" s="204"/>
      <c r="CP30" s="205"/>
      <c r="CQ30" s="203"/>
      <c r="CR30" s="203"/>
      <c r="CS30" s="204"/>
      <c r="CT30" s="202"/>
      <c r="CU30" s="203"/>
      <c r="CV30" s="203"/>
      <c r="CW30" s="204"/>
      <c r="CX30" s="205"/>
      <c r="CY30" s="203"/>
      <c r="CZ30" s="203"/>
      <c r="DA30" s="204"/>
      <c r="DB30" s="205"/>
      <c r="DC30" s="203"/>
      <c r="DD30" s="203"/>
      <c r="DE30" s="204"/>
      <c r="DF30" s="203"/>
      <c r="DG30" s="203"/>
      <c r="DH30" s="203"/>
      <c r="DI30" s="204"/>
      <c r="DJ30" s="205"/>
      <c r="DK30" s="203"/>
      <c r="DL30" s="203"/>
      <c r="DM30" s="204"/>
      <c r="DN30" s="205"/>
      <c r="DO30" s="203"/>
      <c r="DP30" s="203"/>
      <c r="DQ30" s="204"/>
      <c r="DR30" s="203"/>
      <c r="DS30" s="203"/>
      <c r="DT30" s="203"/>
      <c r="DU30" s="204"/>
      <c r="DV30" s="205"/>
      <c r="DW30" s="203"/>
      <c r="DX30" s="203"/>
      <c r="DY30" s="204"/>
      <c r="DZ30" s="209"/>
      <c r="EA30" s="203"/>
      <c r="EB30" s="203"/>
      <c r="EC30" s="204"/>
      <c r="ED30" s="205"/>
      <c r="EE30" s="203"/>
      <c r="EF30" s="203"/>
      <c r="EG30" s="204"/>
      <c r="EH30" s="205"/>
      <c r="EI30" s="203"/>
      <c r="EJ30" s="203"/>
      <c r="EK30" s="204"/>
      <c r="EL30" s="203"/>
      <c r="EM30" s="203"/>
      <c r="EN30" s="203"/>
      <c r="EO30" s="204"/>
      <c r="EP30" s="205"/>
      <c r="EQ30" s="203"/>
      <c r="ER30" s="203"/>
      <c r="ES30" s="204"/>
      <c r="ET30" s="205"/>
      <c r="EU30" s="203"/>
      <c r="EV30" s="203"/>
      <c r="EW30" s="204"/>
      <c r="EX30" s="203"/>
      <c r="EY30" s="203"/>
      <c r="EZ30" s="203"/>
      <c r="FA30" s="204"/>
      <c r="FB30" s="205"/>
      <c r="FC30" s="203"/>
      <c r="FD30" s="203"/>
      <c r="FE30" s="210"/>
      <c r="FF30" s="14"/>
      <c r="FG30" s="155"/>
      <c r="FH30" s="156"/>
      <c r="FI30" s="80" t="s">
        <v>9</v>
      </c>
      <c r="FJ30" s="80"/>
      <c r="FK30" s="64" t="s">
        <v>88</v>
      </c>
      <c r="FL30" s="27">
        <f>SUM(COUNTIF($B$10:$E$63,FI30),COUNTIF($AH$10:$AK$63,FI30),COUNTIF($BN$10:$BQ$63,FI30),COUNTIF($CT$10:$CW$72,FI30),COUNTIF($DZ$10:$EC$63,FI30))+FS30</f>
        <v>3</v>
      </c>
      <c r="FM30" s="55">
        <f t="shared" ca="1" si="0"/>
        <v>13</v>
      </c>
      <c r="FN30" s="42"/>
      <c r="FO30" s="8"/>
      <c r="FP30" s="20" t="str">
        <f>FI30</f>
        <v>社会</v>
      </c>
      <c r="FQ30" s="20" t="s">
        <v>54</v>
      </c>
      <c r="FR30" s="20" t="str">
        <f>FI30&amp;"1/2"</f>
        <v>社会1/2</v>
      </c>
      <c r="FS30" s="20">
        <f>SUM(COUNTIF($B$10:$E$63,FR30),COUNTIF($AH$10:$AK$63,FR30),COUNTIF($BN$10:$BQ$63,FR30),COUNTIF($CT$10:$CW$72,FR30),COUNTIF($DZ$10:$EC$63,FR30))*0.5</f>
        <v>0</v>
      </c>
      <c r="FT30" s="14"/>
      <c r="FU30" s="14"/>
      <c r="FV30" s="20" t="str">
        <f t="shared" ca="1" si="1"/>
        <v>'(5)'!FM30</v>
      </c>
      <c r="FW30" s="20">
        <v>30</v>
      </c>
      <c r="FX30" s="20">
        <f t="shared" ca="1" si="2"/>
        <v>10</v>
      </c>
    </row>
    <row r="31" spans="1:180" ht="7.5" customHeight="1">
      <c r="A31" s="126"/>
      <c r="B31" s="134" t="s">
        <v>1593</v>
      </c>
      <c r="C31" s="203"/>
      <c r="D31" s="203"/>
      <c r="E31" s="204"/>
      <c r="F31" s="118"/>
      <c r="G31" s="203"/>
      <c r="H31" s="203"/>
      <c r="I31" s="204"/>
      <c r="J31" s="118"/>
      <c r="K31" s="203"/>
      <c r="L31" s="203"/>
      <c r="M31" s="204"/>
      <c r="N31" s="116" t="s">
        <v>1467</v>
      </c>
      <c r="O31" s="203"/>
      <c r="P31" s="203"/>
      <c r="Q31" s="204"/>
      <c r="R31" s="118" t="s">
        <v>1467</v>
      </c>
      <c r="S31" s="203"/>
      <c r="T31" s="203"/>
      <c r="U31" s="204"/>
      <c r="V31" s="118"/>
      <c r="W31" s="203"/>
      <c r="X31" s="203"/>
      <c r="Y31" s="204"/>
      <c r="Z31" s="116" t="s">
        <v>1347</v>
      </c>
      <c r="AA31" s="203"/>
      <c r="AB31" s="203"/>
      <c r="AC31" s="204"/>
      <c r="AD31" s="118" t="s">
        <v>1347</v>
      </c>
      <c r="AE31" s="203"/>
      <c r="AF31" s="203"/>
      <c r="AG31" s="204"/>
      <c r="AH31" s="134" t="s">
        <v>2113</v>
      </c>
      <c r="AI31" s="203"/>
      <c r="AJ31" s="203"/>
      <c r="AK31" s="204"/>
      <c r="AL31" s="118" t="s">
        <v>1917</v>
      </c>
      <c r="AM31" s="203"/>
      <c r="AN31" s="203"/>
      <c r="AO31" s="204"/>
      <c r="AP31" s="118" t="s">
        <v>1917</v>
      </c>
      <c r="AQ31" s="203"/>
      <c r="AR31" s="203"/>
      <c r="AS31" s="204"/>
      <c r="AT31" s="116" t="s">
        <v>1917</v>
      </c>
      <c r="AU31" s="203"/>
      <c r="AV31" s="203"/>
      <c r="AW31" s="204"/>
      <c r="AX31" s="118" t="s">
        <v>1917</v>
      </c>
      <c r="AY31" s="203"/>
      <c r="AZ31" s="203"/>
      <c r="BA31" s="204"/>
      <c r="BB31" s="118" t="s">
        <v>1703</v>
      </c>
      <c r="BC31" s="203"/>
      <c r="BD31" s="203"/>
      <c r="BE31" s="204"/>
      <c r="BF31" s="116"/>
      <c r="BG31" s="203"/>
      <c r="BH31" s="203"/>
      <c r="BI31" s="204"/>
      <c r="BJ31" s="118"/>
      <c r="BK31" s="203"/>
      <c r="BL31" s="203"/>
      <c r="BM31" s="204"/>
      <c r="BN31" s="134" t="s">
        <v>2115</v>
      </c>
      <c r="BO31" s="203"/>
      <c r="BP31" s="203"/>
      <c r="BQ31" s="204"/>
      <c r="BR31" s="118"/>
      <c r="BS31" s="203"/>
      <c r="BT31" s="203"/>
      <c r="BU31" s="204"/>
      <c r="BV31" s="118"/>
      <c r="BW31" s="203"/>
      <c r="BX31" s="203"/>
      <c r="BY31" s="204"/>
      <c r="BZ31" s="116"/>
      <c r="CA31" s="203"/>
      <c r="CB31" s="203"/>
      <c r="CC31" s="204"/>
      <c r="CD31" s="118"/>
      <c r="CE31" s="203"/>
      <c r="CF31" s="203"/>
      <c r="CG31" s="204"/>
      <c r="CH31" s="118"/>
      <c r="CI31" s="203"/>
      <c r="CJ31" s="203"/>
      <c r="CK31" s="204"/>
      <c r="CL31" s="116" t="s">
        <v>1703</v>
      </c>
      <c r="CM31" s="203"/>
      <c r="CN31" s="203"/>
      <c r="CO31" s="204"/>
      <c r="CP31" s="118" t="s">
        <v>1703</v>
      </c>
      <c r="CQ31" s="203"/>
      <c r="CR31" s="203"/>
      <c r="CS31" s="204"/>
      <c r="CT31" s="134"/>
      <c r="CU31" s="203"/>
      <c r="CV31" s="203"/>
      <c r="CW31" s="204"/>
      <c r="CX31" s="118" t="s">
        <v>2941</v>
      </c>
      <c r="CY31" s="203"/>
      <c r="CZ31" s="203"/>
      <c r="DA31" s="204"/>
      <c r="DB31" s="118" t="s">
        <v>2941</v>
      </c>
      <c r="DC31" s="203"/>
      <c r="DD31" s="203"/>
      <c r="DE31" s="204"/>
      <c r="DF31" s="116" t="s">
        <v>2949</v>
      </c>
      <c r="DG31" s="203"/>
      <c r="DH31" s="203"/>
      <c r="DI31" s="204"/>
      <c r="DJ31" s="118" t="s">
        <v>2949</v>
      </c>
      <c r="DK31" s="203"/>
      <c r="DL31" s="203"/>
      <c r="DM31" s="204"/>
      <c r="DN31" s="118"/>
      <c r="DO31" s="203"/>
      <c r="DP31" s="203"/>
      <c r="DQ31" s="204"/>
      <c r="DR31" s="116"/>
      <c r="DS31" s="203"/>
      <c r="DT31" s="203"/>
      <c r="DU31" s="204"/>
      <c r="DV31" s="118"/>
      <c r="DW31" s="203"/>
      <c r="DX31" s="203"/>
      <c r="DY31" s="204"/>
      <c r="DZ31" s="133"/>
      <c r="EA31" s="203"/>
      <c r="EB31" s="203"/>
      <c r="EC31" s="204"/>
      <c r="ED31" s="118"/>
      <c r="EE31" s="203"/>
      <c r="EF31" s="203"/>
      <c r="EG31" s="204"/>
      <c r="EH31" s="117"/>
      <c r="EI31" s="203"/>
      <c r="EJ31" s="203"/>
      <c r="EK31" s="204"/>
      <c r="EL31" s="116"/>
      <c r="EM31" s="203"/>
      <c r="EN31" s="203"/>
      <c r="EO31" s="204"/>
      <c r="EP31" s="118"/>
      <c r="EQ31" s="203"/>
      <c r="ER31" s="203"/>
      <c r="ES31" s="204"/>
      <c r="ET31" s="117"/>
      <c r="EU31" s="203"/>
      <c r="EV31" s="203"/>
      <c r="EW31" s="204"/>
      <c r="EX31" s="116"/>
      <c r="EY31" s="203"/>
      <c r="EZ31" s="203"/>
      <c r="FA31" s="204"/>
      <c r="FB31" s="118"/>
      <c r="FC31" s="203"/>
      <c r="FD31" s="203"/>
      <c r="FE31" s="210"/>
      <c r="FF31" s="14"/>
      <c r="FG31" s="155"/>
      <c r="FH31" s="156"/>
      <c r="FI31" s="80"/>
      <c r="FJ31" s="80"/>
      <c r="FK31" s="65" t="s">
        <v>89</v>
      </c>
      <c r="FL31" s="28">
        <f>SUM(COUNTIF($F$10:$I$63,FI30),COUNTIF($AL$10:$AO$63,FI30),COUNTIF($BR$10:$BU$63,FI30),COUNTIF($CX$10:$DA$72,FI30),COUNTIF($ED$10:$EG$63,FI30))+FS31</f>
        <v>3</v>
      </c>
      <c r="FM31" s="56">
        <f t="shared" ca="1" si="0"/>
        <v>10</v>
      </c>
      <c r="FN31" s="43"/>
      <c r="FO31" s="9"/>
      <c r="FP31" s="20" t="str">
        <f>FI30</f>
        <v>社会</v>
      </c>
      <c r="FQ31" s="25" t="s">
        <v>55</v>
      </c>
      <c r="FR31" s="20" t="str">
        <f>FI30&amp;"1/2"</f>
        <v>社会1/2</v>
      </c>
      <c r="FS31" s="20">
        <f>SUM(COUNTIF($F$10:$I$63,FR31),COUNTIF($AL$10:$AO$63,FR31),COUNTIF($BR$10:$BU$63,FR31),COUNTIF($CX$10:$DA$72,FR31),COUNTIF($ED$10:$EG$63,FR31))*0.5</f>
        <v>0</v>
      </c>
      <c r="FT31" s="20"/>
      <c r="FU31" s="20"/>
      <c r="FV31" s="20" t="str">
        <f t="shared" ca="1" si="1"/>
        <v>'(5)'!FM31</v>
      </c>
      <c r="FW31" s="20">
        <v>31</v>
      </c>
      <c r="FX31" s="20">
        <f t="shared" ca="1" si="2"/>
        <v>7</v>
      </c>
    </row>
    <row r="32" spans="1:180" ht="7.5" customHeight="1">
      <c r="A32" s="126"/>
      <c r="B32" s="202"/>
      <c r="C32" s="203"/>
      <c r="D32" s="203"/>
      <c r="E32" s="204"/>
      <c r="F32" s="205"/>
      <c r="G32" s="203"/>
      <c r="H32" s="203"/>
      <c r="I32" s="204"/>
      <c r="J32" s="205"/>
      <c r="K32" s="203"/>
      <c r="L32" s="203"/>
      <c r="M32" s="204"/>
      <c r="N32" s="203"/>
      <c r="O32" s="203"/>
      <c r="P32" s="203"/>
      <c r="Q32" s="204"/>
      <c r="R32" s="205"/>
      <c r="S32" s="203"/>
      <c r="T32" s="203"/>
      <c r="U32" s="204"/>
      <c r="V32" s="205"/>
      <c r="W32" s="203"/>
      <c r="X32" s="203"/>
      <c r="Y32" s="204"/>
      <c r="Z32" s="203"/>
      <c r="AA32" s="203"/>
      <c r="AB32" s="203"/>
      <c r="AC32" s="204"/>
      <c r="AD32" s="205"/>
      <c r="AE32" s="203"/>
      <c r="AF32" s="203"/>
      <c r="AG32" s="204"/>
      <c r="AH32" s="202"/>
      <c r="AI32" s="203"/>
      <c r="AJ32" s="203"/>
      <c r="AK32" s="204"/>
      <c r="AL32" s="205"/>
      <c r="AM32" s="203"/>
      <c r="AN32" s="203"/>
      <c r="AO32" s="204"/>
      <c r="AP32" s="205"/>
      <c r="AQ32" s="203"/>
      <c r="AR32" s="203"/>
      <c r="AS32" s="204"/>
      <c r="AT32" s="203"/>
      <c r="AU32" s="203"/>
      <c r="AV32" s="203"/>
      <c r="AW32" s="204"/>
      <c r="AX32" s="205"/>
      <c r="AY32" s="203"/>
      <c r="AZ32" s="203"/>
      <c r="BA32" s="204"/>
      <c r="BB32" s="205"/>
      <c r="BC32" s="203"/>
      <c r="BD32" s="203"/>
      <c r="BE32" s="204"/>
      <c r="BF32" s="203"/>
      <c r="BG32" s="203"/>
      <c r="BH32" s="203"/>
      <c r="BI32" s="204"/>
      <c r="BJ32" s="205"/>
      <c r="BK32" s="203"/>
      <c r="BL32" s="203"/>
      <c r="BM32" s="204"/>
      <c r="BN32" s="202"/>
      <c r="BO32" s="203"/>
      <c r="BP32" s="203"/>
      <c r="BQ32" s="204"/>
      <c r="BR32" s="205"/>
      <c r="BS32" s="203"/>
      <c r="BT32" s="203"/>
      <c r="BU32" s="204"/>
      <c r="BV32" s="205"/>
      <c r="BW32" s="203"/>
      <c r="BX32" s="203"/>
      <c r="BY32" s="204"/>
      <c r="BZ32" s="203"/>
      <c r="CA32" s="203"/>
      <c r="CB32" s="203"/>
      <c r="CC32" s="204"/>
      <c r="CD32" s="205"/>
      <c r="CE32" s="203"/>
      <c r="CF32" s="203"/>
      <c r="CG32" s="204"/>
      <c r="CH32" s="205"/>
      <c r="CI32" s="203"/>
      <c r="CJ32" s="203"/>
      <c r="CK32" s="204"/>
      <c r="CL32" s="203"/>
      <c r="CM32" s="203"/>
      <c r="CN32" s="203"/>
      <c r="CO32" s="204"/>
      <c r="CP32" s="205"/>
      <c r="CQ32" s="203"/>
      <c r="CR32" s="203"/>
      <c r="CS32" s="204"/>
      <c r="CT32" s="202"/>
      <c r="CU32" s="203"/>
      <c r="CV32" s="203"/>
      <c r="CW32" s="204"/>
      <c r="CX32" s="205"/>
      <c r="CY32" s="203"/>
      <c r="CZ32" s="203"/>
      <c r="DA32" s="204"/>
      <c r="DB32" s="205"/>
      <c r="DC32" s="203"/>
      <c r="DD32" s="203"/>
      <c r="DE32" s="204"/>
      <c r="DF32" s="203"/>
      <c r="DG32" s="203"/>
      <c r="DH32" s="203"/>
      <c r="DI32" s="204"/>
      <c r="DJ32" s="205"/>
      <c r="DK32" s="203"/>
      <c r="DL32" s="203"/>
      <c r="DM32" s="204"/>
      <c r="DN32" s="205"/>
      <c r="DO32" s="203"/>
      <c r="DP32" s="203"/>
      <c r="DQ32" s="204"/>
      <c r="DR32" s="203"/>
      <c r="DS32" s="203"/>
      <c r="DT32" s="203"/>
      <c r="DU32" s="204"/>
      <c r="DV32" s="205"/>
      <c r="DW32" s="203"/>
      <c r="DX32" s="203"/>
      <c r="DY32" s="204"/>
      <c r="DZ32" s="209"/>
      <c r="EA32" s="203"/>
      <c r="EB32" s="203"/>
      <c r="EC32" s="204"/>
      <c r="ED32" s="205"/>
      <c r="EE32" s="203"/>
      <c r="EF32" s="203"/>
      <c r="EG32" s="204"/>
      <c r="EH32" s="205"/>
      <c r="EI32" s="203"/>
      <c r="EJ32" s="203"/>
      <c r="EK32" s="204"/>
      <c r="EL32" s="203"/>
      <c r="EM32" s="203"/>
      <c r="EN32" s="203"/>
      <c r="EO32" s="204"/>
      <c r="EP32" s="205"/>
      <c r="EQ32" s="203"/>
      <c r="ER32" s="203"/>
      <c r="ES32" s="204"/>
      <c r="ET32" s="205"/>
      <c r="EU32" s="203"/>
      <c r="EV32" s="203"/>
      <c r="EW32" s="204"/>
      <c r="EX32" s="203"/>
      <c r="EY32" s="203"/>
      <c r="EZ32" s="203"/>
      <c r="FA32" s="204"/>
      <c r="FB32" s="205"/>
      <c r="FC32" s="203"/>
      <c r="FD32" s="203"/>
      <c r="FE32" s="210"/>
      <c r="FF32" s="14"/>
      <c r="FG32" s="155"/>
      <c r="FH32" s="156"/>
      <c r="FI32" s="80"/>
      <c r="FJ32" s="80"/>
      <c r="FK32" s="65" t="s">
        <v>90</v>
      </c>
      <c r="FL32" s="28">
        <f>SUM(COUNTIF($J$10:$M$63,FI30),COUNTIF($AP$10:$AS$63,FI30),COUNTIF($BV$10:$BY$63,FI30),COUNTIF($DB$10:$DE$72,FI30),COUNTIF($EH$10:$EK$63,FI30))+FS32</f>
        <v>3</v>
      </c>
      <c r="FM32" s="56">
        <f t="shared" ca="1" si="0"/>
        <v>10</v>
      </c>
      <c r="FN32" s="44"/>
      <c r="FO32" s="35"/>
      <c r="FP32" s="20" t="str">
        <f>FI30</f>
        <v>社会</v>
      </c>
      <c r="FQ32" s="20" t="s">
        <v>56</v>
      </c>
      <c r="FR32" s="20" t="str">
        <f>FI30&amp;"1/2"</f>
        <v>社会1/2</v>
      </c>
      <c r="FS32" s="20">
        <f>SUM(COUNTIF($J$10:$M$63,FR32),COUNTIF($AP$10:$AS$63,FR32),COUNTIF($BV$10:$BY$63,FR32),COUNTIF($DB$10:$DE$72,FR32),COUNTIF($EH$10:$EK$63,FR32))*0.5</f>
        <v>0</v>
      </c>
      <c r="FT32" s="20"/>
      <c r="FU32" s="20"/>
      <c r="FV32" s="20" t="str">
        <f t="shared" ca="1" si="1"/>
        <v>'(5)'!FM32</v>
      </c>
      <c r="FW32" s="20">
        <v>32</v>
      </c>
      <c r="FX32" s="20">
        <f t="shared" ca="1" si="2"/>
        <v>7</v>
      </c>
    </row>
    <row r="33" spans="1:180" ht="7.5" customHeight="1">
      <c r="A33" s="126"/>
      <c r="B33" s="202"/>
      <c r="C33" s="203"/>
      <c r="D33" s="203"/>
      <c r="E33" s="204"/>
      <c r="F33" s="205"/>
      <c r="G33" s="203"/>
      <c r="H33" s="203"/>
      <c r="I33" s="204"/>
      <c r="J33" s="205"/>
      <c r="K33" s="203"/>
      <c r="L33" s="203"/>
      <c r="M33" s="204"/>
      <c r="N33" s="203"/>
      <c r="O33" s="203"/>
      <c r="P33" s="203"/>
      <c r="Q33" s="204"/>
      <c r="R33" s="205"/>
      <c r="S33" s="203"/>
      <c r="T33" s="203"/>
      <c r="U33" s="204"/>
      <c r="V33" s="205"/>
      <c r="W33" s="203"/>
      <c r="X33" s="203"/>
      <c r="Y33" s="204"/>
      <c r="Z33" s="203"/>
      <c r="AA33" s="203"/>
      <c r="AB33" s="203"/>
      <c r="AC33" s="204"/>
      <c r="AD33" s="205"/>
      <c r="AE33" s="203"/>
      <c r="AF33" s="203"/>
      <c r="AG33" s="204"/>
      <c r="AH33" s="202"/>
      <c r="AI33" s="203"/>
      <c r="AJ33" s="203"/>
      <c r="AK33" s="204"/>
      <c r="AL33" s="205"/>
      <c r="AM33" s="203"/>
      <c r="AN33" s="203"/>
      <c r="AO33" s="204"/>
      <c r="AP33" s="205"/>
      <c r="AQ33" s="203"/>
      <c r="AR33" s="203"/>
      <c r="AS33" s="204"/>
      <c r="AT33" s="203"/>
      <c r="AU33" s="203"/>
      <c r="AV33" s="203"/>
      <c r="AW33" s="204"/>
      <c r="AX33" s="205"/>
      <c r="AY33" s="203"/>
      <c r="AZ33" s="203"/>
      <c r="BA33" s="204"/>
      <c r="BB33" s="205"/>
      <c r="BC33" s="203"/>
      <c r="BD33" s="203"/>
      <c r="BE33" s="204"/>
      <c r="BF33" s="203"/>
      <c r="BG33" s="203"/>
      <c r="BH33" s="203"/>
      <c r="BI33" s="204"/>
      <c r="BJ33" s="205"/>
      <c r="BK33" s="203"/>
      <c r="BL33" s="203"/>
      <c r="BM33" s="204"/>
      <c r="BN33" s="202"/>
      <c r="BO33" s="203"/>
      <c r="BP33" s="203"/>
      <c r="BQ33" s="204"/>
      <c r="BR33" s="205"/>
      <c r="BS33" s="203"/>
      <c r="BT33" s="203"/>
      <c r="BU33" s="204"/>
      <c r="BV33" s="205"/>
      <c r="BW33" s="203"/>
      <c r="BX33" s="203"/>
      <c r="BY33" s="204"/>
      <c r="BZ33" s="203"/>
      <c r="CA33" s="203"/>
      <c r="CB33" s="203"/>
      <c r="CC33" s="204"/>
      <c r="CD33" s="205"/>
      <c r="CE33" s="203"/>
      <c r="CF33" s="203"/>
      <c r="CG33" s="204"/>
      <c r="CH33" s="205"/>
      <c r="CI33" s="203"/>
      <c r="CJ33" s="203"/>
      <c r="CK33" s="204"/>
      <c r="CL33" s="203"/>
      <c r="CM33" s="203"/>
      <c r="CN33" s="203"/>
      <c r="CO33" s="204"/>
      <c r="CP33" s="205"/>
      <c r="CQ33" s="203"/>
      <c r="CR33" s="203"/>
      <c r="CS33" s="204"/>
      <c r="CT33" s="202"/>
      <c r="CU33" s="203"/>
      <c r="CV33" s="203"/>
      <c r="CW33" s="204"/>
      <c r="CX33" s="205"/>
      <c r="CY33" s="203"/>
      <c r="CZ33" s="203"/>
      <c r="DA33" s="204"/>
      <c r="DB33" s="205"/>
      <c r="DC33" s="203"/>
      <c r="DD33" s="203"/>
      <c r="DE33" s="204"/>
      <c r="DF33" s="203"/>
      <c r="DG33" s="203"/>
      <c r="DH33" s="203"/>
      <c r="DI33" s="204"/>
      <c r="DJ33" s="205"/>
      <c r="DK33" s="203"/>
      <c r="DL33" s="203"/>
      <c r="DM33" s="204"/>
      <c r="DN33" s="205"/>
      <c r="DO33" s="203"/>
      <c r="DP33" s="203"/>
      <c r="DQ33" s="204"/>
      <c r="DR33" s="203"/>
      <c r="DS33" s="203"/>
      <c r="DT33" s="203"/>
      <c r="DU33" s="204"/>
      <c r="DV33" s="205"/>
      <c r="DW33" s="203"/>
      <c r="DX33" s="203"/>
      <c r="DY33" s="204"/>
      <c r="DZ33" s="209"/>
      <c r="EA33" s="203"/>
      <c r="EB33" s="203"/>
      <c r="EC33" s="204"/>
      <c r="ED33" s="205"/>
      <c r="EE33" s="203"/>
      <c r="EF33" s="203"/>
      <c r="EG33" s="204"/>
      <c r="EH33" s="205"/>
      <c r="EI33" s="203"/>
      <c r="EJ33" s="203"/>
      <c r="EK33" s="204"/>
      <c r="EL33" s="203"/>
      <c r="EM33" s="203"/>
      <c r="EN33" s="203"/>
      <c r="EO33" s="204"/>
      <c r="EP33" s="205"/>
      <c r="EQ33" s="203"/>
      <c r="ER33" s="203"/>
      <c r="ES33" s="204"/>
      <c r="ET33" s="205"/>
      <c r="EU33" s="203"/>
      <c r="EV33" s="203"/>
      <c r="EW33" s="204"/>
      <c r="EX33" s="203"/>
      <c r="EY33" s="203"/>
      <c r="EZ33" s="203"/>
      <c r="FA33" s="204"/>
      <c r="FB33" s="205"/>
      <c r="FC33" s="203"/>
      <c r="FD33" s="203"/>
      <c r="FE33" s="210"/>
      <c r="FF33" s="14"/>
      <c r="FG33" s="155"/>
      <c r="FH33" s="156"/>
      <c r="FI33" s="80"/>
      <c r="FJ33" s="80"/>
      <c r="FK33" s="65" t="s">
        <v>91</v>
      </c>
      <c r="FL33" s="29">
        <f>SUM(COUNTIF($N$10:$Q$63,FI30),COUNTIF($AT$10:$AW$63,FI30),COUNTIF($BZ$10:$CC$63,FI30),COUNTIF($DF$10:$DI$72,FI30),COUNTIF($EL$10:$EO$63,FI30))+FS33</f>
        <v>3</v>
      </c>
      <c r="FM33" s="57">
        <f t="shared" ca="1" si="0"/>
        <v>10</v>
      </c>
      <c r="FN33" s="45"/>
      <c r="FO33" s="36"/>
      <c r="FP33" s="20" t="str">
        <f>FI30</f>
        <v>社会</v>
      </c>
      <c r="FQ33" s="20" t="s">
        <v>57</v>
      </c>
      <c r="FR33" s="20" t="str">
        <f>FI30&amp;"1/2"</f>
        <v>社会1/2</v>
      </c>
      <c r="FS33" s="20">
        <f>SUM(COUNTIF($N$10:$Q$63,FR33),COUNTIF($AT$10:$AW$63,FR33),COUNTIF($BZ$10:$CC$63,FR33),COUNTIF($DF$10:$DI$72,FR33),COUNTIF($EL$10:$EO$63,FR33))*0.5</f>
        <v>0</v>
      </c>
      <c r="FT33" s="14"/>
      <c r="FU33" s="14"/>
      <c r="FV33" s="20" t="str">
        <f t="shared" ca="1" si="1"/>
        <v>'(5)'!FM33</v>
      </c>
      <c r="FW33" s="20">
        <v>33</v>
      </c>
      <c r="FX33" s="20">
        <f t="shared" ca="1" si="2"/>
        <v>7</v>
      </c>
    </row>
    <row r="34" spans="1:180" ht="7.5" customHeight="1">
      <c r="A34" s="126"/>
      <c r="B34" s="131" t="s">
        <v>401</v>
      </c>
      <c r="C34" s="203"/>
      <c r="D34" s="204"/>
      <c r="E34" s="211"/>
      <c r="F34" s="106"/>
      <c r="G34" s="203"/>
      <c r="H34" s="204"/>
      <c r="I34" s="212"/>
      <c r="J34" s="106"/>
      <c r="K34" s="203"/>
      <c r="L34" s="204"/>
      <c r="M34" s="211"/>
      <c r="N34" s="108" t="s">
        <v>275</v>
      </c>
      <c r="O34" s="203"/>
      <c r="P34" s="204"/>
      <c r="Q34" s="211"/>
      <c r="R34" s="106" t="s">
        <v>275</v>
      </c>
      <c r="S34" s="203"/>
      <c r="T34" s="204"/>
      <c r="U34" s="212"/>
      <c r="V34" s="106"/>
      <c r="W34" s="203"/>
      <c r="X34" s="204"/>
      <c r="Y34" s="211"/>
      <c r="Z34" s="108" t="s">
        <v>155</v>
      </c>
      <c r="AA34" s="203"/>
      <c r="AB34" s="204"/>
      <c r="AC34" s="211"/>
      <c r="AD34" s="106" t="s">
        <v>155</v>
      </c>
      <c r="AE34" s="203"/>
      <c r="AF34" s="204"/>
      <c r="AG34" s="212"/>
      <c r="AH34" s="131" t="s">
        <v>2114</v>
      </c>
      <c r="AI34" s="203"/>
      <c r="AJ34" s="204"/>
      <c r="AK34" s="211"/>
      <c r="AL34" s="106" t="s">
        <v>1918</v>
      </c>
      <c r="AM34" s="203"/>
      <c r="AN34" s="204"/>
      <c r="AO34" s="212"/>
      <c r="AP34" s="106" t="s">
        <v>1918</v>
      </c>
      <c r="AQ34" s="203"/>
      <c r="AR34" s="204"/>
      <c r="AS34" s="211"/>
      <c r="AT34" s="108" t="s">
        <v>1918</v>
      </c>
      <c r="AU34" s="203"/>
      <c r="AV34" s="204"/>
      <c r="AW34" s="211"/>
      <c r="AX34" s="106" t="s">
        <v>1918</v>
      </c>
      <c r="AY34" s="203"/>
      <c r="AZ34" s="204"/>
      <c r="BA34" s="212"/>
      <c r="BB34" s="106" t="s">
        <v>1704</v>
      </c>
      <c r="BC34" s="203"/>
      <c r="BD34" s="204"/>
      <c r="BE34" s="211"/>
      <c r="BF34" s="108"/>
      <c r="BG34" s="203"/>
      <c r="BH34" s="204"/>
      <c r="BI34" s="211"/>
      <c r="BJ34" s="106"/>
      <c r="BK34" s="203"/>
      <c r="BL34" s="204"/>
      <c r="BM34" s="212"/>
      <c r="BN34" s="131" t="s">
        <v>2116</v>
      </c>
      <c r="BO34" s="203"/>
      <c r="BP34" s="204"/>
      <c r="BQ34" s="211"/>
      <c r="BR34" s="106"/>
      <c r="BS34" s="203"/>
      <c r="BT34" s="204"/>
      <c r="BU34" s="212"/>
      <c r="BV34" s="106"/>
      <c r="BW34" s="203"/>
      <c r="BX34" s="204"/>
      <c r="BY34" s="211"/>
      <c r="BZ34" s="108"/>
      <c r="CA34" s="203"/>
      <c r="CB34" s="204"/>
      <c r="CC34" s="211"/>
      <c r="CD34" s="106"/>
      <c r="CE34" s="203"/>
      <c r="CF34" s="204"/>
      <c r="CG34" s="212"/>
      <c r="CH34" s="106"/>
      <c r="CI34" s="203"/>
      <c r="CJ34" s="204"/>
      <c r="CK34" s="211"/>
      <c r="CL34" s="108" t="s">
        <v>1704</v>
      </c>
      <c r="CM34" s="203"/>
      <c r="CN34" s="204"/>
      <c r="CO34" s="211"/>
      <c r="CP34" s="106" t="s">
        <v>1704</v>
      </c>
      <c r="CQ34" s="203"/>
      <c r="CR34" s="204"/>
      <c r="CS34" s="212"/>
      <c r="CT34" s="131"/>
      <c r="CU34" s="203"/>
      <c r="CV34" s="204"/>
      <c r="CW34" s="211"/>
      <c r="CX34" s="106" t="s">
        <v>2942</v>
      </c>
      <c r="CY34" s="203"/>
      <c r="CZ34" s="204"/>
      <c r="DA34" s="212"/>
      <c r="DB34" s="106" t="s">
        <v>2942</v>
      </c>
      <c r="DC34" s="203"/>
      <c r="DD34" s="204"/>
      <c r="DE34" s="211"/>
      <c r="DF34" s="108" t="s">
        <v>2950</v>
      </c>
      <c r="DG34" s="203"/>
      <c r="DH34" s="204"/>
      <c r="DI34" s="211"/>
      <c r="DJ34" s="106" t="s">
        <v>2950</v>
      </c>
      <c r="DK34" s="203"/>
      <c r="DL34" s="204"/>
      <c r="DM34" s="212"/>
      <c r="DN34" s="106"/>
      <c r="DO34" s="203"/>
      <c r="DP34" s="204"/>
      <c r="DQ34" s="211"/>
      <c r="DR34" s="108"/>
      <c r="DS34" s="203"/>
      <c r="DT34" s="204"/>
      <c r="DU34" s="211"/>
      <c r="DV34" s="106"/>
      <c r="DW34" s="203"/>
      <c r="DX34" s="204"/>
      <c r="DY34" s="212"/>
      <c r="DZ34" s="128"/>
      <c r="EA34" s="203"/>
      <c r="EB34" s="204"/>
      <c r="EC34" s="211"/>
      <c r="ED34" s="106"/>
      <c r="EE34" s="203"/>
      <c r="EF34" s="204"/>
      <c r="EG34" s="212"/>
      <c r="EH34" s="106"/>
      <c r="EI34" s="203"/>
      <c r="EJ34" s="204"/>
      <c r="EK34" s="211"/>
      <c r="EL34" s="108"/>
      <c r="EM34" s="203"/>
      <c r="EN34" s="204"/>
      <c r="EO34" s="211"/>
      <c r="EP34" s="106"/>
      <c r="EQ34" s="203"/>
      <c r="ER34" s="204"/>
      <c r="ES34" s="212"/>
      <c r="ET34" s="106"/>
      <c r="EU34" s="203"/>
      <c r="EV34" s="204"/>
      <c r="EW34" s="211"/>
      <c r="EX34" s="108"/>
      <c r="EY34" s="203"/>
      <c r="EZ34" s="204"/>
      <c r="FA34" s="211"/>
      <c r="FB34" s="106"/>
      <c r="FC34" s="203"/>
      <c r="FD34" s="204"/>
      <c r="FE34" s="213"/>
      <c r="FF34" s="14"/>
      <c r="FG34" s="155"/>
      <c r="FH34" s="156"/>
      <c r="FI34" s="80"/>
      <c r="FJ34" s="80"/>
      <c r="FK34" s="65" t="s">
        <v>92</v>
      </c>
      <c r="FL34" s="28">
        <f>SUM(COUNTIF($R$10:$U$63,FI30),COUNTIF($AX$10:$BA$63,FI30),COUNTIF($CD$10:$CG$63,FI30),COUNTIF($DJ$10:$DM$72,FI30),COUNTIF($EP$10:$ES$63,FI30))+FS34</f>
        <v>3</v>
      </c>
      <c r="FM34" s="56">
        <f t="shared" ca="1" si="0"/>
        <v>10</v>
      </c>
      <c r="FN34" s="43"/>
      <c r="FO34" s="9"/>
      <c r="FP34" s="20" t="str">
        <f>FI30</f>
        <v>社会</v>
      </c>
      <c r="FQ34" s="25" t="s">
        <v>58</v>
      </c>
      <c r="FR34" s="20" t="str">
        <f>FI30&amp;"1/2"</f>
        <v>社会1/2</v>
      </c>
      <c r="FS34" s="20">
        <f>SUM(COUNTIF($R$10:$U$63,FR34),COUNTIF($AX$10:$BA$63,FR34),COUNTIF($CD$10:$CG$63,FR34),COUNTIF($DJ$10:$DM$72,FR34),COUNTIF($EP$10:$ES$63,FR34))*0.5</f>
        <v>0</v>
      </c>
      <c r="FT34" s="20"/>
      <c r="FU34" s="20"/>
      <c r="FV34" s="20" t="str">
        <f t="shared" ca="1" si="1"/>
        <v>'(5)'!FM34</v>
      </c>
      <c r="FW34" s="20">
        <v>34</v>
      </c>
      <c r="FX34" s="20">
        <f t="shared" ca="1" si="2"/>
        <v>7</v>
      </c>
    </row>
    <row r="35" spans="1:180" ht="7.5" customHeight="1">
      <c r="A35" s="126"/>
      <c r="B35" s="202"/>
      <c r="C35" s="203"/>
      <c r="D35" s="204"/>
      <c r="E35" s="204"/>
      <c r="F35" s="205"/>
      <c r="G35" s="203"/>
      <c r="H35" s="204"/>
      <c r="I35" s="214"/>
      <c r="J35" s="205"/>
      <c r="K35" s="203"/>
      <c r="L35" s="204"/>
      <c r="M35" s="204"/>
      <c r="N35" s="203"/>
      <c r="O35" s="203"/>
      <c r="P35" s="204"/>
      <c r="Q35" s="204"/>
      <c r="R35" s="205"/>
      <c r="S35" s="203"/>
      <c r="T35" s="204"/>
      <c r="U35" s="214"/>
      <c r="V35" s="205"/>
      <c r="W35" s="203"/>
      <c r="X35" s="204"/>
      <c r="Y35" s="204"/>
      <c r="Z35" s="203"/>
      <c r="AA35" s="203"/>
      <c r="AB35" s="204"/>
      <c r="AC35" s="204"/>
      <c r="AD35" s="205"/>
      <c r="AE35" s="203"/>
      <c r="AF35" s="204"/>
      <c r="AG35" s="214"/>
      <c r="AH35" s="202"/>
      <c r="AI35" s="203"/>
      <c r="AJ35" s="204"/>
      <c r="AK35" s="204"/>
      <c r="AL35" s="205"/>
      <c r="AM35" s="203"/>
      <c r="AN35" s="204"/>
      <c r="AO35" s="214"/>
      <c r="AP35" s="205"/>
      <c r="AQ35" s="203"/>
      <c r="AR35" s="204"/>
      <c r="AS35" s="204"/>
      <c r="AT35" s="203"/>
      <c r="AU35" s="203"/>
      <c r="AV35" s="204"/>
      <c r="AW35" s="204"/>
      <c r="AX35" s="205"/>
      <c r="AY35" s="203"/>
      <c r="AZ35" s="204"/>
      <c r="BA35" s="214"/>
      <c r="BB35" s="205"/>
      <c r="BC35" s="203"/>
      <c r="BD35" s="204"/>
      <c r="BE35" s="204"/>
      <c r="BF35" s="203"/>
      <c r="BG35" s="203"/>
      <c r="BH35" s="204"/>
      <c r="BI35" s="204"/>
      <c r="BJ35" s="205"/>
      <c r="BK35" s="203"/>
      <c r="BL35" s="204"/>
      <c r="BM35" s="214"/>
      <c r="BN35" s="202"/>
      <c r="BO35" s="203"/>
      <c r="BP35" s="204"/>
      <c r="BQ35" s="204"/>
      <c r="BR35" s="205"/>
      <c r="BS35" s="203"/>
      <c r="BT35" s="204"/>
      <c r="BU35" s="214"/>
      <c r="BV35" s="205"/>
      <c r="BW35" s="203"/>
      <c r="BX35" s="204"/>
      <c r="BY35" s="204"/>
      <c r="BZ35" s="203"/>
      <c r="CA35" s="203"/>
      <c r="CB35" s="204"/>
      <c r="CC35" s="204"/>
      <c r="CD35" s="205"/>
      <c r="CE35" s="203"/>
      <c r="CF35" s="204"/>
      <c r="CG35" s="214"/>
      <c r="CH35" s="205"/>
      <c r="CI35" s="203"/>
      <c r="CJ35" s="204"/>
      <c r="CK35" s="204"/>
      <c r="CL35" s="203"/>
      <c r="CM35" s="203"/>
      <c r="CN35" s="204"/>
      <c r="CO35" s="204"/>
      <c r="CP35" s="205"/>
      <c r="CQ35" s="203"/>
      <c r="CR35" s="204"/>
      <c r="CS35" s="214"/>
      <c r="CT35" s="202"/>
      <c r="CU35" s="203"/>
      <c r="CV35" s="204"/>
      <c r="CW35" s="204"/>
      <c r="CX35" s="205"/>
      <c r="CY35" s="203"/>
      <c r="CZ35" s="204"/>
      <c r="DA35" s="214"/>
      <c r="DB35" s="205"/>
      <c r="DC35" s="203"/>
      <c r="DD35" s="204"/>
      <c r="DE35" s="204"/>
      <c r="DF35" s="203"/>
      <c r="DG35" s="203"/>
      <c r="DH35" s="204"/>
      <c r="DI35" s="204"/>
      <c r="DJ35" s="205"/>
      <c r="DK35" s="203"/>
      <c r="DL35" s="204"/>
      <c r="DM35" s="214"/>
      <c r="DN35" s="205"/>
      <c r="DO35" s="203"/>
      <c r="DP35" s="204"/>
      <c r="DQ35" s="204"/>
      <c r="DR35" s="203"/>
      <c r="DS35" s="203"/>
      <c r="DT35" s="204"/>
      <c r="DU35" s="204"/>
      <c r="DV35" s="205"/>
      <c r="DW35" s="203"/>
      <c r="DX35" s="204"/>
      <c r="DY35" s="214"/>
      <c r="DZ35" s="209"/>
      <c r="EA35" s="203"/>
      <c r="EB35" s="204"/>
      <c r="EC35" s="204"/>
      <c r="ED35" s="205"/>
      <c r="EE35" s="203"/>
      <c r="EF35" s="204"/>
      <c r="EG35" s="214"/>
      <c r="EH35" s="205"/>
      <c r="EI35" s="203"/>
      <c r="EJ35" s="204"/>
      <c r="EK35" s="204"/>
      <c r="EL35" s="203"/>
      <c r="EM35" s="203"/>
      <c r="EN35" s="204"/>
      <c r="EO35" s="204"/>
      <c r="EP35" s="205"/>
      <c r="EQ35" s="203"/>
      <c r="ER35" s="204"/>
      <c r="ES35" s="214"/>
      <c r="ET35" s="205"/>
      <c r="EU35" s="203"/>
      <c r="EV35" s="204"/>
      <c r="EW35" s="204"/>
      <c r="EX35" s="203"/>
      <c r="EY35" s="203"/>
      <c r="EZ35" s="204"/>
      <c r="FA35" s="204"/>
      <c r="FB35" s="205"/>
      <c r="FC35" s="203"/>
      <c r="FD35" s="204"/>
      <c r="FE35" s="215"/>
      <c r="FF35" s="14"/>
      <c r="FG35" s="155"/>
      <c r="FH35" s="156"/>
      <c r="FI35" s="80"/>
      <c r="FJ35" s="80"/>
      <c r="FK35" s="65" t="s">
        <v>93</v>
      </c>
      <c r="FL35" s="28">
        <f>SUM(COUNTIF($V$10:$Y$63,FI30),COUNTIF($BB$10:$BE$63,FI30),COUNTIF($CH$10:$CK$63,FI30),COUNTIF($DN$10:$DQ$72,FI30),COUNTIF($ET$10:$EW$63,FI30))+FS35</f>
        <v>3</v>
      </c>
      <c r="FM35" s="56">
        <f t="shared" ca="1" si="0"/>
        <v>10</v>
      </c>
      <c r="FN35" s="44"/>
      <c r="FO35" s="35"/>
      <c r="FP35" s="20" t="str">
        <f>FI30</f>
        <v>社会</v>
      </c>
      <c r="FQ35" s="20" t="s">
        <v>59</v>
      </c>
      <c r="FR35" s="20" t="str">
        <f>FI30&amp;"1/2"</f>
        <v>社会1/2</v>
      </c>
      <c r="FS35" s="20">
        <f>SUM(COUNTIF($V$10:$Y$63,FR35),COUNTIF($BB$10:$BE$63,FR35),COUNTIF($CH$10:$CK$63,FR35),COUNTIF($DN$10:$DQ$72,FR35),COUNTIF($ET$10:$EW$63,FR35))*0.5</f>
        <v>0</v>
      </c>
      <c r="FT35" s="20"/>
      <c r="FU35" s="20"/>
      <c r="FV35" s="20" t="str">
        <f t="shared" ca="1" si="1"/>
        <v>'(5)'!FM35</v>
      </c>
      <c r="FW35" s="20">
        <v>35</v>
      </c>
      <c r="FX35" s="20">
        <f t="shared" ca="1" si="2"/>
        <v>7</v>
      </c>
    </row>
    <row r="36" spans="1:180" ht="7.5" customHeight="1">
      <c r="A36" s="127"/>
      <c r="B36" s="216"/>
      <c r="C36" s="217"/>
      <c r="D36" s="218"/>
      <c r="E36" s="218"/>
      <c r="F36" s="219"/>
      <c r="G36" s="217"/>
      <c r="H36" s="218"/>
      <c r="I36" s="220"/>
      <c r="J36" s="219"/>
      <c r="K36" s="217"/>
      <c r="L36" s="218"/>
      <c r="M36" s="218"/>
      <c r="N36" s="217"/>
      <c r="O36" s="217"/>
      <c r="P36" s="218"/>
      <c r="Q36" s="218"/>
      <c r="R36" s="219"/>
      <c r="S36" s="217"/>
      <c r="T36" s="218"/>
      <c r="U36" s="220"/>
      <c r="V36" s="219"/>
      <c r="W36" s="217"/>
      <c r="X36" s="218"/>
      <c r="Y36" s="218"/>
      <c r="Z36" s="217"/>
      <c r="AA36" s="217"/>
      <c r="AB36" s="218"/>
      <c r="AC36" s="218"/>
      <c r="AD36" s="219"/>
      <c r="AE36" s="217"/>
      <c r="AF36" s="218"/>
      <c r="AG36" s="220"/>
      <c r="AH36" s="216"/>
      <c r="AI36" s="217"/>
      <c r="AJ36" s="218"/>
      <c r="AK36" s="218"/>
      <c r="AL36" s="219"/>
      <c r="AM36" s="217"/>
      <c r="AN36" s="218"/>
      <c r="AO36" s="220"/>
      <c r="AP36" s="219"/>
      <c r="AQ36" s="217"/>
      <c r="AR36" s="218"/>
      <c r="AS36" s="218"/>
      <c r="AT36" s="217"/>
      <c r="AU36" s="217"/>
      <c r="AV36" s="218"/>
      <c r="AW36" s="218"/>
      <c r="AX36" s="219"/>
      <c r="AY36" s="217"/>
      <c r="AZ36" s="218"/>
      <c r="BA36" s="220"/>
      <c r="BB36" s="219"/>
      <c r="BC36" s="217"/>
      <c r="BD36" s="218"/>
      <c r="BE36" s="218"/>
      <c r="BF36" s="217"/>
      <c r="BG36" s="217"/>
      <c r="BH36" s="218"/>
      <c r="BI36" s="218"/>
      <c r="BJ36" s="219"/>
      <c r="BK36" s="217"/>
      <c r="BL36" s="218"/>
      <c r="BM36" s="220"/>
      <c r="BN36" s="216"/>
      <c r="BO36" s="217"/>
      <c r="BP36" s="218"/>
      <c r="BQ36" s="218"/>
      <c r="BR36" s="219"/>
      <c r="BS36" s="217"/>
      <c r="BT36" s="218"/>
      <c r="BU36" s="220"/>
      <c r="BV36" s="219"/>
      <c r="BW36" s="217"/>
      <c r="BX36" s="218"/>
      <c r="BY36" s="218"/>
      <c r="BZ36" s="217"/>
      <c r="CA36" s="217"/>
      <c r="CB36" s="218"/>
      <c r="CC36" s="218"/>
      <c r="CD36" s="219"/>
      <c r="CE36" s="217"/>
      <c r="CF36" s="218"/>
      <c r="CG36" s="220"/>
      <c r="CH36" s="219"/>
      <c r="CI36" s="217"/>
      <c r="CJ36" s="218"/>
      <c r="CK36" s="218"/>
      <c r="CL36" s="217"/>
      <c r="CM36" s="217"/>
      <c r="CN36" s="218"/>
      <c r="CO36" s="218"/>
      <c r="CP36" s="219"/>
      <c r="CQ36" s="217"/>
      <c r="CR36" s="218"/>
      <c r="CS36" s="220"/>
      <c r="CT36" s="216"/>
      <c r="CU36" s="217"/>
      <c r="CV36" s="218"/>
      <c r="CW36" s="218"/>
      <c r="CX36" s="219"/>
      <c r="CY36" s="217"/>
      <c r="CZ36" s="218"/>
      <c r="DA36" s="220"/>
      <c r="DB36" s="219"/>
      <c r="DC36" s="217"/>
      <c r="DD36" s="218"/>
      <c r="DE36" s="218"/>
      <c r="DF36" s="217"/>
      <c r="DG36" s="217"/>
      <c r="DH36" s="218"/>
      <c r="DI36" s="218"/>
      <c r="DJ36" s="219"/>
      <c r="DK36" s="217"/>
      <c r="DL36" s="218"/>
      <c r="DM36" s="220"/>
      <c r="DN36" s="219"/>
      <c r="DO36" s="217"/>
      <c r="DP36" s="218"/>
      <c r="DQ36" s="218"/>
      <c r="DR36" s="217"/>
      <c r="DS36" s="217"/>
      <c r="DT36" s="218"/>
      <c r="DU36" s="218"/>
      <c r="DV36" s="219"/>
      <c r="DW36" s="217"/>
      <c r="DX36" s="218"/>
      <c r="DY36" s="220"/>
      <c r="DZ36" s="216"/>
      <c r="EA36" s="217"/>
      <c r="EB36" s="218"/>
      <c r="EC36" s="218"/>
      <c r="ED36" s="219"/>
      <c r="EE36" s="217"/>
      <c r="EF36" s="218"/>
      <c r="EG36" s="220"/>
      <c r="EH36" s="219"/>
      <c r="EI36" s="217"/>
      <c r="EJ36" s="218"/>
      <c r="EK36" s="218"/>
      <c r="EL36" s="217"/>
      <c r="EM36" s="217"/>
      <c r="EN36" s="218"/>
      <c r="EO36" s="218"/>
      <c r="EP36" s="219"/>
      <c r="EQ36" s="217"/>
      <c r="ER36" s="218"/>
      <c r="ES36" s="220"/>
      <c r="ET36" s="219"/>
      <c r="EU36" s="217"/>
      <c r="EV36" s="218"/>
      <c r="EW36" s="218"/>
      <c r="EX36" s="217"/>
      <c r="EY36" s="217"/>
      <c r="EZ36" s="218"/>
      <c r="FA36" s="218"/>
      <c r="FB36" s="219"/>
      <c r="FC36" s="217"/>
      <c r="FD36" s="218"/>
      <c r="FE36" s="221"/>
      <c r="FF36" s="14"/>
      <c r="FG36" s="155"/>
      <c r="FH36" s="156"/>
      <c r="FI36" s="80"/>
      <c r="FJ36" s="80"/>
      <c r="FK36" s="65" t="s">
        <v>94</v>
      </c>
      <c r="FL36" s="29">
        <f>SUM(COUNTIF($Z$10:$AC$63,FI30),COUNTIF($BF$10:$BI$63,FI30),COUNTIF($CL$10:$CO$63,FI30),COUNTIF($DR$10:$DU$72,FI30),COUNTIF($EX$10:$FA$63,FI30))+FS36</f>
        <v>3</v>
      </c>
      <c r="FM36" s="57">
        <f t="shared" ca="1" si="0"/>
        <v>10</v>
      </c>
      <c r="FN36" s="45"/>
      <c r="FO36" s="36"/>
      <c r="FP36" s="20" t="str">
        <f>FI30</f>
        <v>社会</v>
      </c>
      <c r="FQ36" s="20" t="s">
        <v>60</v>
      </c>
      <c r="FR36" s="20" t="str">
        <f>FI30&amp;"1/2"</f>
        <v>社会1/2</v>
      </c>
      <c r="FS36" s="20">
        <f>SUM(COUNTIF($Z$10:$AC$63,FR36),COUNTIF($BF$10:$BI$63,FR36),COUNTIF($CL$10:$CO$63,FR36),COUNTIF($DR$10:$DU$72,FR36),COUNTIF($EX$10:$FA$63,FR36))*0.5</f>
        <v>0</v>
      </c>
      <c r="FT36" s="14"/>
      <c r="FU36" s="14"/>
      <c r="FV36" s="20" t="str">
        <f t="shared" ca="1" si="1"/>
        <v>'(5)'!FM36</v>
      </c>
      <c r="FW36" s="20">
        <v>36</v>
      </c>
      <c r="FX36" s="20">
        <f t="shared" ca="1" si="2"/>
        <v>7</v>
      </c>
    </row>
    <row r="37" spans="1:180" ht="7.5" customHeight="1">
      <c r="A37" s="93" t="s">
        <v>79</v>
      </c>
      <c r="B37" s="192" t="s">
        <v>15</v>
      </c>
      <c r="C37" s="193"/>
      <c r="D37" s="194"/>
      <c r="E37" s="195"/>
      <c r="F37" s="196" t="s">
        <v>3</v>
      </c>
      <c r="G37" s="193"/>
      <c r="H37" s="194"/>
      <c r="I37" s="195"/>
      <c r="J37" s="196" t="s">
        <v>3</v>
      </c>
      <c r="K37" s="197"/>
      <c r="L37" s="198"/>
      <c r="M37" s="199"/>
      <c r="N37" s="200" t="s">
        <v>15</v>
      </c>
      <c r="O37" s="193"/>
      <c r="P37" s="194"/>
      <c r="Q37" s="195"/>
      <c r="R37" s="196" t="s">
        <v>15</v>
      </c>
      <c r="S37" s="193"/>
      <c r="T37" s="194"/>
      <c r="U37" s="195"/>
      <c r="V37" s="196" t="s">
        <v>3</v>
      </c>
      <c r="W37" s="197"/>
      <c r="X37" s="198"/>
      <c r="Y37" s="199"/>
      <c r="Z37" s="200" t="s">
        <v>135</v>
      </c>
      <c r="AA37" s="193"/>
      <c r="AB37" s="206" t="s">
        <v>136</v>
      </c>
      <c r="AC37" s="195"/>
      <c r="AD37" s="196" t="s">
        <v>135</v>
      </c>
      <c r="AE37" s="193"/>
      <c r="AF37" s="206" t="s">
        <v>136</v>
      </c>
      <c r="AG37" s="195"/>
      <c r="AH37" s="192" t="s">
        <v>124</v>
      </c>
      <c r="AI37" s="193"/>
      <c r="AJ37" s="206" t="s">
        <v>136</v>
      </c>
      <c r="AK37" s="195"/>
      <c r="AL37" s="196" t="s">
        <v>21</v>
      </c>
      <c r="AM37" s="193"/>
      <c r="AN37" s="194"/>
      <c r="AO37" s="195"/>
      <c r="AP37" s="196" t="s">
        <v>21</v>
      </c>
      <c r="AQ37" s="197"/>
      <c r="AR37" s="198"/>
      <c r="AS37" s="199"/>
      <c r="AT37" s="200" t="s">
        <v>21</v>
      </c>
      <c r="AU37" s="193"/>
      <c r="AV37" s="194"/>
      <c r="AW37" s="195"/>
      <c r="AX37" s="196" t="s">
        <v>21</v>
      </c>
      <c r="AY37" s="193"/>
      <c r="AZ37" s="194"/>
      <c r="BA37" s="195"/>
      <c r="BB37" s="196" t="s">
        <v>135</v>
      </c>
      <c r="BC37" s="197"/>
      <c r="BD37" s="201" t="s">
        <v>136</v>
      </c>
      <c r="BE37" s="199"/>
      <c r="BF37" s="200" t="s">
        <v>21</v>
      </c>
      <c r="BG37" s="193"/>
      <c r="BH37" s="194"/>
      <c r="BI37" s="195"/>
      <c r="BJ37" s="196" t="s">
        <v>21</v>
      </c>
      <c r="BK37" s="193"/>
      <c r="BL37" s="194"/>
      <c r="BM37" s="195"/>
      <c r="BN37" s="192" t="s">
        <v>13</v>
      </c>
      <c r="BO37" s="193"/>
      <c r="BP37" s="194"/>
      <c r="BQ37" s="195"/>
      <c r="BR37" s="196" t="s">
        <v>20</v>
      </c>
      <c r="BS37" s="193"/>
      <c r="BT37" s="194"/>
      <c r="BU37" s="195"/>
      <c r="BV37" s="196" t="s">
        <v>20</v>
      </c>
      <c r="BW37" s="197"/>
      <c r="BX37" s="198"/>
      <c r="BY37" s="199"/>
      <c r="BZ37" s="200" t="s">
        <v>138</v>
      </c>
      <c r="CA37" s="193"/>
      <c r="CB37" s="206" t="s">
        <v>136</v>
      </c>
      <c r="CC37" s="195"/>
      <c r="CD37" s="196" t="s">
        <v>138</v>
      </c>
      <c r="CE37" s="193"/>
      <c r="CF37" s="206" t="s">
        <v>136</v>
      </c>
      <c r="CG37" s="195"/>
      <c r="CH37" s="196" t="s">
        <v>13</v>
      </c>
      <c r="CI37" s="197"/>
      <c r="CJ37" s="198"/>
      <c r="CK37" s="199"/>
      <c r="CL37" s="200" t="s">
        <v>137</v>
      </c>
      <c r="CM37" s="193"/>
      <c r="CN37" s="206" t="s">
        <v>136</v>
      </c>
      <c r="CO37" s="195"/>
      <c r="CP37" s="196" t="s">
        <v>137</v>
      </c>
      <c r="CQ37" s="193"/>
      <c r="CR37" s="206" t="s">
        <v>136</v>
      </c>
      <c r="CS37" s="195"/>
      <c r="CT37" s="192" t="s">
        <v>3</v>
      </c>
      <c r="CU37" s="193"/>
      <c r="CV37" s="194"/>
      <c r="CW37" s="195"/>
      <c r="CX37" s="196" t="s">
        <v>13</v>
      </c>
      <c r="CY37" s="193"/>
      <c r="CZ37" s="194"/>
      <c r="DA37" s="195"/>
      <c r="DB37" s="196" t="s">
        <v>13</v>
      </c>
      <c r="DC37" s="197"/>
      <c r="DD37" s="198"/>
      <c r="DE37" s="199"/>
      <c r="DF37" s="200" t="s">
        <v>137</v>
      </c>
      <c r="DG37" s="193"/>
      <c r="DH37" s="206" t="s">
        <v>136</v>
      </c>
      <c r="DI37" s="195"/>
      <c r="DJ37" s="196" t="s">
        <v>137</v>
      </c>
      <c r="DK37" s="193"/>
      <c r="DL37" s="206" t="s">
        <v>136</v>
      </c>
      <c r="DM37" s="195"/>
      <c r="DN37" s="196" t="s">
        <v>3</v>
      </c>
      <c r="DO37" s="197"/>
      <c r="DP37" s="198"/>
      <c r="DQ37" s="199"/>
      <c r="DR37" s="200" t="s">
        <v>123</v>
      </c>
      <c r="DS37" s="193"/>
      <c r="DT37" s="206" t="s">
        <v>136</v>
      </c>
      <c r="DU37" s="195"/>
      <c r="DV37" s="196" t="s">
        <v>123</v>
      </c>
      <c r="DW37" s="193"/>
      <c r="DX37" s="206" t="s">
        <v>136</v>
      </c>
      <c r="DY37" s="195"/>
      <c r="DZ37" s="192"/>
      <c r="EA37" s="197"/>
      <c r="EB37" s="198"/>
      <c r="EC37" s="199"/>
      <c r="ED37" s="196"/>
      <c r="EE37" s="197"/>
      <c r="EF37" s="198"/>
      <c r="EG37" s="199"/>
      <c r="EH37" s="196"/>
      <c r="EI37" s="197"/>
      <c r="EJ37" s="207"/>
      <c r="EK37" s="199"/>
      <c r="EL37" s="200"/>
      <c r="EM37" s="197"/>
      <c r="EN37" s="198"/>
      <c r="EO37" s="199"/>
      <c r="EP37" s="196"/>
      <c r="EQ37" s="197"/>
      <c r="ER37" s="198"/>
      <c r="ES37" s="199"/>
      <c r="ET37" s="196"/>
      <c r="EU37" s="197"/>
      <c r="EV37" s="207"/>
      <c r="EW37" s="199"/>
      <c r="EX37" s="200"/>
      <c r="EY37" s="197"/>
      <c r="EZ37" s="198"/>
      <c r="FA37" s="199"/>
      <c r="FB37" s="196"/>
      <c r="FC37" s="197"/>
      <c r="FD37" s="198"/>
      <c r="FE37" s="208"/>
      <c r="FF37" s="14"/>
      <c r="FG37" s="155"/>
      <c r="FH37" s="156"/>
      <c r="FI37" s="80"/>
      <c r="FJ37" s="80"/>
      <c r="FK37" s="66" t="s">
        <v>95</v>
      </c>
      <c r="FL37" s="30">
        <f>SUM(COUNTIF($AD$10:$AG$63,FI30),COUNTIF($BJ$10:$BM$63,FI30),COUNTIF($CP$10:$CS$63,FI30),COUNTIF($DV$10:$DY$72,FI30),COUNTIF($FB$10:$FE$63,FI30))+FS37</f>
        <v>3</v>
      </c>
      <c r="FM37" s="58">
        <f t="shared" ca="1" si="0"/>
        <v>10</v>
      </c>
      <c r="FN37" s="46"/>
      <c r="FO37" s="26"/>
      <c r="FP37" s="20" t="str">
        <f>FI30</f>
        <v>社会</v>
      </c>
      <c r="FQ37" s="25" t="s">
        <v>61</v>
      </c>
      <c r="FR37" s="20" t="str">
        <f>FI30&amp;"1/2"</f>
        <v>社会1/2</v>
      </c>
      <c r="FS37" s="20">
        <f>SUM(COUNTIF($AD$10:$AG$63,FR37),COUNTIF($BJ$10:$BM$63,FR37),COUNTIF($CP$10:$CS$63,FR37),COUNTIF($DV$10:$DY$72,FR37),COUNTIF($FB$10:$FE$63,FR37))*0.5</f>
        <v>0</v>
      </c>
      <c r="FT37" s="20"/>
      <c r="FU37" s="20"/>
      <c r="FV37" s="20" t="str">
        <f t="shared" ca="1" si="1"/>
        <v>'(5)'!FM37</v>
      </c>
      <c r="FW37" s="20">
        <v>37</v>
      </c>
      <c r="FX37" s="20">
        <f t="shared" ca="1" si="2"/>
        <v>7</v>
      </c>
    </row>
    <row r="38" spans="1:180" ht="7.5" customHeight="1">
      <c r="A38" s="126"/>
      <c r="B38" s="202"/>
      <c r="C38" s="203"/>
      <c r="D38" s="203"/>
      <c r="E38" s="204"/>
      <c r="F38" s="205"/>
      <c r="G38" s="203"/>
      <c r="H38" s="203"/>
      <c r="I38" s="204"/>
      <c r="J38" s="205"/>
      <c r="K38" s="203"/>
      <c r="L38" s="203"/>
      <c r="M38" s="204"/>
      <c r="N38" s="203"/>
      <c r="O38" s="203"/>
      <c r="P38" s="203"/>
      <c r="Q38" s="204"/>
      <c r="R38" s="205"/>
      <c r="S38" s="203"/>
      <c r="T38" s="203"/>
      <c r="U38" s="204"/>
      <c r="V38" s="205"/>
      <c r="W38" s="203"/>
      <c r="X38" s="203"/>
      <c r="Y38" s="204"/>
      <c r="Z38" s="203"/>
      <c r="AA38" s="203"/>
      <c r="AB38" s="203"/>
      <c r="AC38" s="204"/>
      <c r="AD38" s="205"/>
      <c r="AE38" s="203"/>
      <c r="AF38" s="203"/>
      <c r="AG38" s="204"/>
      <c r="AH38" s="202"/>
      <c r="AI38" s="203"/>
      <c r="AJ38" s="203"/>
      <c r="AK38" s="204"/>
      <c r="AL38" s="205"/>
      <c r="AM38" s="203"/>
      <c r="AN38" s="203"/>
      <c r="AO38" s="204"/>
      <c r="AP38" s="205"/>
      <c r="AQ38" s="203"/>
      <c r="AR38" s="203"/>
      <c r="AS38" s="204"/>
      <c r="AT38" s="203"/>
      <c r="AU38" s="203"/>
      <c r="AV38" s="203"/>
      <c r="AW38" s="204"/>
      <c r="AX38" s="205"/>
      <c r="AY38" s="203"/>
      <c r="AZ38" s="203"/>
      <c r="BA38" s="204"/>
      <c r="BB38" s="205"/>
      <c r="BC38" s="203"/>
      <c r="BD38" s="203"/>
      <c r="BE38" s="204"/>
      <c r="BF38" s="203"/>
      <c r="BG38" s="203"/>
      <c r="BH38" s="203"/>
      <c r="BI38" s="204"/>
      <c r="BJ38" s="205"/>
      <c r="BK38" s="203"/>
      <c r="BL38" s="203"/>
      <c r="BM38" s="204"/>
      <c r="BN38" s="202"/>
      <c r="BO38" s="203"/>
      <c r="BP38" s="203"/>
      <c r="BQ38" s="204"/>
      <c r="BR38" s="205"/>
      <c r="BS38" s="203"/>
      <c r="BT38" s="203"/>
      <c r="BU38" s="204"/>
      <c r="BV38" s="205"/>
      <c r="BW38" s="203"/>
      <c r="BX38" s="203"/>
      <c r="BY38" s="204"/>
      <c r="BZ38" s="203"/>
      <c r="CA38" s="203"/>
      <c r="CB38" s="203"/>
      <c r="CC38" s="204"/>
      <c r="CD38" s="205"/>
      <c r="CE38" s="203"/>
      <c r="CF38" s="203"/>
      <c r="CG38" s="204"/>
      <c r="CH38" s="205"/>
      <c r="CI38" s="203"/>
      <c r="CJ38" s="203"/>
      <c r="CK38" s="204"/>
      <c r="CL38" s="203"/>
      <c r="CM38" s="203"/>
      <c r="CN38" s="203"/>
      <c r="CO38" s="204"/>
      <c r="CP38" s="205"/>
      <c r="CQ38" s="203"/>
      <c r="CR38" s="203"/>
      <c r="CS38" s="204"/>
      <c r="CT38" s="202"/>
      <c r="CU38" s="203"/>
      <c r="CV38" s="203"/>
      <c r="CW38" s="204"/>
      <c r="CX38" s="205"/>
      <c r="CY38" s="203"/>
      <c r="CZ38" s="203"/>
      <c r="DA38" s="204"/>
      <c r="DB38" s="205"/>
      <c r="DC38" s="203"/>
      <c r="DD38" s="203"/>
      <c r="DE38" s="204"/>
      <c r="DF38" s="203"/>
      <c r="DG38" s="203"/>
      <c r="DH38" s="203"/>
      <c r="DI38" s="204"/>
      <c r="DJ38" s="205"/>
      <c r="DK38" s="203"/>
      <c r="DL38" s="203"/>
      <c r="DM38" s="204"/>
      <c r="DN38" s="205"/>
      <c r="DO38" s="203"/>
      <c r="DP38" s="203"/>
      <c r="DQ38" s="204"/>
      <c r="DR38" s="203"/>
      <c r="DS38" s="203"/>
      <c r="DT38" s="203"/>
      <c r="DU38" s="204"/>
      <c r="DV38" s="205"/>
      <c r="DW38" s="203"/>
      <c r="DX38" s="203"/>
      <c r="DY38" s="204"/>
      <c r="DZ38" s="209"/>
      <c r="EA38" s="203"/>
      <c r="EB38" s="203"/>
      <c r="EC38" s="204"/>
      <c r="ED38" s="205"/>
      <c r="EE38" s="203"/>
      <c r="EF38" s="203"/>
      <c r="EG38" s="204"/>
      <c r="EH38" s="205"/>
      <c r="EI38" s="203"/>
      <c r="EJ38" s="203"/>
      <c r="EK38" s="204"/>
      <c r="EL38" s="203"/>
      <c r="EM38" s="203"/>
      <c r="EN38" s="203"/>
      <c r="EO38" s="204"/>
      <c r="EP38" s="205"/>
      <c r="EQ38" s="203"/>
      <c r="ER38" s="203"/>
      <c r="ES38" s="204"/>
      <c r="ET38" s="205"/>
      <c r="EU38" s="203"/>
      <c r="EV38" s="203"/>
      <c r="EW38" s="204"/>
      <c r="EX38" s="203"/>
      <c r="EY38" s="203"/>
      <c r="EZ38" s="203"/>
      <c r="FA38" s="204"/>
      <c r="FB38" s="205"/>
      <c r="FC38" s="203"/>
      <c r="FD38" s="203"/>
      <c r="FE38" s="210"/>
      <c r="FF38" s="14"/>
      <c r="FG38" s="155"/>
      <c r="FH38" s="156"/>
      <c r="FI38" s="79" t="s">
        <v>11</v>
      </c>
      <c r="FJ38" s="79"/>
      <c r="FK38" s="64" t="s">
        <v>88</v>
      </c>
      <c r="FL38" s="33">
        <f>SUM(COUNTIF($B$10:$E$63,FI38),COUNTIF($AH$10:$AK$63,FI38),COUNTIF($BN$10:$BQ$63,FI38),COUNTIF($CT$10:$CW$72,FI38),COUNTIF($DZ$10:$EC$63,FI38))+FS38</f>
        <v>3</v>
      </c>
      <c r="FM38" s="61">
        <f t="shared" ca="1" si="0"/>
        <v>11</v>
      </c>
      <c r="FN38" s="51"/>
      <c r="FO38" s="40"/>
      <c r="FP38" s="20" t="str">
        <f>FI38</f>
        <v>数学</v>
      </c>
      <c r="FQ38" s="20" t="s">
        <v>54</v>
      </c>
      <c r="FR38" s="20" t="str">
        <f>FI38&amp;"1/2"</f>
        <v>数学1/2</v>
      </c>
      <c r="FS38" s="20">
        <f>SUM(COUNTIF($B$10:$E$63,FR38),COUNTIF($AH$10:$AK$63,FR38),COUNTIF($BN$10:$BQ$63,FR38),COUNTIF($CT$10:$CW$72,FR38),COUNTIF($DZ$10:$EC$63,FR38))*0.5</f>
        <v>0</v>
      </c>
      <c r="FT38" s="20"/>
      <c r="FU38" s="20"/>
      <c r="FV38" s="20" t="str">
        <f t="shared" ca="1" si="1"/>
        <v>'(5)'!FM38</v>
      </c>
      <c r="FW38" s="20">
        <v>38</v>
      </c>
      <c r="FX38" s="20">
        <f t="shared" ca="1" si="2"/>
        <v>8</v>
      </c>
    </row>
    <row r="39" spans="1:180" ht="7.5" customHeight="1">
      <c r="A39" s="126"/>
      <c r="B39" s="202"/>
      <c r="C39" s="203"/>
      <c r="D39" s="203"/>
      <c r="E39" s="204"/>
      <c r="F39" s="205"/>
      <c r="G39" s="203"/>
      <c r="H39" s="203"/>
      <c r="I39" s="204"/>
      <c r="J39" s="205"/>
      <c r="K39" s="203"/>
      <c r="L39" s="203"/>
      <c r="M39" s="204"/>
      <c r="N39" s="203"/>
      <c r="O39" s="203"/>
      <c r="P39" s="203"/>
      <c r="Q39" s="204"/>
      <c r="R39" s="205"/>
      <c r="S39" s="203"/>
      <c r="T39" s="203"/>
      <c r="U39" s="204"/>
      <c r="V39" s="205"/>
      <c r="W39" s="203"/>
      <c r="X39" s="203"/>
      <c r="Y39" s="204"/>
      <c r="Z39" s="203"/>
      <c r="AA39" s="203"/>
      <c r="AB39" s="203"/>
      <c r="AC39" s="204"/>
      <c r="AD39" s="205"/>
      <c r="AE39" s="203"/>
      <c r="AF39" s="203"/>
      <c r="AG39" s="204"/>
      <c r="AH39" s="202"/>
      <c r="AI39" s="203"/>
      <c r="AJ39" s="203"/>
      <c r="AK39" s="204"/>
      <c r="AL39" s="205"/>
      <c r="AM39" s="203"/>
      <c r="AN39" s="203"/>
      <c r="AO39" s="204"/>
      <c r="AP39" s="205"/>
      <c r="AQ39" s="203"/>
      <c r="AR39" s="203"/>
      <c r="AS39" s="204"/>
      <c r="AT39" s="203"/>
      <c r="AU39" s="203"/>
      <c r="AV39" s="203"/>
      <c r="AW39" s="204"/>
      <c r="AX39" s="205"/>
      <c r="AY39" s="203"/>
      <c r="AZ39" s="203"/>
      <c r="BA39" s="204"/>
      <c r="BB39" s="205"/>
      <c r="BC39" s="203"/>
      <c r="BD39" s="203"/>
      <c r="BE39" s="204"/>
      <c r="BF39" s="203"/>
      <c r="BG39" s="203"/>
      <c r="BH39" s="203"/>
      <c r="BI39" s="204"/>
      <c r="BJ39" s="205"/>
      <c r="BK39" s="203"/>
      <c r="BL39" s="203"/>
      <c r="BM39" s="204"/>
      <c r="BN39" s="202"/>
      <c r="BO39" s="203"/>
      <c r="BP39" s="203"/>
      <c r="BQ39" s="204"/>
      <c r="BR39" s="205"/>
      <c r="BS39" s="203"/>
      <c r="BT39" s="203"/>
      <c r="BU39" s="204"/>
      <c r="BV39" s="205"/>
      <c r="BW39" s="203"/>
      <c r="BX39" s="203"/>
      <c r="BY39" s="204"/>
      <c r="BZ39" s="203"/>
      <c r="CA39" s="203"/>
      <c r="CB39" s="203"/>
      <c r="CC39" s="204"/>
      <c r="CD39" s="205"/>
      <c r="CE39" s="203"/>
      <c r="CF39" s="203"/>
      <c r="CG39" s="204"/>
      <c r="CH39" s="205"/>
      <c r="CI39" s="203"/>
      <c r="CJ39" s="203"/>
      <c r="CK39" s="204"/>
      <c r="CL39" s="203"/>
      <c r="CM39" s="203"/>
      <c r="CN39" s="203"/>
      <c r="CO39" s="204"/>
      <c r="CP39" s="205"/>
      <c r="CQ39" s="203"/>
      <c r="CR39" s="203"/>
      <c r="CS39" s="204"/>
      <c r="CT39" s="202"/>
      <c r="CU39" s="203"/>
      <c r="CV39" s="203"/>
      <c r="CW39" s="204"/>
      <c r="CX39" s="205"/>
      <c r="CY39" s="203"/>
      <c r="CZ39" s="203"/>
      <c r="DA39" s="204"/>
      <c r="DB39" s="205"/>
      <c r="DC39" s="203"/>
      <c r="DD39" s="203"/>
      <c r="DE39" s="204"/>
      <c r="DF39" s="203"/>
      <c r="DG39" s="203"/>
      <c r="DH39" s="203"/>
      <c r="DI39" s="204"/>
      <c r="DJ39" s="205"/>
      <c r="DK39" s="203"/>
      <c r="DL39" s="203"/>
      <c r="DM39" s="204"/>
      <c r="DN39" s="205"/>
      <c r="DO39" s="203"/>
      <c r="DP39" s="203"/>
      <c r="DQ39" s="204"/>
      <c r="DR39" s="203"/>
      <c r="DS39" s="203"/>
      <c r="DT39" s="203"/>
      <c r="DU39" s="204"/>
      <c r="DV39" s="205"/>
      <c r="DW39" s="203"/>
      <c r="DX39" s="203"/>
      <c r="DY39" s="204"/>
      <c r="DZ39" s="209"/>
      <c r="EA39" s="203"/>
      <c r="EB39" s="203"/>
      <c r="EC39" s="204"/>
      <c r="ED39" s="205"/>
      <c r="EE39" s="203"/>
      <c r="EF39" s="203"/>
      <c r="EG39" s="204"/>
      <c r="EH39" s="205"/>
      <c r="EI39" s="203"/>
      <c r="EJ39" s="203"/>
      <c r="EK39" s="204"/>
      <c r="EL39" s="203"/>
      <c r="EM39" s="203"/>
      <c r="EN39" s="203"/>
      <c r="EO39" s="204"/>
      <c r="EP39" s="205"/>
      <c r="EQ39" s="203"/>
      <c r="ER39" s="203"/>
      <c r="ES39" s="204"/>
      <c r="ET39" s="205"/>
      <c r="EU39" s="203"/>
      <c r="EV39" s="203"/>
      <c r="EW39" s="204"/>
      <c r="EX39" s="203"/>
      <c r="EY39" s="203"/>
      <c r="EZ39" s="203"/>
      <c r="FA39" s="204"/>
      <c r="FB39" s="205"/>
      <c r="FC39" s="203"/>
      <c r="FD39" s="203"/>
      <c r="FE39" s="210"/>
      <c r="FF39" s="14"/>
      <c r="FG39" s="155"/>
      <c r="FH39" s="156"/>
      <c r="FI39" s="79"/>
      <c r="FJ39" s="79"/>
      <c r="FK39" s="65" t="s">
        <v>89</v>
      </c>
      <c r="FL39" s="29">
        <f>SUM(COUNTIF($F$10:$I$63,FI38),COUNTIF($AL$10:$AO$63,FI38),COUNTIF($BR$10:$BU$63,FI38),COUNTIF($CX$10:$DA$72,FI38),COUNTIF($ED$10:$EG$63,FI38))+FS39</f>
        <v>3</v>
      </c>
      <c r="FM39" s="57">
        <f t="shared" ca="1" si="0"/>
        <v>14</v>
      </c>
      <c r="FN39" s="45"/>
      <c r="FO39" s="36"/>
      <c r="FP39" s="20" t="str">
        <f>FI38</f>
        <v>数学</v>
      </c>
      <c r="FQ39" s="20" t="s">
        <v>55</v>
      </c>
      <c r="FR39" s="20" t="str">
        <f>FI38&amp;"1/2"</f>
        <v>数学1/2</v>
      </c>
      <c r="FS39" s="20">
        <f>SUM(COUNTIF($F$10:$I$63,FR39),COUNTIF($AL$10:$AO$63,FR39),COUNTIF($BR$10:$BU$63,FR39),COUNTIF($CX$10:$DA$72,FR39),COUNTIF($ED$10:$EG$63,FR39))*0.5</f>
        <v>0</v>
      </c>
      <c r="FT39" s="14"/>
      <c r="FU39" s="14"/>
      <c r="FV39" s="20" t="str">
        <f t="shared" ca="1" si="1"/>
        <v>'(5)'!FM39</v>
      </c>
      <c r="FW39" s="20">
        <v>39</v>
      </c>
      <c r="FX39" s="20">
        <f t="shared" ca="1" si="2"/>
        <v>11</v>
      </c>
    </row>
    <row r="40" spans="1:180" ht="7.5" customHeight="1">
      <c r="A40" s="126"/>
      <c r="B40" s="134" t="s">
        <v>3182</v>
      </c>
      <c r="C40" s="203"/>
      <c r="D40" s="203"/>
      <c r="E40" s="204"/>
      <c r="F40" s="118" t="s">
        <v>1467</v>
      </c>
      <c r="G40" s="203"/>
      <c r="H40" s="203"/>
      <c r="I40" s="204"/>
      <c r="J40" s="118" t="s">
        <v>1467</v>
      </c>
      <c r="K40" s="203"/>
      <c r="L40" s="203"/>
      <c r="M40" s="204"/>
      <c r="N40" s="116" t="s">
        <v>2561</v>
      </c>
      <c r="O40" s="203"/>
      <c r="P40" s="203"/>
      <c r="Q40" s="204"/>
      <c r="R40" s="118" t="s">
        <v>2561</v>
      </c>
      <c r="S40" s="203"/>
      <c r="T40" s="203"/>
      <c r="U40" s="204"/>
      <c r="V40" s="118" t="s">
        <v>1346</v>
      </c>
      <c r="W40" s="203"/>
      <c r="X40" s="203"/>
      <c r="Y40" s="204"/>
      <c r="Z40" s="116"/>
      <c r="AA40" s="203"/>
      <c r="AB40" s="203"/>
      <c r="AC40" s="204"/>
      <c r="AD40" s="118"/>
      <c r="AE40" s="203"/>
      <c r="AF40" s="203"/>
      <c r="AG40" s="204"/>
      <c r="AH40" s="134"/>
      <c r="AI40" s="203"/>
      <c r="AJ40" s="203"/>
      <c r="AK40" s="204"/>
      <c r="AL40" s="118" t="s">
        <v>2943</v>
      </c>
      <c r="AM40" s="203"/>
      <c r="AN40" s="203"/>
      <c r="AO40" s="204"/>
      <c r="AP40" s="118" t="s">
        <v>2943</v>
      </c>
      <c r="AQ40" s="203"/>
      <c r="AR40" s="203"/>
      <c r="AS40" s="204"/>
      <c r="AT40" s="116" t="s">
        <v>2951</v>
      </c>
      <c r="AU40" s="203"/>
      <c r="AV40" s="203"/>
      <c r="AW40" s="204"/>
      <c r="AX40" s="118" t="s">
        <v>2951</v>
      </c>
      <c r="AY40" s="203"/>
      <c r="AZ40" s="203"/>
      <c r="BA40" s="204"/>
      <c r="BB40" s="118"/>
      <c r="BC40" s="203"/>
      <c r="BD40" s="203"/>
      <c r="BE40" s="204"/>
      <c r="BF40" s="116" t="s">
        <v>2817</v>
      </c>
      <c r="BG40" s="203"/>
      <c r="BH40" s="203"/>
      <c r="BI40" s="204"/>
      <c r="BJ40" s="118" t="s">
        <v>2817</v>
      </c>
      <c r="BK40" s="203"/>
      <c r="BL40" s="203"/>
      <c r="BM40" s="204"/>
      <c r="BN40" s="134"/>
      <c r="BO40" s="203"/>
      <c r="BP40" s="203"/>
      <c r="BQ40" s="204"/>
      <c r="BR40" s="118"/>
      <c r="BS40" s="203"/>
      <c r="BT40" s="203"/>
      <c r="BU40" s="204"/>
      <c r="BV40" s="118"/>
      <c r="BW40" s="203"/>
      <c r="BX40" s="203"/>
      <c r="BY40" s="204"/>
      <c r="BZ40" s="116"/>
      <c r="CA40" s="203"/>
      <c r="CB40" s="203"/>
      <c r="CC40" s="204"/>
      <c r="CD40" s="118"/>
      <c r="CE40" s="203"/>
      <c r="CF40" s="203"/>
      <c r="CG40" s="204"/>
      <c r="CH40" s="118"/>
      <c r="CI40" s="203"/>
      <c r="CJ40" s="203"/>
      <c r="CK40" s="204"/>
      <c r="CL40" s="116"/>
      <c r="CM40" s="203"/>
      <c r="CN40" s="203"/>
      <c r="CO40" s="204"/>
      <c r="CP40" s="118"/>
      <c r="CQ40" s="203"/>
      <c r="CR40" s="203"/>
      <c r="CS40" s="204"/>
      <c r="CT40" s="134" t="s">
        <v>1594</v>
      </c>
      <c r="CU40" s="203"/>
      <c r="CV40" s="203"/>
      <c r="CW40" s="204"/>
      <c r="CX40" s="118"/>
      <c r="CY40" s="203"/>
      <c r="CZ40" s="203"/>
      <c r="DA40" s="204"/>
      <c r="DB40" s="118"/>
      <c r="DC40" s="203"/>
      <c r="DD40" s="203"/>
      <c r="DE40" s="204"/>
      <c r="DF40" s="116"/>
      <c r="DG40" s="203"/>
      <c r="DH40" s="203"/>
      <c r="DI40" s="204"/>
      <c r="DJ40" s="118"/>
      <c r="DK40" s="203"/>
      <c r="DL40" s="203"/>
      <c r="DM40" s="204"/>
      <c r="DN40" s="118" t="s">
        <v>1347</v>
      </c>
      <c r="DO40" s="203"/>
      <c r="DP40" s="203"/>
      <c r="DQ40" s="204"/>
      <c r="DR40" s="116"/>
      <c r="DS40" s="203"/>
      <c r="DT40" s="203"/>
      <c r="DU40" s="204"/>
      <c r="DV40" s="118"/>
      <c r="DW40" s="203"/>
      <c r="DX40" s="203"/>
      <c r="DY40" s="204"/>
      <c r="DZ40" s="133"/>
      <c r="EA40" s="203"/>
      <c r="EB40" s="203"/>
      <c r="EC40" s="204"/>
      <c r="ED40" s="118"/>
      <c r="EE40" s="203"/>
      <c r="EF40" s="203"/>
      <c r="EG40" s="204"/>
      <c r="EH40" s="117"/>
      <c r="EI40" s="203"/>
      <c r="EJ40" s="203"/>
      <c r="EK40" s="204"/>
      <c r="EL40" s="116"/>
      <c r="EM40" s="203"/>
      <c r="EN40" s="203"/>
      <c r="EO40" s="204"/>
      <c r="EP40" s="118"/>
      <c r="EQ40" s="203"/>
      <c r="ER40" s="203"/>
      <c r="ES40" s="204"/>
      <c r="ET40" s="117"/>
      <c r="EU40" s="203"/>
      <c r="EV40" s="203"/>
      <c r="EW40" s="204"/>
      <c r="EX40" s="116"/>
      <c r="EY40" s="203"/>
      <c r="EZ40" s="203"/>
      <c r="FA40" s="204"/>
      <c r="FB40" s="118"/>
      <c r="FC40" s="203"/>
      <c r="FD40" s="203"/>
      <c r="FE40" s="210"/>
      <c r="FF40" s="14"/>
      <c r="FG40" s="155"/>
      <c r="FH40" s="156"/>
      <c r="FI40" s="79"/>
      <c r="FJ40" s="79"/>
      <c r="FK40" s="65" t="s">
        <v>90</v>
      </c>
      <c r="FL40" s="28">
        <f>SUM(COUNTIF($J$10:$M$63,FI38),COUNTIF($AP$10:$AS$63,FI38),COUNTIF($BV$10:$BY$63,FI38),COUNTIF($DB$10:$DE$72,FI38),COUNTIF($EH$10:$EK$63,FI38))+FS40</f>
        <v>3</v>
      </c>
      <c r="FM40" s="56">
        <f t="shared" ca="1" si="0"/>
        <v>14</v>
      </c>
      <c r="FN40" s="43"/>
      <c r="FO40" s="9"/>
      <c r="FP40" s="20" t="str">
        <f>FI38</f>
        <v>数学</v>
      </c>
      <c r="FQ40" s="25" t="s">
        <v>56</v>
      </c>
      <c r="FR40" s="20" t="str">
        <f>FI38&amp;"1/2"</f>
        <v>数学1/2</v>
      </c>
      <c r="FS40" s="20">
        <f>SUM(COUNTIF($J$10:$M$63,FR40),COUNTIF($AP$10:$AS$63,FR40),COUNTIF($BV$10:$BY$63,FR40),COUNTIF($DB$10:$DE$72,FR40),COUNTIF($EH$10:$EK$63,FR40))*0.5</f>
        <v>0</v>
      </c>
      <c r="FT40" s="20"/>
      <c r="FU40" s="20"/>
      <c r="FV40" s="20" t="str">
        <f t="shared" ca="1" si="1"/>
        <v>'(5)'!FM40</v>
      </c>
      <c r="FW40" s="20">
        <v>40</v>
      </c>
      <c r="FX40" s="20">
        <f t="shared" ca="1" si="2"/>
        <v>11</v>
      </c>
    </row>
    <row r="41" spans="1:180" ht="7.5" customHeight="1">
      <c r="A41" s="126"/>
      <c r="B41" s="202"/>
      <c r="C41" s="203"/>
      <c r="D41" s="203"/>
      <c r="E41" s="204"/>
      <c r="F41" s="205"/>
      <c r="G41" s="203"/>
      <c r="H41" s="203"/>
      <c r="I41" s="204"/>
      <c r="J41" s="205"/>
      <c r="K41" s="203"/>
      <c r="L41" s="203"/>
      <c r="M41" s="204"/>
      <c r="N41" s="203"/>
      <c r="O41" s="203"/>
      <c r="P41" s="203"/>
      <c r="Q41" s="204"/>
      <c r="R41" s="205"/>
      <c r="S41" s="203"/>
      <c r="T41" s="203"/>
      <c r="U41" s="204"/>
      <c r="V41" s="205"/>
      <c r="W41" s="203"/>
      <c r="X41" s="203"/>
      <c r="Y41" s="204"/>
      <c r="Z41" s="203"/>
      <c r="AA41" s="203"/>
      <c r="AB41" s="203"/>
      <c r="AC41" s="204"/>
      <c r="AD41" s="205"/>
      <c r="AE41" s="203"/>
      <c r="AF41" s="203"/>
      <c r="AG41" s="204"/>
      <c r="AH41" s="202"/>
      <c r="AI41" s="203"/>
      <c r="AJ41" s="203"/>
      <c r="AK41" s="204"/>
      <c r="AL41" s="205"/>
      <c r="AM41" s="203"/>
      <c r="AN41" s="203"/>
      <c r="AO41" s="204"/>
      <c r="AP41" s="205"/>
      <c r="AQ41" s="203"/>
      <c r="AR41" s="203"/>
      <c r="AS41" s="204"/>
      <c r="AT41" s="203"/>
      <c r="AU41" s="203"/>
      <c r="AV41" s="203"/>
      <c r="AW41" s="204"/>
      <c r="AX41" s="205"/>
      <c r="AY41" s="203"/>
      <c r="AZ41" s="203"/>
      <c r="BA41" s="204"/>
      <c r="BB41" s="205"/>
      <c r="BC41" s="203"/>
      <c r="BD41" s="203"/>
      <c r="BE41" s="204"/>
      <c r="BF41" s="203"/>
      <c r="BG41" s="203"/>
      <c r="BH41" s="203"/>
      <c r="BI41" s="204"/>
      <c r="BJ41" s="205"/>
      <c r="BK41" s="203"/>
      <c r="BL41" s="203"/>
      <c r="BM41" s="204"/>
      <c r="BN41" s="202"/>
      <c r="BO41" s="203"/>
      <c r="BP41" s="203"/>
      <c r="BQ41" s="204"/>
      <c r="BR41" s="205"/>
      <c r="BS41" s="203"/>
      <c r="BT41" s="203"/>
      <c r="BU41" s="204"/>
      <c r="BV41" s="205"/>
      <c r="BW41" s="203"/>
      <c r="BX41" s="203"/>
      <c r="BY41" s="204"/>
      <c r="BZ41" s="203"/>
      <c r="CA41" s="203"/>
      <c r="CB41" s="203"/>
      <c r="CC41" s="204"/>
      <c r="CD41" s="205"/>
      <c r="CE41" s="203"/>
      <c r="CF41" s="203"/>
      <c r="CG41" s="204"/>
      <c r="CH41" s="205"/>
      <c r="CI41" s="203"/>
      <c r="CJ41" s="203"/>
      <c r="CK41" s="204"/>
      <c r="CL41" s="203"/>
      <c r="CM41" s="203"/>
      <c r="CN41" s="203"/>
      <c r="CO41" s="204"/>
      <c r="CP41" s="205"/>
      <c r="CQ41" s="203"/>
      <c r="CR41" s="203"/>
      <c r="CS41" s="204"/>
      <c r="CT41" s="202"/>
      <c r="CU41" s="203"/>
      <c r="CV41" s="203"/>
      <c r="CW41" s="204"/>
      <c r="CX41" s="205"/>
      <c r="CY41" s="203"/>
      <c r="CZ41" s="203"/>
      <c r="DA41" s="204"/>
      <c r="DB41" s="205"/>
      <c r="DC41" s="203"/>
      <c r="DD41" s="203"/>
      <c r="DE41" s="204"/>
      <c r="DF41" s="203"/>
      <c r="DG41" s="203"/>
      <c r="DH41" s="203"/>
      <c r="DI41" s="204"/>
      <c r="DJ41" s="205"/>
      <c r="DK41" s="203"/>
      <c r="DL41" s="203"/>
      <c r="DM41" s="204"/>
      <c r="DN41" s="205"/>
      <c r="DO41" s="203"/>
      <c r="DP41" s="203"/>
      <c r="DQ41" s="204"/>
      <c r="DR41" s="203"/>
      <c r="DS41" s="203"/>
      <c r="DT41" s="203"/>
      <c r="DU41" s="204"/>
      <c r="DV41" s="205"/>
      <c r="DW41" s="203"/>
      <c r="DX41" s="203"/>
      <c r="DY41" s="204"/>
      <c r="DZ41" s="209"/>
      <c r="EA41" s="203"/>
      <c r="EB41" s="203"/>
      <c r="EC41" s="204"/>
      <c r="ED41" s="205"/>
      <c r="EE41" s="203"/>
      <c r="EF41" s="203"/>
      <c r="EG41" s="204"/>
      <c r="EH41" s="205"/>
      <c r="EI41" s="203"/>
      <c r="EJ41" s="203"/>
      <c r="EK41" s="204"/>
      <c r="EL41" s="203"/>
      <c r="EM41" s="203"/>
      <c r="EN41" s="203"/>
      <c r="EO41" s="204"/>
      <c r="EP41" s="205"/>
      <c r="EQ41" s="203"/>
      <c r="ER41" s="203"/>
      <c r="ES41" s="204"/>
      <c r="ET41" s="205"/>
      <c r="EU41" s="203"/>
      <c r="EV41" s="203"/>
      <c r="EW41" s="204"/>
      <c r="EX41" s="203"/>
      <c r="EY41" s="203"/>
      <c r="EZ41" s="203"/>
      <c r="FA41" s="204"/>
      <c r="FB41" s="205"/>
      <c r="FC41" s="203"/>
      <c r="FD41" s="203"/>
      <c r="FE41" s="210"/>
      <c r="FF41" s="14"/>
      <c r="FG41" s="155"/>
      <c r="FH41" s="156"/>
      <c r="FI41" s="79"/>
      <c r="FJ41" s="79"/>
      <c r="FK41" s="65" t="s">
        <v>91</v>
      </c>
      <c r="FL41" s="28">
        <f>SUM(COUNTIF($N$10:$Q$63,FI38),COUNTIF($AT$10:$AW$63,FI38),COUNTIF($BZ$10:$CC$63,FI38),COUNTIF($DF$10:$DI$72,FI38),COUNTIF($EL$10:$EO$63,FI38))+FS41</f>
        <v>3</v>
      </c>
      <c r="FM41" s="56">
        <f t="shared" ca="1" si="0"/>
        <v>12</v>
      </c>
      <c r="FN41" s="44"/>
      <c r="FO41" s="35"/>
      <c r="FP41" s="20" t="str">
        <f>FI38</f>
        <v>数学</v>
      </c>
      <c r="FQ41" s="20" t="s">
        <v>57</v>
      </c>
      <c r="FR41" s="20" t="str">
        <f>FI38&amp;"1/2"</f>
        <v>数学1/2</v>
      </c>
      <c r="FS41" s="20">
        <f>SUM(COUNTIF($N$10:$Q$63,FR41),COUNTIF($AT$10:$AW$63,FR41),COUNTIF($BZ$10:$CC$63,FR41),COUNTIF($DF$10:$DI$72,FR41),COUNTIF($EL$10:$EO$63,FR41))*0.5</f>
        <v>0</v>
      </c>
      <c r="FT41" s="20"/>
      <c r="FU41" s="20"/>
      <c r="FV41" s="20" t="str">
        <f t="shared" ca="1" si="1"/>
        <v>'(5)'!FM41</v>
      </c>
      <c r="FW41" s="20">
        <v>41</v>
      </c>
      <c r="FX41" s="20">
        <f t="shared" ca="1" si="2"/>
        <v>9</v>
      </c>
    </row>
    <row r="42" spans="1:180" ht="7.5" customHeight="1">
      <c r="A42" s="126"/>
      <c r="B42" s="202"/>
      <c r="C42" s="203"/>
      <c r="D42" s="203"/>
      <c r="E42" s="204"/>
      <c r="F42" s="205"/>
      <c r="G42" s="203"/>
      <c r="H42" s="203"/>
      <c r="I42" s="204"/>
      <c r="J42" s="205"/>
      <c r="K42" s="203"/>
      <c r="L42" s="203"/>
      <c r="M42" s="204"/>
      <c r="N42" s="203"/>
      <c r="O42" s="203"/>
      <c r="P42" s="203"/>
      <c r="Q42" s="204"/>
      <c r="R42" s="205"/>
      <c r="S42" s="203"/>
      <c r="T42" s="203"/>
      <c r="U42" s="204"/>
      <c r="V42" s="205"/>
      <c r="W42" s="203"/>
      <c r="X42" s="203"/>
      <c r="Y42" s="204"/>
      <c r="Z42" s="203"/>
      <c r="AA42" s="203"/>
      <c r="AB42" s="203"/>
      <c r="AC42" s="204"/>
      <c r="AD42" s="205"/>
      <c r="AE42" s="203"/>
      <c r="AF42" s="203"/>
      <c r="AG42" s="204"/>
      <c r="AH42" s="202"/>
      <c r="AI42" s="203"/>
      <c r="AJ42" s="203"/>
      <c r="AK42" s="204"/>
      <c r="AL42" s="205"/>
      <c r="AM42" s="203"/>
      <c r="AN42" s="203"/>
      <c r="AO42" s="204"/>
      <c r="AP42" s="205"/>
      <c r="AQ42" s="203"/>
      <c r="AR42" s="203"/>
      <c r="AS42" s="204"/>
      <c r="AT42" s="203"/>
      <c r="AU42" s="203"/>
      <c r="AV42" s="203"/>
      <c r="AW42" s="204"/>
      <c r="AX42" s="205"/>
      <c r="AY42" s="203"/>
      <c r="AZ42" s="203"/>
      <c r="BA42" s="204"/>
      <c r="BB42" s="205"/>
      <c r="BC42" s="203"/>
      <c r="BD42" s="203"/>
      <c r="BE42" s="204"/>
      <c r="BF42" s="203"/>
      <c r="BG42" s="203"/>
      <c r="BH42" s="203"/>
      <c r="BI42" s="204"/>
      <c r="BJ42" s="205"/>
      <c r="BK42" s="203"/>
      <c r="BL42" s="203"/>
      <c r="BM42" s="204"/>
      <c r="BN42" s="202"/>
      <c r="BO42" s="203"/>
      <c r="BP42" s="203"/>
      <c r="BQ42" s="204"/>
      <c r="BR42" s="205"/>
      <c r="BS42" s="203"/>
      <c r="BT42" s="203"/>
      <c r="BU42" s="204"/>
      <c r="BV42" s="205"/>
      <c r="BW42" s="203"/>
      <c r="BX42" s="203"/>
      <c r="BY42" s="204"/>
      <c r="BZ42" s="203"/>
      <c r="CA42" s="203"/>
      <c r="CB42" s="203"/>
      <c r="CC42" s="204"/>
      <c r="CD42" s="205"/>
      <c r="CE42" s="203"/>
      <c r="CF42" s="203"/>
      <c r="CG42" s="204"/>
      <c r="CH42" s="205"/>
      <c r="CI42" s="203"/>
      <c r="CJ42" s="203"/>
      <c r="CK42" s="204"/>
      <c r="CL42" s="203"/>
      <c r="CM42" s="203"/>
      <c r="CN42" s="203"/>
      <c r="CO42" s="204"/>
      <c r="CP42" s="205"/>
      <c r="CQ42" s="203"/>
      <c r="CR42" s="203"/>
      <c r="CS42" s="204"/>
      <c r="CT42" s="202"/>
      <c r="CU42" s="203"/>
      <c r="CV42" s="203"/>
      <c r="CW42" s="204"/>
      <c r="CX42" s="205"/>
      <c r="CY42" s="203"/>
      <c r="CZ42" s="203"/>
      <c r="DA42" s="204"/>
      <c r="DB42" s="205"/>
      <c r="DC42" s="203"/>
      <c r="DD42" s="203"/>
      <c r="DE42" s="204"/>
      <c r="DF42" s="203"/>
      <c r="DG42" s="203"/>
      <c r="DH42" s="203"/>
      <c r="DI42" s="204"/>
      <c r="DJ42" s="205"/>
      <c r="DK42" s="203"/>
      <c r="DL42" s="203"/>
      <c r="DM42" s="204"/>
      <c r="DN42" s="205"/>
      <c r="DO42" s="203"/>
      <c r="DP42" s="203"/>
      <c r="DQ42" s="204"/>
      <c r="DR42" s="203"/>
      <c r="DS42" s="203"/>
      <c r="DT42" s="203"/>
      <c r="DU42" s="204"/>
      <c r="DV42" s="205"/>
      <c r="DW42" s="203"/>
      <c r="DX42" s="203"/>
      <c r="DY42" s="204"/>
      <c r="DZ42" s="209"/>
      <c r="EA42" s="203"/>
      <c r="EB42" s="203"/>
      <c r="EC42" s="204"/>
      <c r="ED42" s="205"/>
      <c r="EE42" s="203"/>
      <c r="EF42" s="203"/>
      <c r="EG42" s="204"/>
      <c r="EH42" s="205"/>
      <c r="EI42" s="203"/>
      <c r="EJ42" s="203"/>
      <c r="EK42" s="204"/>
      <c r="EL42" s="203"/>
      <c r="EM42" s="203"/>
      <c r="EN42" s="203"/>
      <c r="EO42" s="204"/>
      <c r="EP42" s="205"/>
      <c r="EQ42" s="203"/>
      <c r="ER42" s="203"/>
      <c r="ES42" s="204"/>
      <c r="ET42" s="205"/>
      <c r="EU42" s="203"/>
      <c r="EV42" s="203"/>
      <c r="EW42" s="204"/>
      <c r="EX42" s="203"/>
      <c r="EY42" s="203"/>
      <c r="EZ42" s="203"/>
      <c r="FA42" s="204"/>
      <c r="FB42" s="205"/>
      <c r="FC42" s="203"/>
      <c r="FD42" s="203"/>
      <c r="FE42" s="210"/>
      <c r="FF42" s="14"/>
      <c r="FG42" s="155"/>
      <c r="FH42" s="156"/>
      <c r="FI42" s="79"/>
      <c r="FJ42" s="79"/>
      <c r="FK42" s="65" t="s">
        <v>92</v>
      </c>
      <c r="FL42" s="29">
        <f>SUM(COUNTIF($R$10:$U$63,FI38),COUNTIF($AX$10:$BA$63,FI38),COUNTIF($CD$10:$CG$63,FI38),COUNTIF($DJ$10:$DM$72,FI38),COUNTIF($EP$10:$ES$63,FI38))+FS42</f>
        <v>3</v>
      </c>
      <c r="FM42" s="57">
        <f t="shared" ca="1" si="0"/>
        <v>12</v>
      </c>
      <c r="FN42" s="45"/>
      <c r="FO42" s="36"/>
      <c r="FP42" s="20" t="str">
        <f>FI38</f>
        <v>数学</v>
      </c>
      <c r="FQ42" s="20" t="s">
        <v>58</v>
      </c>
      <c r="FR42" s="20" t="str">
        <f>FI38&amp;"1/2"</f>
        <v>数学1/2</v>
      </c>
      <c r="FS42" s="20">
        <f>SUM(COUNTIF($R$10:$U$63,FR42),COUNTIF($AX$10:$BA$63,FR42),COUNTIF($CD$10:$CG$63,FR42),COUNTIF($DJ$10:$DM$72,FR42),COUNTIF($EP$10:$ES$63,FR42))*0.5</f>
        <v>0</v>
      </c>
      <c r="FT42" s="14"/>
      <c r="FU42" s="14"/>
      <c r="FV42" s="20" t="str">
        <f t="shared" ca="1" si="1"/>
        <v>'(5)'!FM42</v>
      </c>
      <c r="FW42" s="20">
        <v>42</v>
      </c>
      <c r="FX42" s="20">
        <f t="shared" ca="1" si="2"/>
        <v>9</v>
      </c>
    </row>
    <row r="43" spans="1:180" ht="7.5" customHeight="1">
      <c r="A43" s="126"/>
      <c r="B43" s="131" t="s">
        <v>3183</v>
      </c>
      <c r="C43" s="203"/>
      <c r="D43" s="204"/>
      <c r="E43" s="211"/>
      <c r="F43" s="106" t="s">
        <v>275</v>
      </c>
      <c r="G43" s="203"/>
      <c r="H43" s="204"/>
      <c r="I43" s="212"/>
      <c r="J43" s="106" t="s">
        <v>275</v>
      </c>
      <c r="K43" s="203"/>
      <c r="L43" s="204"/>
      <c r="M43" s="211"/>
      <c r="N43" s="108" t="s">
        <v>2562</v>
      </c>
      <c r="O43" s="203"/>
      <c r="P43" s="204"/>
      <c r="Q43" s="211"/>
      <c r="R43" s="106" t="s">
        <v>2562</v>
      </c>
      <c r="S43" s="203"/>
      <c r="T43" s="204"/>
      <c r="U43" s="212"/>
      <c r="V43" s="106" t="s">
        <v>154</v>
      </c>
      <c r="W43" s="203"/>
      <c r="X43" s="204"/>
      <c r="Y43" s="211"/>
      <c r="Z43" s="108"/>
      <c r="AA43" s="203"/>
      <c r="AB43" s="204"/>
      <c r="AC43" s="211"/>
      <c r="AD43" s="106"/>
      <c r="AE43" s="203"/>
      <c r="AF43" s="204"/>
      <c r="AG43" s="212"/>
      <c r="AH43" s="131"/>
      <c r="AI43" s="203"/>
      <c r="AJ43" s="204"/>
      <c r="AK43" s="211"/>
      <c r="AL43" s="106" t="s">
        <v>2944</v>
      </c>
      <c r="AM43" s="203"/>
      <c r="AN43" s="204"/>
      <c r="AO43" s="212"/>
      <c r="AP43" s="106" t="s">
        <v>2944</v>
      </c>
      <c r="AQ43" s="203"/>
      <c r="AR43" s="204"/>
      <c r="AS43" s="211"/>
      <c r="AT43" s="108" t="s">
        <v>2952</v>
      </c>
      <c r="AU43" s="203"/>
      <c r="AV43" s="204"/>
      <c r="AW43" s="211"/>
      <c r="AX43" s="106" t="s">
        <v>2952</v>
      </c>
      <c r="AY43" s="203"/>
      <c r="AZ43" s="204"/>
      <c r="BA43" s="212"/>
      <c r="BB43" s="106"/>
      <c r="BC43" s="203"/>
      <c r="BD43" s="204"/>
      <c r="BE43" s="211"/>
      <c r="BF43" s="108" t="s">
        <v>2818</v>
      </c>
      <c r="BG43" s="203"/>
      <c r="BH43" s="204"/>
      <c r="BI43" s="211"/>
      <c r="BJ43" s="106" t="s">
        <v>2818</v>
      </c>
      <c r="BK43" s="203"/>
      <c r="BL43" s="204"/>
      <c r="BM43" s="212"/>
      <c r="BN43" s="131"/>
      <c r="BO43" s="203"/>
      <c r="BP43" s="204"/>
      <c r="BQ43" s="211"/>
      <c r="BR43" s="106"/>
      <c r="BS43" s="203"/>
      <c r="BT43" s="204"/>
      <c r="BU43" s="212"/>
      <c r="BV43" s="106"/>
      <c r="BW43" s="203"/>
      <c r="BX43" s="204"/>
      <c r="BY43" s="211"/>
      <c r="BZ43" s="108"/>
      <c r="CA43" s="203"/>
      <c r="CB43" s="204"/>
      <c r="CC43" s="211"/>
      <c r="CD43" s="106"/>
      <c r="CE43" s="203"/>
      <c r="CF43" s="204"/>
      <c r="CG43" s="212"/>
      <c r="CH43" s="106"/>
      <c r="CI43" s="203"/>
      <c r="CJ43" s="204"/>
      <c r="CK43" s="211"/>
      <c r="CL43" s="108"/>
      <c r="CM43" s="203"/>
      <c r="CN43" s="204"/>
      <c r="CO43" s="211"/>
      <c r="CP43" s="106"/>
      <c r="CQ43" s="203"/>
      <c r="CR43" s="204"/>
      <c r="CS43" s="212"/>
      <c r="CT43" s="131" t="s">
        <v>402</v>
      </c>
      <c r="CU43" s="203"/>
      <c r="CV43" s="204"/>
      <c r="CW43" s="211"/>
      <c r="CX43" s="106"/>
      <c r="CY43" s="203"/>
      <c r="CZ43" s="204"/>
      <c r="DA43" s="212"/>
      <c r="DB43" s="106"/>
      <c r="DC43" s="203"/>
      <c r="DD43" s="204"/>
      <c r="DE43" s="211"/>
      <c r="DF43" s="108"/>
      <c r="DG43" s="203"/>
      <c r="DH43" s="204"/>
      <c r="DI43" s="211"/>
      <c r="DJ43" s="106"/>
      <c r="DK43" s="203"/>
      <c r="DL43" s="204"/>
      <c r="DM43" s="212"/>
      <c r="DN43" s="106" t="s">
        <v>155</v>
      </c>
      <c r="DO43" s="203"/>
      <c r="DP43" s="204"/>
      <c r="DQ43" s="211"/>
      <c r="DR43" s="108"/>
      <c r="DS43" s="203"/>
      <c r="DT43" s="204"/>
      <c r="DU43" s="211"/>
      <c r="DV43" s="106"/>
      <c r="DW43" s="203"/>
      <c r="DX43" s="204"/>
      <c r="DY43" s="212"/>
      <c r="DZ43" s="128"/>
      <c r="EA43" s="203"/>
      <c r="EB43" s="204"/>
      <c r="EC43" s="211"/>
      <c r="ED43" s="106"/>
      <c r="EE43" s="203"/>
      <c r="EF43" s="204"/>
      <c r="EG43" s="212"/>
      <c r="EH43" s="106"/>
      <c r="EI43" s="203"/>
      <c r="EJ43" s="204"/>
      <c r="EK43" s="211"/>
      <c r="EL43" s="108"/>
      <c r="EM43" s="203"/>
      <c r="EN43" s="204"/>
      <c r="EO43" s="211"/>
      <c r="EP43" s="106"/>
      <c r="EQ43" s="203"/>
      <c r="ER43" s="204"/>
      <c r="ES43" s="212"/>
      <c r="ET43" s="106"/>
      <c r="EU43" s="203"/>
      <c r="EV43" s="204"/>
      <c r="EW43" s="211"/>
      <c r="EX43" s="108"/>
      <c r="EY43" s="203"/>
      <c r="EZ43" s="204"/>
      <c r="FA43" s="211"/>
      <c r="FB43" s="106"/>
      <c r="FC43" s="203"/>
      <c r="FD43" s="204"/>
      <c r="FE43" s="213"/>
      <c r="FF43" s="14"/>
      <c r="FG43" s="155"/>
      <c r="FH43" s="156"/>
      <c r="FI43" s="79"/>
      <c r="FJ43" s="79"/>
      <c r="FK43" s="65" t="s">
        <v>93</v>
      </c>
      <c r="FL43" s="28">
        <f>SUM(COUNTIF($V$10:$Y$63,FI38),COUNTIF($BB$10:$BE$63,FI38),COUNTIF($CH$10:$CK$63,FI38),COUNTIF($DN$10:$DQ$72,FI38),COUNTIF($ET$10:$EW$63,FI38))+FS43</f>
        <v>3</v>
      </c>
      <c r="FM43" s="56">
        <f t="shared" ca="1" si="0"/>
        <v>12</v>
      </c>
      <c r="FN43" s="43"/>
      <c r="FO43" s="9"/>
      <c r="FP43" s="20" t="str">
        <f>FI38</f>
        <v>数学</v>
      </c>
      <c r="FQ43" s="25" t="s">
        <v>59</v>
      </c>
      <c r="FR43" s="20" t="str">
        <f>FI38&amp;"1/2"</f>
        <v>数学1/2</v>
      </c>
      <c r="FS43" s="20">
        <f>SUM(COUNTIF($V$10:$Y$63,FR43),COUNTIF($BB$10:$BE$63,FR43),COUNTIF($CH$10:$CK$63,FR43),COUNTIF($DN$10:$DQ$72,FR43),COUNTIF($ET$10:$EW$63,FR43))*0.5</f>
        <v>0</v>
      </c>
      <c r="FT43" s="20"/>
      <c r="FU43" s="20"/>
      <c r="FV43" s="20" t="str">
        <f t="shared" ca="1" si="1"/>
        <v>'(5)'!FM43</v>
      </c>
      <c r="FW43" s="20">
        <v>43</v>
      </c>
      <c r="FX43" s="20">
        <f t="shared" ca="1" si="2"/>
        <v>9</v>
      </c>
    </row>
    <row r="44" spans="1:180" ht="7.5" customHeight="1">
      <c r="A44" s="126"/>
      <c r="B44" s="202"/>
      <c r="C44" s="203"/>
      <c r="D44" s="204"/>
      <c r="E44" s="204"/>
      <c r="F44" s="205"/>
      <c r="G44" s="203"/>
      <c r="H44" s="204"/>
      <c r="I44" s="214"/>
      <c r="J44" s="205"/>
      <c r="K44" s="203"/>
      <c r="L44" s="204"/>
      <c r="M44" s="204"/>
      <c r="N44" s="203"/>
      <c r="O44" s="203"/>
      <c r="P44" s="204"/>
      <c r="Q44" s="204"/>
      <c r="R44" s="205"/>
      <c r="S44" s="203"/>
      <c r="T44" s="204"/>
      <c r="U44" s="214"/>
      <c r="V44" s="205"/>
      <c r="W44" s="203"/>
      <c r="X44" s="204"/>
      <c r="Y44" s="204"/>
      <c r="Z44" s="203"/>
      <c r="AA44" s="203"/>
      <c r="AB44" s="204"/>
      <c r="AC44" s="204"/>
      <c r="AD44" s="205"/>
      <c r="AE44" s="203"/>
      <c r="AF44" s="204"/>
      <c r="AG44" s="214"/>
      <c r="AH44" s="202"/>
      <c r="AI44" s="203"/>
      <c r="AJ44" s="204"/>
      <c r="AK44" s="204"/>
      <c r="AL44" s="205"/>
      <c r="AM44" s="203"/>
      <c r="AN44" s="204"/>
      <c r="AO44" s="214"/>
      <c r="AP44" s="205"/>
      <c r="AQ44" s="203"/>
      <c r="AR44" s="204"/>
      <c r="AS44" s="204"/>
      <c r="AT44" s="203"/>
      <c r="AU44" s="203"/>
      <c r="AV44" s="204"/>
      <c r="AW44" s="204"/>
      <c r="AX44" s="205"/>
      <c r="AY44" s="203"/>
      <c r="AZ44" s="204"/>
      <c r="BA44" s="214"/>
      <c r="BB44" s="205"/>
      <c r="BC44" s="203"/>
      <c r="BD44" s="204"/>
      <c r="BE44" s="204"/>
      <c r="BF44" s="203"/>
      <c r="BG44" s="203"/>
      <c r="BH44" s="204"/>
      <c r="BI44" s="204"/>
      <c r="BJ44" s="205"/>
      <c r="BK44" s="203"/>
      <c r="BL44" s="204"/>
      <c r="BM44" s="214"/>
      <c r="BN44" s="202"/>
      <c r="BO44" s="203"/>
      <c r="BP44" s="204"/>
      <c r="BQ44" s="204"/>
      <c r="BR44" s="205"/>
      <c r="BS44" s="203"/>
      <c r="BT44" s="204"/>
      <c r="BU44" s="214"/>
      <c r="BV44" s="205"/>
      <c r="BW44" s="203"/>
      <c r="BX44" s="204"/>
      <c r="BY44" s="204"/>
      <c r="BZ44" s="203"/>
      <c r="CA44" s="203"/>
      <c r="CB44" s="204"/>
      <c r="CC44" s="204"/>
      <c r="CD44" s="205"/>
      <c r="CE44" s="203"/>
      <c r="CF44" s="204"/>
      <c r="CG44" s="214"/>
      <c r="CH44" s="205"/>
      <c r="CI44" s="203"/>
      <c r="CJ44" s="204"/>
      <c r="CK44" s="204"/>
      <c r="CL44" s="203"/>
      <c r="CM44" s="203"/>
      <c r="CN44" s="204"/>
      <c r="CO44" s="204"/>
      <c r="CP44" s="205"/>
      <c r="CQ44" s="203"/>
      <c r="CR44" s="204"/>
      <c r="CS44" s="214"/>
      <c r="CT44" s="202"/>
      <c r="CU44" s="203"/>
      <c r="CV44" s="204"/>
      <c r="CW44" s="204"/>
      <c r="CX44" s="205"/>
      <c r="CY44" s="203"/>
      <c r="CZ44" s="204"/>
      <c r="DA44" s="214"/>
      <c r="DB44" s="205"/>
      <c r="DC44" s="203"/>
      <c r="DD44" s="204"/>
      <c r="DE44" s="204"/>
      <c r="DF44" s="203"/>
      <c r="DG44" s="203"/>
      <c r="DH44" s="204"/>
      <c r="DI44" s="204"/>
      <c r="DJ44" s="205"/>
      <c r="DK44" s="203"/>
      <c r="DL44" s="204"/>
      <c r="DM44" s="214"/>
      <c r="DN44" s="205"/>
      <c r="DO44" s="203"/>
      <c r="DP44" s="204"/>
      <c r="DQ44" s="204"/>
      <c r="DR44" s="203"/>
      <c r="DS44" s="203"/>
      <c r="DT44" s="204"/>
      <c r="DU44" s="204"/>
      <c r="DV44" s="205"/>
      <c r="DW44" s="203"/>
      <c r="DX44" s="204"/>
      <c r="DY44" s="214"/>
      <c r="DZ44" s="209"/>
      <c r="EA44" s="203"/>
      <c r="EB44" s="204"/>
      <c r="EC44" s="204"/>
      <c r="ED44" s="205"/>
      <c r="EE44" s="203"/>
      <c r="EF44" s="204"/>
      <c r="EG44" s="214"/>
      <c r="EH44" s="205"/>
      <c r="EI44" s="203"/>
      <c r="EJ44" s="204"/>
      <c r="EK44" s="204"/>
      <c r="EL44" s="203"/>
      <c r="EM44" s="203"/>
      <c r="EN44" s="204"/>
      <c r="EO44" s="204"/>
      <c r="EP44" s="205"/>
      <c r="EQ44" s="203"/>
      <c r="ER44" s="204"/>
      <c r="ES44" s="214"/>
      <c r="ET44" s="205"/>
      <c r="EU44" s="203"/>
      <c r="EV44" s="204"/>
      <c r="EW44" s="204"/>
      <c r="EX44" s="203"/>
      <c r="EY44" s="203"/>
      <c r="EZ44" s="204"/>
      <c r="FA44" s="204"/>
      <c r="FB44" s="205"/>
      <c r="FC44" s="203"/>
      <c r="FD44" s="204"/>
      <c r="FE44" s="215"/>
      <c r="FF44" s="14"/>
      <c r="FG44" s="155"/>
      <c r="FH44" s="156"/>
      <c r="FI44" s="79"/>
      <c r="FJ44" s="79"/>
      <c r="FK44" s="65" t="s">
        <v>94</v>
      </c>
      <c r="FL44" s="28">
        <f>SUM(COUNTIF($Z$10:$AC$63,FI38),COUNTIF($BF$10:$BI$63,FI38),COUNTIF($CL$10:$CO$63,FI38),COUNTIF($DR$10:$DU$72,FI38),COUNTIF($EX$10:$FA$63,FI38))+FS44</f>
        <v>3</v>
      </c>
      <c r="FM44" s="56">
        <f t="shared" ca="1" si="0"/>
        <v>11</v>
      </c>
      <c r="FN44" s="44"/>
      <c r="FO44" s="35"/>
      <c r="FP44" s="20" t="str">
        <f>FI38</f>
        <v>数学</v>
      </c>
      <c r="FQ44" s="20" t="s">
        <v>60</v>
      </c>
      <c r="FR44" s="20" t="str">
        <f>FI38&amp;"1/2"</f>
        <v>数学1/2</v>
      </c>
      <c r="FS44" s="20">
        <f>SUM(COUNTIF($Z$10:$AC$63,FR44),COUNTIF($BF$10:$BI$63,FR44),COUNTIF($CL$10:$CO$63,FR44),COUNTIF($DR$10:$DU$72,FR44),COUNTIF($EX$10:$FA$63,FR44))*0.5</f>
        <v>0</v>
      </c>
      <c r="FT44" s="20"/>
      <c r="FU44" s="20"/>
      <c r="FV44" s="20" t="str">
        <f t="shared" ca="1" si="1"/>
        <v>'(5)'!FM44</v>
      </c>
      <c r="FW44" s="20">
        <v>44</v>
      </c>
      <c r="FX44" s="20">
        <f t="shared" ca="1" si="2"/>
        <v>8</v>
      </c>
    </row>
    <row r="45" spans="1:180" ht="7.5" customHeight="1">
      <c r="A45" s="127"/>
      <c r="B45" s="216"/>
      <c r="C45" s="217"/>
      <c r="D45" s="218"/>
      <c r="E45" s="218"/>
      <c r="F45" s="219"/>
      <c r="G45" s="217"/>
      <c r="H45" s="218"/>
      <c r="I45" s="220"/>
      <c r="J45" s="219"/>
      <c r="K45" s="217"/>
      <c r="L45" s="218"/>
      <c r="M45" s="218"/>
      <c r="N45" s="217"/>
      <c r="O45" s="217"/>
      <c r="P45" s="218"/>
      <c r="Q45" s="218"/>
      <c r="R45" s="219"/>
      <c r="S45" s="217"/>
      <c r="T45" s="218"/>
      <c r="U45" s="220"/>
      <c r="V45" s="219"/>
      <c r="W45" s="217"/>
      <c r="X45" s="218"/>
      <c r="Y45" s="218"/>
      <c r="Z45" s="217"/>
      <c r="AA45" s="217"/>
      <c r="AB45" s="218"/>
      <c r="AC45" s="218"/>
      <c r="AD45" s="219"/>
      <c r="AE45" s="217"/>
      <c r="AF45" s="218"/>
      <c r="AG45" s="220"/>
      <c r="AH45" s="216"/>
      <c r="AI45" s="217"/>
      <c r="AJ45" s="218"/>
      <c r="AK45" s="218"/>
      <c r="AL45" s="219"/>
      <c r="AM45" s="217"/>
      <c r="AN45" s="218"/>
      <c r="AO45" s="220"/>
      <c r="AP45" s="219"/>
      <c r="AQ45" s="217"/>
      <c r="AR45" s="218"/>
      <c r="AS45" s="218"/>
      <c r="AT45" s="217"/>
      <c r="AU45" s="217"/>
      <c r="AV45" s="218"/>
      <c r="AW45" s="218"/>
      <c r="AX45" s="219"/>
      <c r="AY45" s="217"/>
      <c r="AZ45" s="218"/>
      <c r="BA45" s="220"/>
      <c r="BB45" s="219"/>
      <c r="BC45" s="217"/>
      <c r="BD45" s="218"/>
      <c r="BE45" s="218"/>
      <c r="BF45" s="217"/>
      <c r="BG45" s="217"/>
      <c r="BH45" s="218"/>
      <c r="BI45" s="218"/>
      <c r="BJ45" s="219"/>
      <c r="BK45" s="217"/>
      <c r="BL45" s="218"/>
      <c r="BM45" s="220"/>
      <c r="BN45" s="216"/>
      <c r="BO45" s="217"/>
      <c r="BP45" s="218"/>
      <c r="BQ45" s="218"/>
      <c r="BR45" s="219"/>
      <c r="BS45" s="217"/>
      <c r="BT45" s="218"/>
      <c r="BU45" s="220"/>
      <c r="BV45" s="219"/>
      <c r="BW45" s="217"/>
      <c r="BX45" s="218"/>
      <c r="BY45" s="218"/>
      <c r="BZ45" s="217"/>
      <c r="CA45" s="217"/>
      <c r="CB45" s="218"/>
      <c r="CC45" s="218"/>
      <c r="CD45" s="219"/>
      <c r="CE45" s="217"/>
      <c r="CF45" s="218"/>
      <c r="CG45" s="220"/>
      <c r="CH45" s="219"/>
      <c r="CI45" s="217"/>
      <c r="CJ45" s="218"/>
      <c r="CK45" s="218"/>
      <c r="CL45" s="217"/>
      <c r="CM45" s="217"/>
      <c r="CN45" s="218"/>
      <c r="CO45" s="218"/>
      <c r="CP45" s="219"/>
      <c r="CQ45" s="217"/>
      <c r="CR45" s="218"/>
      <c r="CS45" s="220"/>
      <c r="CT45" s="216"/>
      <c r="CU45" s="217"/>
      <c r="CV45" s="218"/>
      <c r="CW45" s="218"/>
      <c r="CX45" s="219"/>
      <c r="CY45" s="217"/>
      <c r="CZ45" s="218"/>
      <c r="DA45" s="220"/>
      <c r="DB45" s="219"/>
      <c r="DC45" s="217"/>
      <c r="DD45" s="218"/>
      <c r="DE45" s="218"/>
      <c r="DF45" s="217"/>
      <c r="DG45" s="217"/>
      <c r="DH45" s="218"/>
      <c r="DI45" s="218"/>
      <c r="DJ45" s="219"/>
      <c r="DK45" s="217"/>
      <c r="DL45" s="218"/>
      <c r="DM45" s="220"/>
      <c r="DN45" s="219"/>
      <c r="DO45" s="217"/>
      <c r="DP45" s="218"/>
      <c r="DQ45" s="218"/>
      <c r="DR45" s="217"/>
      <c r="DS45" s="217"/>
      <c r="DT45" s="218"/>
      <c r="DU45" s="218"/>
      <c r="DV45" s="219"/>
      <c r="DW45" s="217"/>
      <c r="DX45" s="218"/>
      <c r="DY45" s="220"/>
      <c r="DZ45" s="216"/>
      <c r="EA45" s="217"/>
      <c r="EB45" s="218"/>
      <c r="EC45" s="218"/>
      <c r="ED45" s="219"/>
      <c r="EE45" s="217"/>
      <c r="EF45" s="218"/>
      <c r="EG45" s="220"/>
      <c r="EH45" s="219"/>
      <c r="EI45" s="217"/>
      <c r="EJ45" s="218"/>
      <c r="EK45" s="218"/>
      <c r="EL45" s="217"/>
      <c r="EM45" s="217"/>
      <c r="EN45" s="218"/>
      <c r="EO45" s="218"/>
      <c r="EP45" s="219"/>
      <c r="EQ45" s="217"/>
      <c r="ER45" s="218"/>
      <c r="ES45" s="220"/>
      <c r="ET45" s="219"/>
      <c r="EU45" s="217"/>
      <c r="EV45" s="218"/>
      <c r="EW45" s="218"/>
      <c r="EX45" s="217"/>
      <c r="EY45" s="217"/>
      <c r="EZ45" s="218"/>
      <c r="FA45" s="218"/>
      <c r="FB45" s="219"/>
      <c r="FC45" s="217"/>
      <c r="FD45" s="218"/>
      <c r="FE45" s="221"/>
      <c r="FF45" s="14"/>
      <c r="FG45" s="155"/>
      <c r="FH45" s="156"/>
      <c r="FI45" s="79"/>
      <c r="FJ45" s="79"/>
      <c r="FK45" s="66" t="s">
        <v>95</v>
      </c>
      <c r="FL45" s="34">
        <f>SUM(COUNTIF($AD$10:$AG$63,FI38),COUNTIF($BJ$10:$BM$63,FI38),COUNTIF($CP$10:$CS$63,FI38),COUNTIF($DV$10:$DY$72,FI38),COUNTIF($FB$10:$FE$63,FI38))+FS45</f>
        <v>3</v>
      </c>
      <c r="FM45" s="62">
        <f t="shared" ca="1" si="0"/>
        <v>11</v>
      </c>
      <c r="FN45" s="52"/>
      <c r="FO45" s="41"/>
      <c r="FP45" s="20" t="str">
        <f>FI38</f>
        <v>数学</v>
      </c>
      <c r="FQ45" s="20" t="s">
        <v>61</v>
      </c>
      <c r="FR45" s="20" t="str">
        <f>FI38&amp;"1/2"</f>
        <v>数学1/2</v>
      </c>
      <c r="FS45" s="20">
        <f>SUM(COUNTIF($AD$10:$AG$63,FR45),COUNTIF($BJ$10:$BM$63,FR45),COUNTIF($CP$10:$CS$63,FR45),COUNTIF($DV$10:$DY$72,FR45),COUNTIF($FB$10:$FE$63,FR45))*0.5</f>
        <v>0</v>
      </c>
      <c r="FT45" s="14"/>
      <c r="FU45" s="14"/>
      <c r="FV45" s="20" t="str">
        <f t="shared" ca="1" si="1"/>
        <v>'(5)'!FM45</v>
      </c>
      <c r="FW45" s="20">
        <v>45</v>
      </c>
      <c r="FX45" s="20">
        <f t="shared" ca="1" si="2"/>
        <v>8</v>
      </c>
    </row>
    <row r="46" spans="1:180" ht="7.5" customHeight="1">
      <c r="A46" s="93" t="s">
        <v>80</v>
      </c>
      <c r="B46" s="192" t="s">
        <v>124</v>
      </c>
      <c r="C46" s="193"/>
      <c r="D46" s="206" t="s">
        <v>136</v>
      </c>
      <c r="E46" s="195"/>
      <c r="F46" s="196" t="s">
        <v>21</v>
      </c>
      <c r="G46" s="193"/>
      <c r="H46" s="194"/>
      <c r="I46" s="195"/>
      <c r="J46" s="196" t="s">
        <v>21</v>
      </c>
      <c r="K46" s="197"/>
      <c r="L46" s="198"/>
      <c r="M46" s="199"/>
      <c r="N46" s="200" t="s">
        <v>21</v>
      </c>
      <c r="O46" s="193"/>
      <c r="P46" s="194"/>
      <c r="Q46" s="195"/>
      <c r="R46" s="196" t="s">
        <v>21</v>
      </c>
      <c r="S46" s="193"/>
      <c r="T46" s="194"/>
      <c r="U46" s="195"/>
      <c r="V46" s="196" t="s">
        <v>138</v>
      </c>
      <c r="W46" s="197"/>
      <c r="X46" s="201" t="s">
        <v>136</v>
      </c>
      <c r="Y46" s="199"/>
      <c r="Z46" s="200" t="s">
        <v>123</v>
      </c>
      <c r="AA46" s="193"/>
      <c r="AB46" s="206" t="s">
        <v>136</v>
      </c>
      <c r="AC46" s="195"/>
      <c r="AD46" s="196" t="s">
        <v>123</v>
      </c>
      <c r="AE46" s="193"/>
      <c r="AF46" s="206" t="s">
        <v>136</v>
      </c>
      <c r="AG46" s="195"/>
      <c r="AH46" s="192" t="s">
        <v>21</v>
      </c>
      <c r="AI46" s="193"/>
      <c r="AJ46" s="194"/>
      <c r="AK46" s="195"/>
      <c r="AL46" s="196" t="s">
        <v>11</v>
      </c>
      <c r="AM46" s="193"/>
      <c r="AN46" s="194"/>
      <c r="AO46" s="195"/>
      <c r="AP46" s="196" t="s">
        <v>11</v>
      </c>
      <c r="AQ46" s="197"/>
      <c r="AR46" s="198"/>
      <c r="AS46" s="199"/>
      <c r="AT46" s="200" t="s">
        <v>139</v>
      </c>
      <c r="AU46" s="193"/>
      <c r="AV46" s="206" t="s">
        <v>136</v>
      </c>
      <c r="AW46" s="195"/>
      <c r="AX46" s="196" t="s">
        <v>139</v>
      </c>
      <c r="AY46" s="193"/>
      <c r="AZ46" s="206" t="s">
        <v>136</v>
      </c>
      <c r="BA46" s="195"/>
      <c r="BB46" s="196" t="s">
        <v>21</v>
      </c>
      <c r="BC46" s="197"/>
      <c r="BD46" s="198"/>
      <c r="BE46" s="199"/>
      <c r="BF46" s="200" t="s">
        <v>11</v>
      </c>
      <c r="BG46" s="193"/>
      <c r="BH46" s="194"/>
      <c r="BI46" s="195"/>
      <c r="BJ46" s="196" t="s">
        <v>11</v>
      </c>
      <c r="BK46" s="193"/>
      <c r="BL46" s="194"/>
      <c r="BM46" s="195"/>
      <c r="BN46" s="192" t="s">
        <v>135</v>
      </c>
      <c r="BO46" s="193"/>
      <c r="BP46" s="206" t="s">
        <v>136</v>
      </c>
      <c r="BQ46" s="195"/>
      <c r="BR46" s="196" t="s">
        <v>3</v>
      </c>
      <c r="BS46" s="193"/>
      <c r="BT46" s="194"/>
      <c r="BU46" s="195"/>
      <c r="BV46" s="196" t="s">
        <v>3</v>
      </c>
      <c r="BW46" s="197"/>
      <c r="BX46" s="198"/>
      <c r="BY46" s="199"/>
      <c r="BZ46" s="200" t="s">
        <v>3</v>
      </c>
      <c r="CA46" s="193"/>
      <c r="CB46" s="194"/>
      <c r="CC46" s="195"/>
      <c r="CD46" s="196" t="s">
        <v>3</v>
      </c>
      <c r="CE46" s="193"/>
      <c r="CF46" s="194"/>
      <c r="CG46" s="195"/>
      <c r="CH46" s="196" t="s">
        <v>21</v>
      </c>
      <c r="CI46" s="197"/>
      <c r="CJ46" s="198"/>
      <c r="CK46" s="199"/>
      <c r="CL46" s="200" t="s">
        <v>21</v>
      </c>
      <c r="CM46" s="193"/>
      <c r="CN46" s="194"/>
      <c r="CO46" s="195"/>
      <c r="CP46" s="196" t="s">
        <v>21</v>
      </c>
      <c r="CQ46" s="193"/>
      <c r="CR46" s="194"/>
      <c r="CS46" s="195"/>
      <c r="CT46" s="192" t="s">
        <v>127</v>
      </c>
      <c r="CU46" s="193"/>
      <c r="CV46" s="206" t="s">
        <v>136</v>
      </c>
      <c r="CW46" s="195"/>
      <c r="CX46" s="196" t="s">
        <v>123</v>
      </c>
      <c r="CY46" s="193"/>
      <c r="CZ46" s="206" t="s">
        <v>136</v>
      </c>
      <c r="DA46" s="195"/>
      <c r="DB46" s="196" t="s">
        <v>123</v>
      </c>
      <c r="DC46" s="197"/>
      <c r="DD46" s="201" t="s">
        <v>136</v>
      </c>
      <c r="DE46" s="199"/>
      <c r="DF46" s="200" t="s">
        <v>15</v>
      </c>
      <c r="DG46" s="193"/>
      <c r="DH46" s="194"/>
      <c r="DI46" s="195"/>
      <c r="DJ46" s="196" t="s">
        <v>15</v>
      </c>
      <c r="DK46" s="193"/>
      <c r="DL46" s="194"/>
      <c r="DM46" s="195"/>
      <c r="DN46" s="196" t="s">
        <v>21</v>
      </c>
      <c r="DO46" s="197"/>
      <c r="DP46" s="198"/>
      <c r="DQ46" s="199"/>
      <c r="DR46" s="200" t="s">
        <v>21</v>
      </c>
      <c r="DS46" s="193"/>
      <c r="DT46" s="194"/>
      <c r="DU46" s="195"/>
      <c r="DV46" s="196" t="s">
        <v>21</v>
      </c>
      <c r="DW46" s="193"/>
      <c r="DX46" s="194"/>
      <c r="DY46" s="195"/>
      <c r="DZ46" s="192"/>
      <c r="EA46" s="197"/>
      <c r="EB46" s="198"/>
      <c r="EC46" s="199"/>
      <c r="ED46" s="196"/>
      <c r="EE46" s="197"/>
      <c r="EF46" s="198"/>
      <c r="EG46" s="199"/>
      <c r="EH46" s="196"/>
      <c r="EI46" s="197"/>
      <c r="EJ46" s="207"/>
      <c r="EK46" s="199"/>
      <c r="EL46" s="200"/>
      <c r="EM46" s="197"/>
      <c r="EN46" s="198"/>
      <c r="EO46" s="199"/>
      <c r="EP46" s="196"/>
      <c r="EQ46" s="197"/>
      <c r="ER46" s="198"/>
      <c r="ES46" s="199"/>
      <c r="ET46" s="196"/>
      <c r="EU46" s="197"/>
      <c r="EV46" s="207"/>
      <c r="EW46" s="199"/>
      <c r="EX46" s="200"/>
      <c r="EY46" s="197"/>
      <c r="EZ46" s="198"/>
      <c r="FA46" s="199"/>
      <c r="FB46" s="196"/>
      <c r="FC46" s="197"/>
      <c r="FD46" s="198"/>
      <c r="FE46" s="208"/>
      <c r="FF46" s="14"/>
      <c r="FG46" s="155"/>
      <c r="FH46" s="156"/>
      <c r="FI46" s="79" t="s">
        <v>13</v>
      </c>
      <c r="FJ46" s="79"/>
      <c r="FK46" s="64" t="s">
        <v>88</v>
      </c>
      <c r="FL46" s="33">
        <f>SUM(COUNTIF($B$10:$E$63,FI46),COUNTIF($AH$10:$AK$63,FI46),COUNTIF($BN$10:$BQ$63,FI46),COUNTIF($CT$10:$CW$72,FI46),COUNTIF($DZ$10:$EC$63,FI46))+FS46</f>
        <v>3</v>
      </c>
      <c r="FM46" s="61">
        <f t="shared" ca="1" si="0"/>
        <v>8</v>
      </c>
      <c r="FN46" s="49"/>
      <c r="FO46" s="10"/>
      <c r="FP46" s="20" t="str">
        <f>FI46</f>
        <v>自立</v>
      </c>
      <c r="FQ46" s="25" t="s">
        <v>54</v>
      </c>
      <c r="FR46" s="20" t="str">
        <f>FI46&amp;"1/2"</f>
        <v>自立1/2</v>
      </c>
      <c r="FS46" s="20">
        <f>SUM(COUNTIF($B$10:$E$63,FR46),COUNTIF($AH$10:$AK$63,FR46),COUNTIF($BN$10:$BQ$63,FR46),COUNTIF($CT$10:$CW$72,FR46),COUNTIF($DZ$10:$EC$63,FR46))*0.5</f>
        <v>0</v>
      </c>
      <c r="FT46" s="20"/>
      <c r="FU46" s="20"/>
      <c r="FV46" s="20" t="str">
        <f t="shared" ca="1" si="1"/>
        <v>'(5)'!FM46</v>
      </c>
      <c r="FW46" s="20">
        <v>46</v>
      </c>
      <c r="FX46" s="20">
        <f t="shared" ca="1" si="2"/>
        <v>5</v>
      </c>
    </row>
    <row r="47" spans="1:180" ht="7.5" customHeight="1">
      <c r="A47" s="126"/>
      <c r="B47" s="202"/>
      <c r="C47" s="203"/>
      <c r="D47" s="203"/>
      <c r="E47" s="204"/>
      <c r="F47" s="205"/>
      <c r="G47" s="203"/>
      <c r="H47" s="203"/>
      <c r="I47" s="204"/>
      <c r="J47" s="205"/>
      <c r="K47" s="203"/>
      <c r="L47" s="203"/>
      <c r="M47" s="204"/>
      <c r="N47" s="203"/>
      <c r="O47" s="203"/>
      <c r="P47" s="203"/>
      <c r="Q47" s="204"/>
      <c r="R47" s="205"/>
      <c r="S47" s="203"/>
      <c r="T47" s="203"/>
      <c r="U47" s="204"/>
      <c r="V47" s="205"/>
      <c r="W47" s="203"/>
      <c r="X47" s="203"/>
      <c r="Y47" s="204"/>
      <c r="Z47" s="203"/>
      <c r="AA47" s="203"/>
      <c r="AB47" s="203"/>
      <c r="AC47" s="204"/>
      <c r="AD47" s="205"/>
      <c r="AE47" s="203"/>
      <c r="AF47" s="203"/>
      <c r="AG47" s="204"/>
      <c r="AH47" s="202"/>
      <c r="AI47" s="203"/>
      <c r="AJ47" s="203"/>
      <c r="AK47" s="204"/>
      <c r="AL47" s="205"/>
      <c r="AM47" s="203"/>
      <c r="AN47" s="203"/>
      <c r="AO47" s="204"/>
      <c r="AP47" s="205"/>
      <c r="AQ47" s="203"/>
      <c r="AR47" s="203"/>
      <c r="AS47" s="204"/>
      <c r="AT47" s="203"/>
      <c r="AU47" s="203"/>
      <c r="AV47" s="203"/>
      <c r="AW47" s="204"/>
      <c r="AX47" s="205"/>
      <c r="AY47" s="203"/>
      <c r="AZ47" s="203"/>
      <c r="BA47" s="204"/>
      <c r="BB47" s="205"/>
      <c r="BC47" s="203"/>
      <c r="BD47" s="203"/>
      <c r="BE47" s="204"/>
      <c r="BF47" s="203"/>
      <c r="BG47" s="203"/>
      <c r="BH47" s="203"/>
      <c r="BI47" s="204"/>
      <c r="BJ47" s="205"/>
      <c r="BK47" s="203"/>
      <c r="BL47" s="203"/>
      <c r="BM47" s="204"/>
      <c r="BN47" s="202"/>
      <c r="BO47" s="203"/>
      <c r="BP47" s="203"/>
      <c r="BQ47" s="204"/>
      <c r="BR47" s="205"/>
      <c r="BS47" s="203"/>
      <c r="BT47" s="203"/>
      <c r="BU47" s="204"/>
      <c r="BV47" s="205"/>
      <c r="BW47" s="203"/>
      <c r="BX47" s="203"/>
      <c r="BY47" s="204"/>
      <c r="BZ47" s="203"/>
      <c r="CA47" s="203"/>
      <c r="CB47" s="203"/>
      <c r="CC47" s="204"/>
      <c r="CD47" s="205"/>
      <c r="CE47" s="203"/>
      <c r="CF47" s="203"/>
      <c r="CG47" s="204"/>
      <c r="CH47" s="205"/>
      <c r="CI47" s="203"/>
      <c r="CJ47" s="203"/>
      <c r="CK47" s="204"/>
      <c r="CL47" s="203"/>
      <c r="CM47" s="203"/>
      <c r="CN47" s="203"/>
      <c r="CO47" s="204"/>
      <c r="CP47" s="205"/>
      <c r="CQ47" s="203"/>
      <c r="CR47" s="203"/>
      <c r="CS47" s="204"/>
      <c r="CT47" s="202"/>
      <c r="CU47" s="203"/>
      <c r="CV47" s="203"/>
      <c r="CW47" s="204"/>
      <c r="CX47" s="205"/>
      <c r="CY47" s="203"/>
      <c r="CZ47" s="203"/>
      <c r="DA47" s="204"/>
      <c r="DB47" s="205"/>
      <c r="DC47" s="203"/>
      <c r="DD47" s="203"/>
      <c r="DE47" s="204"/>
      <c r="DF47" s="203"/>
      <c r="DG47" s="203"/>
      <c r="DH47" s="203"/>
      <c r="DI47" s="204"/>
      <c r="DJ47" s="205"/>
      <c r="DK47" s="203"/>
      <c r="DL47" s="203"/>
      <c r="DM47" s="204"/>
      <c r="DN47" s="205"/>
      <c r="DO47" s="203"/>
      <c r="DP47" s="203"/>
      <c r="DQ47" s="204"/>
      <c r="DR47" s="203"/>
      <c r="DS47" s="203"/>
      <c r="DT47" s="203"/>
      <c r="DU47" s="204"/>
      <c r="DV47" s="205"/>
      <c r="DW47" s="203"/>
      <c r="DX47" s="203"/>
      <c r="DY47" s="204"/>
      <c r="DZ47" s="209"/>
      <c r="EA47" s="203"/>
      <c r="EB47" s="203"/>
      <c r="EC47" s="204"/>
      <c r="ED47" s="205"/>
      <c r="EE47" s="203"/>
      <c r="EF47" s="203"/>
      <c r="EG47" s="204"/>
      <c r="EH47" s="205"/>
      <c r="EI47" s="203"/>
      <c r="EJ47" s="203"/>
      <c r="EK47" s="204"/>
      <c r="EL47" s="203"/>
      <c r="EM47" s="203"/>
      <c r="EN47" s="203"/>
      <c r="EO47" s="204"/>
      <c r="EP47" s="205"/>
      <c r="EQ47" s="203"/>
      <c r="ER47" s="203"/>
      <c r="ES47" s="204"/>
      <c r="ET47" s="205"/>
      <c r="EU47" s="203"/>
      <c r="EV47" s="203"/>
      <c r="EW47" s="204"/>
      <c r="EX47" s="203"/>
      <c r="EY47" s="203"/>
      <c r="EZ47" s="203"/>
      <c r="FA47" s="204"/>
      <c r="FB47" s="205"/>
      <c r="FC47" s="203"/>
      <c r="FD47" s="203"/>
      <c r="FE47" s="210"/>
      <c r="FF47" s="14"/>
      <c r="FG47" s="155"/>
      <c r="FH47" s="156"/>
      <c r="FI47" s="79"/>
      <c r="FJ47" s="79"/>
      <c r="FK47" s="65" t="s">
        <v>89</v>
      </c>
      <c r="FL47" s="28">
        <f>SUM(COUNTIF($F$10:$I$63,FI46),COUNTIF($AL$10:$AO$63,FI46),COUNTIF($BR$10:$BU$63,FI46),COUNTIF($CX$10:$DA$72,FI46),COUNTIF($ED$10:$EG$63,FI46))+FS47</f>
        <v>2</v>
      </c>
      <c r="FM47" s="56">
        <f t="shared" ca="1" si="0"/>
        <v>11</v>
      </c>
      <c r="FN47" s="44"/>
      <c r="FO47" s="35"/>
      <c r="FP47" s="20" t="str">
        <f>FI46</f>
        <v>自立</v>
      </c>
      <c r="FQ47" s="20" t="s">
        <v>55</v>
      </c>
      <c r="FR47" s="20" t="str">
        <f>FI46&amp;"1/2"</f>
        <v>自立1/2</v>
      </c>
      <c r="FS47" s="20">
        <f>SUM(COUNTIF($F$10:$I$63,FR47),COUNTIF($AL$10:$AO$63,FR47),COUNTIF($BR$10:$BU$63,FR47),COUNTIF($CX$10:$DA$72,FR47),COUNTIF($ED$10:$EG$63,FR47))*0.5</f>
        <v>0</v>
      </c>
      <c r="FT47" s="20"/>
      <c r="FU47" s="20"/>
      <c r="FV47" s="20" t="str">
        <f t="shared" ca="1" si="1"/>
        <v>'(5)'!FM47</v>
      </c>
      <c r="FW47" s="20">
        <v>47</v>
      </c>
      <c r="FX47" s="20">
        <f t="shared" ca="1" si="2"/>
        <v>9</v>
      </c>
    </row>
    <row r="48" spans="1:180" ht="7.5" customHeight="1">
      <c r="A48" s="126"/>
      <c r="B48" s="202"/>
      <c r="C48" s="203"/>
      <c r="D48" s="203"/>
      <c r="E48" s="204"/>
      <c r="F48" s="205"/>
      <c r="G48" s="203"/>
      <c r="H48" s="203"/>
      <c r="I48" s="204"/>
      <c r="J48" s="205"/>
      <c r="K48" s="203"/>
      <c r="L48" s="203"/>
      <c r="M48" s="204"/>
      <c r="N48" s="203"/>
      <c r="O48" s="203"/>
      <c r="P48" s="203"/>
      <c r="Q48" s="204"/>
      <c r="R48" s="205"/>
      <c r="S48" s="203"/>
      <c r="T48" s="203"/>
      <c r="U48" s="204"/>
      <c r="V48" s="205"/>
      <c r="W48" s="203"/>
      <c r="X48" s="203"/>
      <c r="Y48" s="204"/>
      <c r="Z48" s="203"/>
      <c r="AA48" s="203"/>
      <c r="AB48" s="203"/>
      <c r="AC48" s="204"/>
      <c r="AD48" s="205"/>
      <c r="AE48" s="203"/>
      <c r="AF48" s="203"/>
      <c r="AG48" s="204"/>
      <c r="AH48" s="202"/>
      <c r="AI48" s="203"/>
      <c r="AJ48" s="203"/>
      <c r="AK48" s="204"/>
      <c r="AL48" s="205"/>
      <c r="AM48" s="203"/>
      <c r="AN48" s="203"/>
      <c r="AO48" s="204"/>
      <c r="AP48" s="205"/>
      <c r="AQ48" s="203"/>
      <c r="AR48" s="203"/>
      <c r="AS48" s="204"/>
      <c r="AT48" s="203"/>
      <c r="AU48" s="203"/>
      <c r="AV48" s="203"/>
      <c r="AW48" s="204"/>
      <c r="AX48" s="205"/>
      <c r="AY48" s="203"/>
      <c r="AZ48" s="203"/>
      <c r="BA48" s="204"/>
      <c r="BB48" s="205"/>
      <c r="BC48" s="203"/>
      <c r="BD48" s="203"/>
      <c r="BE48" s="204"/>
      <c r="BF48" s="203"/>
      <c r="BG48" s="203"/>
      <c r="BH48" s="203"/>
      <c r="BI48" s="204"/>
      <c r="BJ48" s="205"/>
      <c r="BK48" s="203"/>
      <c r="BL48" s="203"/>
      <c r="BM48" s="204"/>
      <c r="BN48" s="202"/>
      <c r="BO48" s="203"/>
      <c r="BP48" s="203"/>
      <c r="BQ48" s="204"/>
      <c r="BR48" s="205"/>
      <c r="BS48" s="203"/>
      <c r="BT48" s="203"/>
      <c r="BU48" s="204"/>
      <c r="BV48" s="205"/>
      <c r="BW48" s="203"/>
      <c r="BX48" s="203"/>
      <c r="BY48" s="204"/>
      <c r="BZ48" s="203"/>
      <c r="CA48" s="203"/>
      <c r="CB48" s="203"/>
      <c r="CC48" s="204"/>
      <c r="CD48" s="205"/>
      <c r="CE48" s="203"/>
      <c r="CF48" s="203"/>
      <c r="CG48" s="204"/>
      <c r="CH48" s="205"/>
      <c r="CI48" s="203"/>
      <c r="CJ48" s="203"/>
      <c r="CK48" s="204"/>
      <c r="CL48" s="203"/>
      <c r="CM48" s="203"/>
      <c r="CN48" s="203"/>
      <c r="CO48" s="204"/>
      <c r="CP48" s="205"/>
      <c r="CQ48" s="203"/>
      <c r="CR48" s="203"/>
      <c r="CS48" s="204"/>
      <c r="CT48" s="202"/>
      <c r="CU48" s="203"/>
      <c r="CV48" s="203"/>
      <c r="CW48" s="204"/>
      <c r="CX48" s="205"/>
      <c r="CY48" s="203"/>
      <c r="CZ48" s="203"/>
      <c r="DA48" s="204"/>
      <c r="DB48" s="205"/>
      <c r="DC48" s="203"/>
      <c r="DD48" s="203"/>
      <c r="DE48" s="204"/>
      <c r="DF48" s="203"/>
      <c r="DG48" s="203"/>
      <c r="DH48" s="203"/>
      <c r="DI48" s="204"/>
      <c r="DJ48" s="205"/>
      <c r="DK48" s="203"/>
      <c r="DL48" s="203"/>
      <c r="DM48" s="204"/>
      <c r="DN48" s="205"/>
      <c r="DO48" s="203"/>
      <c r="DP48" s="203"/>
      <c r="DQ48" s="204"/>
      <c r="DR48" s="203"/>
      <c r="DS48" s="203"/>
      <c r="DT48" s="203"/>
      <c r="DU48" s="204"/>
      <c r="DV48" s="205"/>
      <c r="DW48" s="203"/>
      <c r="DX48" s="203"/>
      <c r="DY48" s="204"/>
      <c r="DZ48" s="209"/>
      <c r="EA48" s="203"/>
      <c r="EB48" s="203"/>
      <c r="EC48" s="204"/>
      <c r="ED48" s="205"/>
      <c r="EE48" s="203"/>
      <c r="EF48" s="203"/>
      <c r="EG48" s="204"/>
      <c r="EH48" s="205"/>
      <c r="EI48" s="203"/>
      <c r="EJ48" s="203"/>
      <c r="EK48" s="204"/>
      <c r="EL48" s="203"/>
      <c r="EM48" s="203"/>
      <c r="EN48" s="203"/>
      <c r="EO48" s="204"/>
      <c r="EP48" s="205"/>
      <c r="EQ48" s="203"/>
      <c r="ER48" s="203"/>
      <c r="ES48" s="204"/>
      <c r="ET48" s="205"/>
      <c r="EU48" s="203"/>
      <c r="EV48" s="203"/>
      <c r="EW48" s="204"/>
      <c r="EX48" s="203"/>
      <c r="EY48" s="203"/>
      <c r="EZ48" s="203"/>
      <c r="FA48" s="204"/>
      <c r="FB48" s="205"/>
      <c r="FC48" s="203"/>
      <c r="FD48" s="203"/>
      <c r="FE48" s="210"/>
      <c r="FF48" s="14"/>
      <c r="FG48" s="155"/>
      <c r="FH48" s="156"/>
      <c r="FI48" s="79"/>
      <c r="FJ48" s="79"/>
      <c r="FK48" s="65" t="s">
        <v>90</v>
      </c>
      <c r="FL48" s="29">
        <f>SUM(COUNTIF($J$10:$M$63,FI46),COUNTIF($AP$10:$AS$63,FI46),COUNTIF($BV$10:$BY$63,FI46),COUNTIF($DB$10:$DE$72,FI46),COUNTIF($EH$10:$EK$63,FI46))+FS48</f>
        <v>2</v>
      </c>
      <c r="FM48" s="57">
        <f t="shared" ca="1" si="0"/>
        <v>11</v>
      </c>
      <c r="FN48" s="45"/>
      <c r="FO48" s="36"/>
      <c r="FP48" s="20" t="str">
        <f>FI46</f>
        <v>自立</v>
      </c>
      <c r="FQ48" s="20" t="s">
        <v>56</v>
      </c>
      <c r="FR48" s="20" t="str">
        <f>FI46&amp;"1/2"</f>
        <v>自立1/2</v>
      </c>
      <c r="FS48" s="20">
        <f>SUM(COUNTIF($J$10:$M$63,FR48),COUNTIF($AP$10:$AS$63,FR48),COUNTIF($BV$10:$BY$63,FR48),COUNTIF($DB$10:$DE$72,FR48),COUNTIF($EH$10:$EK$63,FR48))*0.5</f>
        <v>0</v>
      </c>
      <c r="FT48" s="14"/>
      <c r="FU48" s="14"/>
      <c r="FV48" s="20" t="str">
        <f t="shared" ca="1" si="1"/>
        <v>'(5)'!FM48</v>
      </c>
      <c r="FW48" s="20">
        <v>48</v>
      </c>
      <c r="FX48" s="20">
        <f t="shared" ca="1" si="2"/>
        <v>9</v>
      </c>
    </row>
    <row r="49" spans="1:180" ht="7.5" customHeight="1">
      <c r="A49" s="126"/>
      <c r="B49" s="134"/>
      <c r="C49" s="203"/>
      <c r="D49" s="203"/>
      <c r="E49" s="204"/>
      <c r="F49" s="118" t="s">
        <v>2945</v>
      </c>
      <c r="G49" s="203"/>
      <c r="H49" s="203"/>
      <c r="I49" s="204"/>
      <c r="J49" s="118" t="s">
        <v>2945</v>
      </c>
      <c r="K49" s="203"/>
      <c r="L49" s="203"/>
      <c r="M49" s="204"/>
      <c r="N49" s="116" t="s">
        <v>2953</v>
      </c>
      <c r="O49" s="203"/>
      <c r="P49" s="203"/>
      <c r="Q49" s="204"/>
      <c r="R49" s="118" t="s">
        <v>2953</v>
      </c>
      <c r="S49" s="203"/>
      <c r="T49" s="203"/>
      <c r="U49" s="204"/>
      <c r="V49" s="118"/>
      <c r="W49" s="203"/>
      <c r="X49" s="203"/>
      <c r="Y49" s="204"/>
      <c r="Z49" s="116"/>
      <c r="AA49" s="203"/>
      <c r="AB49" s="203"/>
      <c r="AC49" s="204"/>
      <c r="AD49" s="118"/>
      <c r="AE49" s="203"/>
      <c r="AF49" s="203"/>
      <c r="AG49" s="204"/>
      <c r="AH49" s="134"/>
      <c r="AI49" s="203"/>
      <c r="AJ49" s="203"/>
      <c r="AK49" s="204"/>
      <c r="AL49" s="118" t="s">
        <v>723</v>
      </c>
      <c r="AM49" s="203"/>
      <c r="AN49" s="203"/>
      <c r="AO49" s="204"/>
      <c r="AP49" s="118" t="s">
        <v>723</v>
      </c>
      <c r="AQ49" s="203"/>
      <c r="AR49" s="203"/>
      <c r="AS49" s="204"/>
      <c r="AT49" s="116"/>
      <c r="AU49" s="203"/>
      <c r="AV49" s="203"/>
      <c r="AW49" s="204"/>
      <c r="AX49" s="118"/>
      <c r="AY49" s="203"/>
      <c r="AZ49" s="203"/>
      <c r="BA49" s="204"/>
      <c r="BB49" s="118" t="s">
        <v>2817</v>
      </c>
      <c r="BC49" s="203"/>
      <c r="BD49" s="203"/>
      <c r="BE49" s="204"/>
      <c r="BF49" s="116" t="s">
        <v>516</v>
      </c>
      <c r="BG49" s="203"/>
      <c r="BH49" s="203"/>
      <c r="BI49" s="204"/>
      <c r="BJ49" s="118" t="s">
        <v>516</v>
      </c>
      <c r="BK49" s="203"/>
      <c r="BL49" s="203"/>
      <c r="BM49" s="204"/>
      <c r="BN49" s="134"/>
      <c r="BO49" s="203"/>
      <c r="BP49" s="203"/>
      <c r="BQ49" s="204"/>
      <c r="BR49" s="118" t="s">
        <v>1468</v>
      </c>
      <c r="BS49" s="203"/>
      <c r="BT49" s="203"/>
      <c r="BU49" s="204"/>
      <c r="BV49" s="118" t="s">
        <v>1468</v>
      </c>
      <c r="BW49" s="203"/>
      <c r="BX49" s="203"/>
      <c r="BY49" s="204"/>
      <c r="BZ49" s="116" t="s">
        <v>1468</v>
      </c>
      <c r="CA49" s="203"/>
      <c r="CB49" s="203"/>
      <c r="CC49" s="204"/>
      <c r="CD49" s="118" t="s">
        <v>1468</v>
      </c>
      <c r="CE49" s="203"/>
      <c r="CF49" s="203"/>
      <c r="CG49" s="204"/>
      <c r="CH49" s="118" t="s">
        <v>2819</v>
      </c>
      <c r="CI49" s="203"/>
      <c r="CJ49" s="203"/>
      <c r="CK49" s="204"/>
      <c r="CL49" s="116" t="s">
        <v>2819</v>
      </c>
      <c r="CM49" s="203"/>
      <c r="CN49" s="203"/>
      <c r="CO49" s="204"/>
      <c r="CP49" s="118" t="s">
        <v>2819</v>
      </c>
      <c r="CQ49" s="203"/>
      <c r="CR49" s="203"/>
      <c r="CS49" s="204"/>
      <c r="CT49" s="134"/>
      <c r="CU49" s="203"/>
      <c r="CV49" s="203"/>
      <c r="CW49" s="204"/>
      <c r="CX49" s="118"/>
      <c r="CY49" s="203"/>
      <c r="CZ49" s="203"/>
      <c r="DA49" s="204"/>
      <c r="DB49" s="118"/>
      <c r="DC49" s="203"/>
      <c r="DD49" s="203"/>
      <c r="DE49" s="204"/>
      <c r="DF49" s="116" t="s">
        <v>2563</v>
      </c>
      <c r="DG49" s="203"/>
      <c r="DH49" s="203"/>
      <c r="DI49" s="204"/>
      <c r="DJ49" s="118" t="s">
        <v>2563</v>
      </c>
      <c r="DK49" s="203"/>
      <c r="DL49" s="203"/>
      <c r="DM49" s="204"/>
      <c r="DN49" s="118" t="s">
        <v>2821</v>
      </c>
      <c r="DO49" s="203"/>
      <c r="DP49" s="203"/>
      <c r="DQ49" s="204"/>
      <c r="DR49" s="116" t="s">
        <v>2821</v>
      </c>
      <c r="DS49" s="203"/>
      <c r="DT49" s="203"/>
      <c r="DU49" s="204"/>
      <c r="DV49" s="118" t="s">
        <v>2821</v>
      </c>
      <c r="DW49" s="203"/>
      <c r="DX49" s="203"/>
      <c r="DY49" s="204"/>
      <c r="DZ49" s="133"/>
      <c r="EA49" s="203"/>
      <c r="EB49" s="203"/>
      <c r="EC49" s="204"/>
      <c r="ED49" s="118"/>
      <c r="EE49" s="203"/>
      <c r="EF49" s="203"/>
      <c r="EG49" s="204"/>
      <c r="EH49" s="117"/>
      <c r="EI49" s="203"/>
      <c r="EJ49" s="203"/>
      <c r="EK49" s="204"/>
      <c r="EL49" s="116"/>
      <c r="EM49" s="203"/>
      <c r="EN49" s="203"/>
      <c r="EO49" s="204"/>
      <c r="EP49" s="118"/>
      <c r="EQ49" s="203"/>
      <c r="ER49" s="203"/>
      <c r="ES49" s="204"/>
      <c r="ET49" s="117"/>
      <c r="EU49" s="203"/>
      <c r="EV49" s="203"/>
      <c r="EW49" s="204"/>
      <c r="EX49" s="116"/>
      <c r="EY49" s="203"/>
      <c r="EZ49" s="203"/>
      <c r="FA49" s="204"/>
      <c r="FB49" s="118"/>
      <c r="FC49" s="203"/>
      <c r="FD49" s="203"/>
      <c r="FE49" s="210"/>
      <c r="FF49" s="14"/>
      <c r="FG49" s="155"/>
      <c r="FH49" s="156"/>
      <c r="FI49" s="79"/>
      <c r="FJ49" s="79"/>
      <c r="FK49" s="65" t="s">
        <v>91</v>
      </c>
      <c r="FL49" s="28">
        <f>SUM(COUNTIF($N$10:$Q$63,FI46),COUNTIF($AT$10:$AW$63,FI46),COUNTIF($BZ$10:$CC$63,FI46),COUNTIF($DF$10:$DI$72,FI46),COUNTIF($EL$10:$EO$63,FI46))+FS49</f>
        <v>3</v>
      </c>
      <c r="FM49" s="56">
        <f t="shared" ca="1" si="0"/>
        <v>12</v>
      </c>
      <c r="FN49" s="43"/>
      <c r="FO49" s="9"/>
      <c r="FP49" s="20" t="str">
        <f>FI46</f>
        <v>自立</v>
      </c>
      <c r="FQ49" s="25" t="s">
        <v>57</v>
      </c>
      <c r="FR49" s="20" t="str">
        <f>FI46&amp;"1/2"</f>
        <v>自立1/2</v>
      </c>
      <c r="FS49" s="20">
        <f>SUM(COUNTIF($N$10:$Q$63,FR49),COUNTIF($AT$10:$AW$63,FR49),COUNTIF($BZ$10:$CC$63,FR49),COUNTIF($DF$10:$DI$72,FR49),COUNTIF($EL$10:$EO$63,FR49))*0.5</f>
        <v>0</v>
      </c>
      <c r="FT49" s="20"/>
      <c r="FU49" s="20"/>
      <c r="FV49" s="20" t="str">
        <f t="shared" ca="1" si="1"/>
        <v>'(5)'!FM49</v>
      </c>
      <c r="FW49" s="20">
        <v>49</v>
      </c>
      <c r="FX49" s="20">
        <f t="shared" ca="1" si="2"/>
        <v>9</v>
      </c>
    </row>
    <row r="50" spans="1:180" ht="7.5" customHeight="1">
      <c r="A50" s="126"/>
      <c r="B50" s="202"/>
      <c r="C50" s="203"/>
      <c r="D50" s="203"/>
      <c r="E50" s="204"/>
      <c r="F50" s="205"/>
      <c r="G50" s="203"/>
      <c r="H50" s="203"/>
      <c r="I50" s="204"/>
      <c r="J50" s="205"/>
      <c r="K50" s="203"/>
      <c r="L50" s="203"/>
      <c r="M50" s="204"/>
      <c r="N50" s="203"/>
      <c r="O50" s="203"/>
      <c r="P50" s="203"/>
      <c r="Q50" s="204"/>
      <c r="R50" s="205"/>
      <c r="S50" s="203"/>
      <c r="T50" s="203"/>
      <c r="U50" s="204"/>
      <c r="V50" s="205"/>
      <c r="W50" s="203"/>
      <c r="X50" s="203"/>
      <c r="Y50" s="204"/>
      <c r="Z50" s="203"/>
      <c r="AA50" s="203"/>
      <c r="AB50" s="203"/>
      <c r="AC50" s="204"/>
      <c r="AD50" s="205"/>
      <c r="AE50" s="203"/>
      <c r="AF50" s="203"/>
      <c r="AG50" s="204"/>
      <c r="AH50" s="202"/>
      <c r="AI50" s="203"/>
      <c r="AJ50" s="203"/>
      <c r="AK50" s="204"/>
      <c r="AL50" s="205"/>
      <c r="AM50" s="203"/>
      <c r="AN50" s="203"/>
      <c r="AO50" s="204"/>
      <c r="AP50" s="205"/>
      <c r="AQ50" s="203"/>
      <c r="AR50" s="203"/>
      <c r="AS50" s="204"/>
      <c r="AT50" s="203"/>
      <c r="AU50" s="203"/>
      <c r="AV50" s="203"/>
      <c r="AW50" s="204"/>
      <c r="AX50" s="205"/>
      <c r="AY50" s="203"/>
      <c r="AZ50" s="203"/>
      <c r="BA50" s="204"/>
      <c r="BB50" s="205"/>
      <c r="BC50" s="203"/>
      <c r="BD50" s="203"/>
      <c r="BE50" s="204"/>
      <c r="BF50" s="203"/>
      <c r="BG50" s="203"/>
      <c r="BH50" s="203"/>
      <c r="BI50" s="204"/>
      <c r="BJ50" s="205"/>
      <c r="BK50" s="203"/>
      <c r="BL50" s="203"/>
      <c r="BM50" s="204"/>
      <c r="BN50" s="202"/>
      <c r="BO50" s="203"/>
      <c r="BP50" s="203"/>
      <c r="BQ50" s="204"/>
      <c r="BR50" s="205"/>
      <c r="BS50" s="203"/>
      <c r="BT50" s="203"/>
      <c r="BU50" s="204"/>
      <c r="BV50" s="205"/>
      <c r="BW50" s="203"/>
      <c r="BX50" s="203"/>
      <c r="BY50" s="204"/>
      <c r="BZ50" s="203"/>
      <c r="CA50" s="203"/>
      <c r="CB50" s="203"/>
      <c r="CC50" s="204"/>
      <c r="CD50" s="205"/>
      <c r="CE50" s="203"/>
      <c r="CF50" s="203"/>
      <c r="CG50" s="204"/>
      <c r="CH50" s="205"/>
      <c r="CI50" s="203"/>
      <c r="CJ50" s="203"/>
      <c r="CK50" s="204"/>
      <c r="CL50" s="203"/>
      <c r="CM50" s="203"/>
      <c r="CN50" s="203"/>
      <c r="CO50" s="204"/>
      <c r="CP50" s="205"/>
      <c r="CQ50" s="203"/>
      <c r="CR50" s="203"/>
      <c r="CS50" s="204"/>
      <c r="CT50" s="202"/>
      <c r="CU50" s="203"/>
      <c r="CV50" s="203"/>
      <c r="CW50" s="204"/>
      <c r="CX50" s="205"/>
      <c r="CY50" s="203"/>
      <c r="CZ50" s="203"/>
      <c r="DA50" s="204"/>
      <c r="DB50" s="205"/>
      <c r="DC50" s="203"/>
      <c r="DD50" s="203"/>
      <c r="DE50" s="204"/>
      <c r="DF50" s="203"/>
      <c r="DG50" s="203"/>
      <c r="DH50" s="203"/>
      <c r="DI50" s="204"/>
      <c r="DJ50" s="205"/>
      <c r="DK50" s="203"/>
      <c r="DL50" s="203"/>
      <c r="DM50" s="204"/>
      <c r="DN50" s="205"/>
      <c r="DO50" s="203"/>
      <c r="DP50" s="203"/>
      <c r="DQ50" s="204"/>
      <c r="DR50" s="203"/>
      <c r="DS50" s="203"/>
      <c r="DT50" s="203"/>
      <c r="DU50" s="204"/>
      <c r="DV50" s="205"/>
      <c r="DW50" s="203"/>
      <c r="DX50" s="203"/>
      <c r="DY50" s="204"/>
      <c r="DZ50" s="209"/>
      <c r="EA50" s="203"/>
      <c r="EB50" s="203"/>
      <c r="EC50" s="204"/>
      <c r="ED50" s="205"/>
      <c r="EE50" s="203"/>
      <c r="EF50" s="203"/>
      <c r="EG50" s="204"/>
      <c r="EH50" s="205"/>
      <c r="EI50" s="203"/>
      <c r="EJ50" s="203"/>
      <c r="EK50" s="204"/>
      <c r="EL50" s="203"/>
      <c r="EM50" s="203"/>
      <c r="EN50" s="203"/>
      <c r="EO50" s="204"/>
      <c r="EP50" s="205"/>
      <c r="EQ50" s="203"/>
      <c r="ER50" s="203"/>
      <c r="ES50" s="204"/>
      <c r="ET50" s="205"/>
      <c r="EU50" s="203"/>
      <c r="EV50" s="203"/>
      <c r="EW50" s="204"/>
      <c r="EX50" s="203"/>
      <c r="EY50" s="203"/>
      <c r="EZ50" s="203"/>
      <c r="FA50" s="204"/>
      <c r="FB50" s="205"/>
      <c r="FC50" s="203"/>
      <c r="FD50" s="203"/>
      <c r="FE50" s="210"/>
      <c r="FF50" s="14"/>
      <c r="FG50" s="155"/>
      <c r="FH50" s="156"/>
      <c r="FI50" s="79"/>
      <c r="FJ50" s="79"/>
      <c r="FK50" s="65" t="s">
        <v>92</v>
      </c>
      <c r="FL50" s="28">
        <f>SUM(COUNTIF($R$10:$U$63,FI46),COUNTIF($AX$10:$BA$63,FI46),COUNTIF($CD$10:$CG$63,FI46),COUNTIF($DJ$10:$DM$72,FI46),COUNTIF($EP$10:$ES$63,FI46))+FS50</f>
        <v>3</v>
      </c>
      <c r="FM50" s="56">
        <f t="shared" ca="1" si="0"/>
        <v>12</v>
      </c>
      <c r="FN50" s="44"/>
      <c r="FO50" s="35"/>
      <c r="FP50" s="20" t="str">
        <f>FI46</f>
        <v>自立</v>
      </c>
      <c r="FQ50" s="20" t="s">
        <v>58</v>
      </c>
      <c r="FR50" s="20" t="str">
        <f>FI46&amp;"1/2"</f>
        <v>自立1/2</v>
      </c>
      <c r="FS50" s="20">
        <f>SUM(COUNTIF($R$10:$U$63,FR50),COUNTIF($AX$10:$BA$63,FR50),COUNTIF($CD$10:$CG$63,FR50),COUNTIF($DJ$10:$DM$72,FR50),COUNTIF($EP$10:$ES$63,FR50))*0.5</f>
        <v>0</v>
      </c>
      <c r="FT50" s="20"/>
      <c r="FU50" s="20"/>
      <c r="FV50" s="20" t="str">
        <f t="shared" ca="1" si="1"/>
        <v>'(5)'!FM50</v>
      </c>
      <c r="FW50" s="20">
        <v>50</v>
      </c>
      <c r="FX50" s="20">
        <f t="shared" ca="1" si="2"/>
        <v>9</v>
      </c>
    </row>
    <row r="51" spans="1:180" ht="7.5" customHeight="1">
      <c r="A51" s="126"/>
      <c r="B51" s="202"/>
      <c r="C51" s="203"/>
      <c r="D51" s="203"/>
      <c r="E51" s="204"/>
      <c r="F51" s="205"/>
      <c r="G51" s="203"/>
      <c r="H51" s="203"/>
      <c r="I51" s="204"/>
      <c r="J51" s="205"/>
      <c r="K51" s="203"/>
      <c r="L51" s="203"/>
      <c r="M51" s="204"/>
      <c r="N51" s="203"/>
      <c r="O51" s="203"/>
      <c r="P51" s="203"/>
      <c r="Q51" s="204"/>
      <c r="R51" s="205"/>
      <c r="S51" s="203"/>
      <c r="T51" s="203"/>
      <c r="U51" s="204"/>
      <c r="V51" s="205"/>
      <c r="W51" s="203"/>
      <c r="X51" s="203"/>
      <c r="Y51" s="204"/>
      <c r="Z51" s="203"/>
      <c r="AA51" s="203"/>
      <c r="AB51" s="203"/>
      <c r="AC51" s="204"/>
      <c r="AD51" s="205"/>
      <c r="AE51" s="203"/>
      <c r="AF51" s="203"/>
      <c r="AG51" s="204"/>
      <c r="AH51" s="202"/>
      <c r="AI51" s="203"/>
      <c r="AJ51" s="203"/>
      <c r="AK51" s="204"/>
      <c r="AL51" s="205"/>
      <c r="AM51" s="203"/>
      <c r="AN51" s="203"/>
      <c r="AO51" s="204"/>
      <c r="AP51" s="205"/>
      <c r="AQ51" s="203"/>
      <c r="AR51" s="203"/>
      <c r="AS51" s="204"/>
      <c r="AT51" s="203"/>
      <c r="AU51" s="203"/>
      <c r="AV51" s="203"/>
      <c r="AW51" s="204"/>
      <c r="AX51" s="205"/>
      <c r="AY51" s="203"/>
      <c r="AZ51" s="203"/>
      <c r="BA51" s="204"/>
      <c r="BB51" s="205"/>
      <c r="BC51" s="203"/>
      <c r="BD51" s="203"/>
      <c r="BE51" s="204"/>
      <c r="BF51" s="203"/>
      <c r="BG51" s="203"/>
      <c r="BH51" s="203"/>
      <c r="BI51" s="204"/>
      <c r="BJ51" s="205"/>
      <c r="BK51" s="203"/>
      <c r="BL51" s="203"/>
      <c r="BM51" s="204"/>
      <c r="BN51" s="202"/>
      <c r="BO51" s="203"/>
      <c r="BP51" s="203"/>
      <c r="BQ51" s="204"/>
      <c r="BR51" s="205"/>
      <c r="BS51" s="203"/>
      <c r="BT51" s="203"/>
      <c r="BU51" s="204"/>
      <c r="BV51" s="205"/>
      <c r="BW51" s="203"/>
      <c r="BX51" s="203"/>
      <c r="BY51" s="204"/>
      <c r="BZ51" s="203"/>
      <c r="CA51" s="203"/>
      <c r="CB51" s="203"/>
      <c r="CC51" s="204"/>
      <c r="CD51" s="205"/>
      <c r="CE51" s="203"/>
      <c r="CF51" s="203"/>
      <c r="CG51" s="204"/>
      <c r="CH51" s="205"/>
      <c r="CI51" s="203"/>
      <c r="CJ51" s="203"/>
      <c r="CK51" s="204"/>
      <c r="CL51" s="203"/>
      <c r="CM51" s="203"/>
      <c r="CN51" s="203"/>
      <c r="CO51" s="204"/>
      <c r="CP51" s="205"/>
      <c r="CQ51" s="203"/>
      <c r="CR51" s="203"/>
      <c r="CS51" s="204"/>
      <c r="CT51" s="202"/>
      <c r="CU51" s="203"/>
      <c r="CV51" s="203"/>
      <c r="CW51" s="204"/>
      <c r="CX51" s="205"/>
      <c r="CY51" s="203"/>
      <c r="CZ51" s="203"/>
      <c r="DA51" s="204"/>
      <c r="DB51" s="205"/>
      <c r="DC51" s="203"/>
      <c r="DD51" s="203"/>
      <c r="DE51" s="204"/>
      <c r="DF51" s="203"/>
      <c r="DG51" s="203"/>
      <c r="DH51" s="203"/>
      <c r="DI51" s="204"/>
      <c r="DJ51" s="205"/>
      <c r="DK51" s="203"/>
      <c r="DL51" s="203"/>
      <c r="DM51" s="204"/>
      <c r="DN51" s="205"/>
      <c r="DO51" s="203"/>
      <c r="DP51" s="203"/>
      <c r="DQ51" s="204"/>
      <c r="DR51" s="203"/>
      <c r="DS51" s="203"/>
      <c r="DT51" s="203"/>
      <c r="DU51" s="204"/>
      <c r="DV51" s="205"/>
      <c r="DW51" s="203"/>
      <c r="DX51" s="203"/>
      <c r="DY51" s="204"/>
      <c r="DZ51" s="209"/>
      <c r="EA51" s="203"/>
      <c r="EB51" s="203"/>
      <c r="EC51" s="204"/>
      <c r="ED51" s="205"/>
      <c r="EE51" s="203"/>
      <c r="EF51" s="203"/>
      <c r="EG51" s="204"/>
      <c r="EH51" s="205"/>
      <c r="EI51" s="203"/>
      <c r="EJ51" s="203"/>
      <c r="EK51" s="204"/>
      <c r="EL51" s="203"/>
      <c r="EM51" s="203"/>
      <c r="EN51" s="203"/>
      <c r="EO51" s="204"/>
      <c r="EP51" s="205"/>
      <c r="EQ51" s="203"/>
      <c r="ER51" s="203"/>
      <c r="ES51" s="204"/>
      <c r="ET51" s="205"/>
      <c r="EU51" s="203"/>
      <c r="EV51" s="203"/>
      <c r="EW51" s="204"/>
      <c r="EX51" s="203"/>
      <c r="EY51" s="203"/>
      <c r="EZ51" s="203"/>
      <c r="FA51" s="204"/>
      <c r="FB51" s="205"/>
      <c r="FC51" s="203"/>
      <c r="FD51" s="203"/>
      <c r="FE51" s="210"/>
      <c r="FF51" s="14"/>
      <c r="FG51" s="155"/>
      <c r="FH51" s="156"/>
      <c r="FI51" s="79"/>
      <c r="FJ51" s="79"/>
      <c r="FK51" s="65" t="s">
        <v>93</v>
      </c>
      <c r="FL51" s="29">
        <f>SUM(COUNTIF($V$10:$Y$63,FI46),COUNTIF($BB$10:$BE$63,FI46),COUNTIF($CH$10:$CK$63,FI46),COUNTIF($DN$10:$DQ$72,FI46),COUNTIF($ET$10:$EW$63,FI46))+FS51</f>
        <v>2</v>
      </c>
      <c r="FM51" s="57">
        <f t="shared" ca="1" si="0"/>
        <v>14</v>
      </c>
      <c r="FN51" s="45"/>
      <c r="FO51" s="36"/>
      <c r="FP51" s="20" t="str">
        <f>FI46</f>
        <v>自立</v>
      </c>
      <c r="FQ51" s="20" t="s">
        <v>59</v>
      </c>
      <c r="FR51" s="20" t="str">
        <f>FI46&amp;"1/2"</f>
        <v>自立1/2</v>
      </c>
      <c r="FS51" s="20">
        <f>SUM(COUNTIF($V$10:$Y$63,FR51),COUNTIF($BB$10:$BE$63,FR51),COUNTIF($CH$10:$CK$63,FR51),COUNTIF($DN$10:$DQ$72,FR51),COUNTIF($ET$10:$EW$63,FR51))*0.5</f>
        <v>0</v>
      </c>
      <c r="FT51" s="14"/>
      <c r="FU51" s="14"/>
      <c r="FV51" s="20" t="str">
        <f t="shared" ca="1" si="1"/>
        <v>'(5)'!FM51</v>
      </c>
      <c r="FW51" s="20">
        <v>51</v>
      </c>
      <c r="FX51" s="20">
        <f t="shared" ca="1" si="2"/>
        <v>12</v>
      </c>
    </row>
    <row r="52" spans="1:180" ht="7.5" customHeight="1">
      <c r="A52" s="126"/>
      <c r="B52" s="131"/>
      <c r="C52" s="203"/>
      <c r="D52" s="204"/>
      <c r="E52" s="211"/>
      <c r="F52" s="106" t="s">
        <v>2946</v>
      </c>
      <c r="G52" s="203"/>
      <c r="H52" s="204"/>
      <c r="I52" s="212"/>
      <c r="J52" s="106" t="s">
        <v>2946</v>
      </c>
      <c r="K52" s="203"/>
      <c r="L52" s="204"/>
      <c r="M52" s="211"/>
      <c r="N52" s="108" t="s">
        <v>2954</v>
      </c>
      <c r="O52" s="203"/>
      <c r="P52" s="204"/>
      <c r="Q52" s="211"/>
      <c r="R52" s="106" t="s">
        <v>2954</v>
      </c>
      <c r="S52" s="203"/>
      <c r="T52" s="204"/>
      <c r="U52" s="212"/>
      <c r="V52" s="106"/>
      <c r="W52" s="203"/>
      <c r="X52" s="204"/>
      <c r="Y52" s="211"/>
      <c r="Z52" s="108"/>
      <c r="AA52" s="203"/>
      <c r="AB52" s="204"/>
      <c r="AC52" s="211"/>
      <c r="AD52" s="106"/>
      <c r="AE52" s="203"/>
      <c r="AF52" s="204"/>
      <c r="AG52" s="212"/>
      <c r="AH52" s="131"/>
      <c r="AI52" s="203"/>
      <c r="AJ52" s="204"/>
      <c r="AK52" s="211"/>
      <c r="AL52" s="106" t="s">
        <v>724</v>
      </c>
      <c r="AM52" s="203"/>
      <c r="AN52" s="204"/>
      <c r="AO52" s="212"/>
      <c r="AP52" s="106" t="s">
        <v>724</v>
      </c>
      <c r="AQ52" s="203"/>
      <c r="AR52" s="204"/>
      <c r="AS52" s="211"/>
      <c r="AT52" s="108"/>
      <c r="AU52" s="203"/>
      <c r="AV52" s="204"/>
      <c r="AW52" s="211"/>
      <c r="AX52" s="106"/>
      <c r="AY52" s="203"/>
      <c r="AZ52" s="204"/>
      <c r="BA52" s="212"/>
      <c r="BB52" s="106" t="s">
        <v>2818</v>
      </c>
      <c r="BC52" s="203"/>
      <c r="BD52" s="204"/>
      <c r="BE52" s="211"/>
      <c r="BF52" s="108" t="s">
        <v>517</v>
      </c>
      <c r="BG52" s="203"/>
      <c r="BH52" s="204"/>
      <c r="BI52" s="211"/>
      <c r="BJ52" s="106" t="s">
        <v>517</v>
      </c>
      <c r="BK52" s="203"/>
      <c r="BL52" s="204"/>
      <c r="BM52" s="212"/>
      <c r="BN52" s="131"/>
      <c r="BO52" s="203"/>
      <c r="BP52" s="204"/>
      <c r="BQ52" s="211"/>
      <c r="BR52" s="106" t="s">
        <v>276</v>
      </c>
      <c r="BS52" s="203"/>
      <c r="BT52" s="204"/>
      <c r="BU52" s="212"/>
      <c r="BV52" s="106" t="s">
        <v>276</v>
      </c>
      <c r="BW52" s="203"/>
      <c r="BX52" s="204"/>
      <c r="BY52" s="211"/>
      <c r="BZ52" s="108" t="s">
        <v>276</v>
      </c>
      <c r="CA52" s="203"/>
      <c r="CB52" s="204"/>
      <c r="CC52" s="211"/>
      <c r="CD52" s="106" t="s">
        <v>276</v>
      </c>
      <c r="CE52" s="203"/>
      <c r="CF52" s="204"/>
      <c r="CG52" s="212"/>
      <c r="CH52" s="106" t="s">
        <v>2820</v>
      </c>
      <c r="CI52" s="203"/>
      <c r="CJ52" s="204"/>
      <c r="CK52" s="211"/>
      <c r="CL52" s="108" t="s">
        <v>2820</v>
      </c>
      <c r="CM52" s="203"/>
      <c r="CN52" s="204"/>
      <c r="CO52" s="211"/>
      <c r="CP52" s="106" t="s">
        <v>2820</v>
      </c>
      <c r="CQ52" s="203"/>
      <c r="CR52" s="204"/>
      <c r="CS52" s="212"/>
      <c r="CT52" s="131"/>
      <c r="CU52" s="203"/>
      <c r="CV52" s="204"/>
      <c r="CW52" s="211"/>
      <c r="CX52" s="106"/>
      <c r="CY52" s="203"/>
      <c r="CZ52" s="204"/>
      <c r="DA52" s="212"/>
      <c r="DB52" s="106"/>
      <c r="DC52" s="203"/>
      <c r="DD52" s="204"/>
      <c r="DE52" s="211"/>
      <c r="DF52" s="108" t="s">
        <v>2564</v>
      </c>
      <c r="DG52" s="203"/>
      <c r="DH52" s="204"/>
      <c r="DI52" s="211"/>
      <c r="DJ52" s="106" t="s">
        <v>2564</v>
      </c>
      <c r="DK52" s="203"/>
      <c r="DL52" s="204"/>
      <c r="DM52" s="212"/>
      <c r="DN52" s="106" t="s">
        <v>2822</v>
      </c>
      <c r="DO52" s="203"/>
      <c r="DP52" s="204"/>
      <c r="DQ52" s="211"/>
      <c r="DR52" s="108" t="s">
        <v>2822</v>
      </c>
      <c r="DS52" s="203"/>
      <c r="DT52" s="204"/>
      <c r="DU52" s="211"/>
      <c r="DV52" s="106" t="s">
        <v>2822</v>
      </c>
      <c r="DW52" s="203"/>
      <c r="DX52" s="204"/>
      <c r="DY52" s="212"/>
      <c r="DZ52" s="128"/>
      <c r="EA52" s="203"/>
      <c r="EB52" s="204"/>
      <c r="EC52" s="211"/>
      <c r="ED52" s="106"/>
      <c r="EE52" s="203"/>
      <c r="EF52" s="204"/>
      <c r="EG52" s="212"/>
      <c r="EH52" s="106"/>
      <c r="EI52" s="203"/>
      <c r="EJ52" s="204"/>
      <c r="EK52" s="211"/>
      <c r="EL52" s="108"/>
      <c r="EM52" s="203"/>
      <c r="EN52" s="204"/>
      <c r="EO52" s="211"/>
      <c r="EP52" s="106"/>
      <c r="EQ52" s="203"/>
      <c r="ER52" s="204"/>
      <c r="ES52" s="212"/>
      <c r="ET52" s="106"/>
      <c r="EU52" s="203"/>
      <c r="EV52" s="204"/>
      <c r="EW52" s="211"/>
      <c r="EX52" s="108"/>
      <c r="EY52" s="203"/>
      <c r="EZ52" s="204"/>
      <c r="FA52" s="211"/>
      <c r="FB52" s="106"/>
      <c r="FC52" s="203"/>
      <c r="FD52" s="204"/>
      <c r="FE52" s="213"/>
      <c r="FF52" s="14"/>
      <c r="FG52" s="155"/>
      <c r="FH52" s="156"/>
      <c r="FI52" s="79"/>
      <c r="FJ52" s="79"/>
      <c r="FK52" s="65" t="s">
        <v>94</v>
      </c>
      <c r="FL52" s="28">
        <f>SUM(COUNTIF($Z$10:$AC$63,FI46),COUNTIF($BF$10:$BI$63,FI46),COUNTIF($CL$10:$CO$63,FI46),COUNTIF($DR$10:$DU$72,FI46),COUNTIF($EX$10:$FA$63,FI46))+FS52</f>
        <v>2</v>
      </c>
      <c r="FM52" s="56">
        <f t="shared" ca="1" si="0"/>
        <v>8</v>
      </c>
      <c r="FN52" s="43"/>
      <c r="FO52" s="9"/>
      <c r="FP52" s="20" t="str">
        <f>FI46</f>
        <v>自立</v>
      </c>
      <c r="FQ52" s="25" t="s">
        <v>60</v>
      </c>
      <c r="FR52" s="20" t="str">
        <f>FI46&amp;"1/2"</f>
        <v>自立1/2</v>
      </c>
      <c r="FS52" s="20">
        <f>SUM(COUNTIF($Z$10:$AC$63,FR52),COUNTIF($BF$10:$BI$63,FR52),COUNTIF($CL$10:$CO$63,FR52),COUNTIF($DR$10:$DU$72,FR52),COUNTIF($EX$10:$FA$63,FR52))*0.5</f>
        <v>0</v>
      </c>
      <c r="FT52" s="20"/>
      <c r="FU52" s="20"/>
      <c r="FV52" s="20" t="str">
        <f t="shared" ca="1" si="1"/>
        <v>'(5)'!FM52</v>
      </c>
      <c r="FW52" s="20">
        <v>52</v>
      </c>
      <c r="FX52" s="20">
        <f t="shared" ca="1" si="2"/>
        <v>6</v>
      </c>
    </row>
    <row r="53" spans="1:180" ht="7.5" customHeight="1">
      <c r="A53" s="126"/>
      <c r="B53" s="202"/>
      <c r="C53" s="203"/>
      <c r="D53" s="204"/>
      <c r="E53" s="204"/>
      <c r="F53" s="205"/>
      <c r="G53" s="203"/>
      <c r="H53" s="204"/>
      <c r="I53" s="214"/>
      <c r="J53" s="205"/>
      <c r="K53" s="203"/>
      <c r="L53" s="204"/>
      <c r="M53" s="204"/>
      <c r="N53" s="203"/>
      <c r="O53" s="203"/>
      <c r="P53" s="204"/>
      <c r="Q53" s="204"/>
      <c r="R53" s="205"/>
      <c r="S53" s="203"/>
      <c r="T53" s="204"/>
      <c r="U53" s="214"/>
      <c r="V53" s="205"/>
      <c r="W53" s="203"/>
      <c r="X53" s="204"/>
      <c r="Y53" s="204"/>
      <c r="Z53" s="203"/>
      <c r="AA53" s="203"/>
      <c r="AB53" s="204"/>
      <c r="AC53" s="204"/>
      <c r="AD53" s="205"/>
      <c r="AE53" s="203"/>
      <c r="AF53" s="204"/>
      <c r="AG53" s="214"/>
      <c r="AH53" s="202"/>
      <c r="AI53" s="203"/>
      <c r="AJ53" s="204"/>
      <c r="AK53" s="204"/>
      <c r="AL53" s="205"/>
      <c r="AM53" s="203"/>
      <c r="AN53" s="204"/>
      <c r="AO53" s="214"/>
      <c r="AP53" s="205"/>
      <c r="AQ53" s="203"/>
      <c r="AR53" s="204"/>
      <c r="AS53" s="204"/>
      <c r="AT53" s="203"/>
      <c r="AU53" s="203"/>
      <c r="AV53" s="204"/>
      <c r="AW53" s="204"/>
      <c r="AX53" s="205"/>
      <c r="AY53" s="203"/>
      <c r="AZ53" s="204"/>
      <c r="BA53" s="214"/>
      <c r="BB53" s="205"/>
      <c r="BC53" s="203"/>
      <c r="BD53" s="204"/>
      <c r="BE53" s="204"/>
      <c r="BF53" s="203"/>
      <c r="BG53" s="203"/>
      <c r="BH53" s="204"/>
      <c r="BI53" s="204"/>
      <c r="BJ53" s="205"/>
      <c r="BK53" s="203"/>
      <c r="BL53" s="204"/>
      <c r="BM53" s="214"/>
      <c r="BN53" s="202"/>
      <c r="BO53" s="203"/>
      <c r="BP53" s="204"/>
      <c r="BQ53" s="204"/>
      <c r="BR53" s="205"/>
      <c r="BS53" s="203"/>
      <c r="BT53" s="204"/>
      <c r="BU53" s="214"/>
      <c r="BV53" s="205"/>
      <c r="BW53" s="203"/>
      <c r="BX53" s="204"/>
      <c r="BY53" s="204"/>
      <c r="BZ53" s="203"/>
      <c r="CA53" s="203"/>
      <c r="CB53" s="204"/>
      <c r="CC53" s="204"/>
      <c r="CD53" s="205"/>
      <c r="CE53" s="203"/>
      <c r="CF53" s="204"/>
      <c r="CG53" s="214"/>
      <c r="CH53" s="205"/>
      <c r="CI53" s="203"/>
      <c r="CJ53" s="204"/>
      <c r="CK53" s="204"/>
      <c r="CL53" s="203"/>
      <c r="CM53" s="203"/>
      <c r="CN53" s="204"/>
      <c r="CO53" s="204"/>
      <c r="CP53" s="205"/>
      <c r="CQ53" s="203"/>
      <c r="CR53" s="204"/>
      <c r="CS53" s="214"/>
      <c r="CT53" s="202"/>
      <c r="CU53" s="203"/>
      <c r="CV53" s="204"/>
      <c r="CW53" s="204"/>
      <c r="CX53" s="205"/>
      <c r="CY53" s="203"/>
      <c r="CZ53" s="204"/>
      <c r="DA53" s="214"/>
      <c r="DB53" s="205"/>
      <c r="DC53" s="203"/>
      <c r="DD53" s="204"/>
      <c r="DE53" s="204"/>
      <c r="DF53" s="203"/>
      <c r="DG53" s="203"/>
      <c r="DH53" s="204"/>
      <c r="DI53" s="204"/>
      <c r="DJ53" s="205"/>
      <c r="DK53" s="203"/>
      <c r="DL53" s="204"/>
      <c r="DM53" s="214"/>
      <c r="DN53" s="205"/>
      <c r="DO53" s="203"/>
      <c r="DP53" s="204"/>
      <c r="DQ53" s="204"/>
      <c r="DR53" s="203"/>
      <c r="DS53" s="203"/>
      <c r="DT53" s="204"/>
      <c r="DU53" s="204"/>
      <c r="DV53" s="205"/>
      <c r="DW53" s="203"/>
      <c r="DX53" s="204"/>
      <c r="DY53" s="214"/>
      <c r="DZ53" s="209"/>
      <c r="EA53" s="203"/>
      <c r="EB53" s="204"/>
      <c r="EC53" s="204"/>
      <c r="ED53" s="205"/>
      <c r="EE53" s="203"/>
      <c r="EF53" s="204"/>
      <c r="EG53" s="214"/>
      <c r="EH53" s="205"/>
      <c r="EI53" s="203"/>
      <c r="EJ53" s="204"/>
      <c r="EK53" s="204"/>
      <c r="EL53" s="203"/>
      <c r="EM53" s="203"/>
      <c r="EN53" s="204"/>
      <c r="EO53" s="204"/>
      <c r="EP53" s="205"/>
      <c r="EQ53" s="203"/>
      <c r="ER53" s="204"/>
      <c r="ES53" s="214"/>
      <c r="ET53" s="205"/>
      <c r="EU53" s="203"/>
      <c r="EV53" s="204"/>
      <c r="EW53" s="204"/>
      <c r="EX53" s="203"/>
      <c r="EY53" s="203"/>
      <c r="EZ53" s="204"/>
      <c r="FA53" s="204"/>
      <c r="FB53" s="205"/>
      <c r="FC53" s="203"/>
      <c r="FD53" s="204"/>
      <c r="FE53" s="215"/>
      <c r="FF53" s="14"/>
      <c r="FG53" s="155"/>
      <c r="FH53" s="156"/>
      <c r="FI53" s="79"/>
      <c r="FJ53" s="79"/>
      <c r="FK53" s="66" t="s">
        <v>95</v>
      </c>
      <c r="FL53" s="30">
        <f>SUM(COUNTIF($AD$10:$AG$63,FI46),COUNTIF($BJ$10:$BM$63,FI46),COUNTIF($CP$10:$CS$63,FI46),COUNTIF($DV$10:$DY$72,FI46),COUNTIF($FB$10:$FE$63,FI46))+FS53</f>
        <v>2</v>
      </c>
      <c r="FM53" s="58">
        <f t="shared" ca="1" si="0"/>
        <v>8</v>
      </c>
      <c r="FN53" s="50"/>
      <c r="FO53" s="39"/>
      <c r="FP53" s="20" t="str">
        <f>FI46</f>
        <v>自立</v>
      </c>
      <c r="FQ53" s="20" t="s">
        <v>61</v>
      </c>
      <c r="FR53" s="20" t="str">
        <f>FI46&amp;"1/2"</f>
        <v>自立1/2</v>
      </c>
      <c r="FS53" s="20">
        <f>SUM(COUNTIF($AD$10:$AG$63,FR53),COUNTIF($BJ$10:$BM$63,FR53),COUNTIF($CP$10:$CS$63,FR53),COUNTIF($DV$10:$DY$72,FR53),COUNTIF($FB$10:$FE$63,FR53))*0.5</f>
        <v>0</v>
      </c>
      <c r="FT53" s="20"/>
      <c r="FU53" s="20"/>
      <c r="FV53" s="20" t="str">
        <f t="shared" ca="1" si="1"/>
        <v>'(5)'!FM53</v>
      </c>
      <c r="FW53" s="20">
        <v>53</v>
      </c>
      <c r="FX53" s="20">
        <f t="shared" ca="1" si="2"/>
        <v>6</v>
      </c>
    </row>
    <row r="54" spans="1:180" ht="7.5" customHeight="1">
      <c r="A54" s="127"/>
      <c r="B54" s="216"/>
      <c r="C54" s="217"/>
      <c r="D54" s="218"/>
      <c r="E54" s="218"/>
      <c r="F54" s="219"/>
      <c r="G54" s="217"/>
      <c r="H54" s="218"/>
      <c r="I54" s="220"/>
      <c r="J54" s="219"/>
      <c r="K54" s="217"/>
      <c r="L54" s="218"/>
      <c r="M54" s="218"/>
      <c r="N54" s="217"/>
      <c r="O54" s="217"/>
      <c r="P54" s="218"/>
      <c r="Q54" s="218"/>
      <c r="R54" s="219"/>
      <c r="S54" s="217"/>
      <c r="T54" s="218"/>
      <c r="U54" s="220"/>
      <c r="V54" s="219"/>
      <c r="W54" s="217"/>
      <c r="X54" s="218"/>
      <c r="Y54" s="218"/>
      <c r="Z54" s="217"/>
      <c r="AA54" s="217"/>
      <c r="AB54" s="218"/>
      <c r="AC54" s="218"/>
      <c r="AD54" s="219"/>
      <c r="AE54" s="217"/>
      <c r="AF54" s="218"/>
      <c r="AG54" s="220"/>
      <c r="AH54" s="216"/>
      <c r="AI54" s="217"/>
      <c r="AJ54" s="218"/>
      <c r="AK54" s="218"/>
      <c r="AL54" s="219"/>
      <c r="AM54" s="217"/>
      <c r="AN54" s="218"/>
      <c r="AO54" s="220"/>
      <c r="AP54" s="219"/>
      <c r="AQ54" s="217"/>
      <c r="AR54" s="218"/>
      <c r="AS54" s="218"/>
      <c r="AT54" s="217"/>
      <c r="AU54" s="217"/>
      <c r="AV54" s="218"/>
      <c r="AW54" s="218"/>
      <c r="AX54" s="219"/>
      <c r="AY54" s="217"/>
      <c r="AZ54" s="218"/>
      <c r="BA54" s="220"/>
      <c r="BB54" s="219"/>
      <c r="BC54" s="217"/>
      <c r="BD54" s="218"/>
      <c r="BE54" s="218"/>
      <c r="BF54" s="217"/>
      <c r="BG54" s="217"/>
      <c r="BH54" s="218"/>
      <c r="BI54" s="218"/>
      <c r="BJ54" s="219"/>
      <c r="BK54" s="217"/>
      <c r="BL54" s="218"/>
      <c r="BM54" s="220"/>
      <c r="BN54" s="216"/>
      <c r="BO54" s="217"/>
      <c r="BP54" s="218"/>
      <c r="BQ54" s="218"/>
      <c r="BR54" s="219"/>
      <c r="BS54" s="217"/>
      <c r="BT54" s="218"/>
      <c r="BU54" s="220"/>
      <c r="BV54" s="219"/>
      <c r="BW54" s="217"/>
      <c r="BX54" s="218"/>
      <c r="BY54" s="218"/>
      <c r="BZ54" s="217"/>
      <c r="CA54" s="217"/>
      <c r="CB54" s="218"/>
      <c r="CC54" s="218"/>
      <c r="CD54" s="219"/>
      <c r="CE54" s="217"/>
      <c r="CF54" s="218"/>
      <c r="CG54" s="220"/>
      <c r="CH54" s="219"/>
      <c r="CI54" s="217"/>
      <c r="CJ54" s="218"/>
      <c r="CK54" s="218"/>
      <c r="CL54" s="217"/>
      <c r="CM54" s="217"/>
      <c r="CN54" s="218"/>
      <c r="CO54" s="218"/>
      <c r="CP54" s="219"/>
      <c r="CQ54" s="217"/>
      <c r="CR54" s="218"/>
      <c r="CS54" s="220"/>
      <c r="CT54" s="216"/>
      <c r="CU54" s="217"/>
      <c r="CV54" s="218"/>
      <c r="CW54" s="218"/>
      <c r="CX54" s="219"/>
      <c r="CY54" s="217"/>
      <c r="CZ54" s="218"/>
      <c r="DA54" s="220"/>
      <c r="DB54" s="219"/>
      <c r="DC54" s="217"/>
      <c r="DD54" s="218"/>
      <c r="DE54" s="218"/>
      <c r="DF54" s="217"/>
      <c r="DG54" s="217"/>
      <c r="DH54" s="218"/>
      <c r="DI54" s="218"/>
      <c r="DJ54" s="219"/>
      <c r="DK54" s="217"/>
      <c r="DL54" s="218"/>
      <c r="DM54" s="220"/>
      <c r="DN54" s="219"/>
      <c r="DO54" s="217"/>
      <c r="DP54" s="218"/>
      <c r="DQ54" s="218"/>
      <c r="DR54" s="217"/>
      <c r="DS54" s="217"/>
      <c r="DT54" s="218"/>
      <c r="DU54" s="218"/>
      <c r="DV54" s="219"/>
      <c r="DW54" s="217"/>
      <c r="DX54" s="218"/>
      <c r="DY54" s="220"/>
      <c r="DZ54" s="216"/>
      <c r="EA54" s="217"/>
      <c r="EB54" s="218"/>
      <c r="EC54" s="218"/>
      <c r="ED54" s="219"/>
      <c r="EE54" s="217"/>
      <c r="EF54" s="218"/>
      <c r="EG54" s="220"/>
      <c r="EH54" s="219"/>
      <c r="EI54" s="217"/>
      <c r="EJ54" s="218"/>
      <c r="EK54" s="218"/>
      <c r="EL54" s="217"/>
      <c r="EM54" s="217"/>
      <c r="EN54" s="218"/>
      <c r="EO54" s="218"/>
      <c r="EP54" s="219"/>
      <c r="EQ54" s="217"/>
      <c r="ER54" s="218"/>
      <c r="ES54" s="220"/>
      <c r="ET54" s="219"/>
      <c r="EU54" s="217"/>
      <c r="EV54" s="218"/>
      <c r="EW54" s="218"/>
      <c r="EX54" s="217"/>
      <c r="EY54" s="217"/>
      <c r="EZ54" s="218"/>
      <c r="FA54" s="218"/>
      <c r="FB54" s="219"/>
      <c r="FC54" s="217"/>
      <c r="FD54" s="218"/>
      <c r="FE54" s="221"/>
      <c r="FF54" s="14"/>
      <c r="FG54" s="155"/>
      <c r="FH54" s="156"/>
      <c r="FI54" s="80" t="s">
        <v>15</v>
      </c>
      <c r="FJ54" s="80"/>
      <c r="FK54" s="64" t="s">
        <v>88</v>
      </c>
      <c r="FL54" s="27">
        <f>SUM(COUNTIF($B$10:$E$63,FI54),COUNTIF($AH$10:$AK$63,FI54),COUNTIF($BN$10:$BQ$63,FI54),COUNTIF($CT$10:$CW$72,FI54),COUNTIF($DZ$10:$EC$63,FI54))+FS54</f>
        <v>2</v>
      </c>
      <c r="FM54" s="55">
        <f t="shared" ca="1" si="0"/>
        <v>8</v>
      </c>
      <c r="FN54" s="42"/>
      <c r="FO54" s="8"/>
      <c r="FP54" s="20" t="str">
        <f>FI54</f>
        <v>理科</v>
      </c>
      <c r="FQ54" s="20" t="s">
        <v>54</v>
      </c>
      <c r="FR54" s="20" t="str">
        <f>FI54&amp;"1/2"</f>
        <v>理科1/2</v>
      </c>
      <c r="FS54" s="20">
        <f>SUM(COUNTIF($B$10:$E$63,FR54),COUNTIF($AH$10:$AK$63,FR54),COUNTIF($BN$10:$BQ$63,FR54),COUNTIF($CT$10:$CW$72,FR54),COUNTIF($DZ$10:$EC$63,FR54))*0.5</f>
        <v>0</v>
      </c>
      <c r="FT54" s="14"/>
      <c r="FU54" s="14"/>
      <c r="FV54" s="20" t="str">
        <f t="shared" ca="1" si="1"/>
        <v>'(5)'!FM54</v>
      </c>
      <c r="FW54" s="20">
        <v>54</v>
      </c>
      <c r="FX54" s="20">
        <f t="shared" ca="1" si="2"/>
        <v>6</v>
      </c>
    </row>
    <row r="55" spans="1:180" ht="7.5" customHeight="1">
      <c r="A55" s="93" t="s">
        <v>81</v>
      </c>
      <c r="B55" s="192" t="s">
        <v>127</v>
      </c>
      <c r="C55" s="193"/>
      <c r="D55" s="206" t="s">
        <v>136</v>
      </c>
      <c r="E55" s="195"/>
      <c r="F55" s="196" t="s">
        <v>135</v>
      </c>
      <c r="G55" s="193"/>
      <c r="H55" s="206" t="s">
        <v>136</v>
      </c>
      <c r="I55" s="195"/>
      <c r="J55" s="196" t="s">
        <v>135</v>
      </c>
      <c r="K55" s="197"/>
      <c r="L55" s="201" t="s">
        <v>136</v>
      </c>
      <c r="M55" s="199"/>
      <c r="N55" s="200" t="s">
        <v>135</v>
      </c>
      <c r="O55" s="193"/>
      <c r="P55" s="206" t="s">
        <v>136</v>
      </c>
      <c r="Q55" s="195"/>
      <c r="R55" s="196" t="s">
        <v>135</v>
      </c>
      <c r="S55" s="193"/>
      <c r="T55" s="206" t="s">
        <v>136</v>
      </c>
      <c r="U55" s="195"/>
      <c r="V55" s="196" t="s">
        <v>9</v>
      </c>
      <c r="W55" s="197"/>
      <c r="X55" s="198"/>
      <c r="Y55" s="199"/>
      <c r="Z55" s="200" t="s">
        <v>13</v>
      </c>
      <c r="AA55" s="193"/>
      <c r="AB55" s="194"/>
      <c r="AC55" s="195"/>
      <c r="AD55" s="196" t="s">
        <v>13</v>
      </c>
      <c r="AE55" s="193"/>
      <c r="AF55" s="194"/>
      <c r="AG55" s="195"/>
      <c r="AH55" s="192" t="s">
        <v>3</v>
      </c>
      <c r="AI55" s="193"/>
      <c r="AJ55" s="194"/>
      <c r="AK55" s="195"/>
      <c r="AL55" s="196" t="s">
        <v>123</v>
      </c>
      <c r="AM55" s="193"/>
      <c r="AN55" s="206" t="s">
        <v>136</v>
      </c>
      <c r="AO55" s="195"/>
      <c r="AP55" s="196" t="s">
        <v>123</v>
      </c>
      <c r="AQ55" s="197"/>
      <c r="AR55" s="201" t="s">
        <v>136</v>
      </c>
      <c r="AS55" s="199"/>
      <c r="AT55" s="200" t="s">
        <v>139</v>
      </c>
      <c r="AU55" s="193"/>
      <c r="AV55" s="206" t="s">
        <v>136</v>
      </c>
      <c r="AW55" s="195"/>
      <c r="AX55" s="196" t="s">
        <v>139</v>
      </c>
      <c r="AY55" s="193"/>
      <c r="AZ55" s="206" t="s">
        <v>136</v>
      </c>
      <c r="BA55" s="195"/>
      <c r="BB55" s="196" t="s">
        <v>3</v>
      </c>
      <c r="BC55" s="197"/>
      <c r="BD55" s="198"/>
      <c r="BE55" s="199"/>
      <c r="BF55" s="200" t="s">
        <v>9</v>
      </c>
      <c r="BG55" s="193"/>
      <c r="BH55" s="194"/>
      <c r="BI55" s="195"/>
      <c r="BJ55" s="196" t="s">
        <v>9</v>
      </c>
      <c r="BK55" s="193"/>
      <c r="BL55" s="194"/>
      <c r="BM55" s="195"/>
      <c r="BN55" s="192" t="s">
        <v>135</v>
      </c>
      <c r="BO55" s="193"/>
      <c r="BP55" s="206" t="s">
        <v>136</v>
      </c>
      <c r="BQ55" s="195"/>
      <c r="BR55" s="196" t="s">
        <v>135</v>
      </c>
      <c r="BS55" s="193"/>
      <c r="BT55" s="206" t="s">
        <v>136</v>
      </c>
      <c r="BU55" s="195"/>
      <c r="BV55" s="196" t="s">
        <v>135</v>
      </c>
      <c r="BW55" s="197"/>
      <c r="BX55" s="201" t="s">
        <v>136</v>
      </c>
      <c r="BY55" s="199"/>
      <c r="BZ55" s="200" t="s">
        <v>135</v>
      </c>
      <c r="CA55" s="193"/>
      <c r="CB55" s="206" t="s">
        <v>136</v>
      </c>
      <c r="CC55" s="195"/>
      <c r="CD55" s="196" t="s">
        <v>135</v>
      </c>
      <c r="CE55" s="193"/>
      <c r="CF55" s="206" t="s">
        <v>136</v>
      </c>
      <c r="CG55" s="195"/>
      <c r="CH55" s="196" t="s">
        <v>135</v>
      </c>
      <c r="CI55" s="197"/>
      <c r="CJ55" s="201" t="s">
        <v>136</v>
      </c>
      <c r="CK55" s="199"/>
      <c r="CL55" s="200" t="s">
        <v>135</v>
      </c>
      <c r="CM55" s="193"/>
      <c r="CN55" s="206" t="s">
        <v>136</v>
      </c>
      <c r="CO55" s="195"/>
      <c r="CP55" s="196" t="s">
        <v>135</v>
      </c>
      <c r="CQ55" s="193"/>
      <c r="CR55" s="206" t="s">
        <v>136</v>
      </c>
      <c r="CS55" s="195"/>
      <c r="CT55" s="192" t="s">
        <v>138</v>
      </c>
      <c r="CU55" s="193"/>
      <c r="CV55" s="206" t="s">
        <v>136</v>
      </c>
      <c r="CW55" s="195"/>
      <c r="CX55" s="196" t="s">
        <v>137</v>
      </c>
      <c r="CY55" s="193"/>
      <c r="CZ55" s="206" t="s">
        <v>136</v>
      </c>
      <c r="DA55" s="195"/>
      <c r="DB55" s="196" t="s">
        <v>137</v>
      </c>
      <c r="DC55" s="197"/>
      <c r="DD55" s="201" t="s">
        <v>136</v>
      </c>
      <c r="DE55" s="199"/>
      <c r="DF55" s="200" t="s">
        <v>13</v>
      </c>
      <c r="DG55" s="193"/>
      <c r="DH55" s="194"/>
      <c r="DI55" s="195"/>
      <c r="DJ55" s="196" t="s">
        <v>13</v>
      </c>
      <c r="DK55" s="193"/>
      <c r="DL55" s="194"/>
      <c r="DM55" s="195"/>
      <c r="DN55" s="196" t="s">
        <v>123</v>
      </c>
      <c r="DO55" s="197"/>
      <c r="DP55" s="201" t="s">
        <v>136</v>
      </c>
      <c r="DQ55" s="199"/>
      <c r="DR55" s="200" t="s">
        <v>3</v>
      </c>
      <c r="DS55" s="193"/>
      <c r="DT55" s="194"/>
      <c r="DU55" s="195"/>
      <c r="DV55" s="196" t="s">
        <v>3</v>
      </c>
      <c r="DW55" s="193"/>
      <c r="DX55" s="194"/>
      <c r="DY55" s="195"/>
      <c r="DZ55" s="192"/>
      <c r="EA55" s="197"/>
      <c r="EB55" s="198"/>
      <c r="EC55" s="199"/>
      <c r="ED55" s="196"/>
      <c r="EE55" s="197"/>
      <c r="EF55" s="198"/>
      <c r="EG55" s="199"/>
      <c r="EH55" s="196"/>
      <c r="EI55" s="197"/>
      <c r="EJ55" s="207"/>
      <c r="EK55" s="199"/>
      <c r="EL55" s="200"/>
      <c r="EM55" s="197"/>
      <c r="EN55" s="198"/>
      <c r="EO55" s="199"/>
      <c r="EP55" s="196"/>
      <c r="EQ55" s="197"/>
      <c r="ER55" s="198"/>
      <c r="ES55" s="199"/>
      <c r="ET55" s="196"/>
      <c r="EU55" s="197"/>
      <c r="EV55" s="207"/>
      <c r="EW55" s="199"/>
      <c r="EX55" s="200"/>
      <c r="EY55" s="197"/>
      <c r="EZ55" s="198"/>
      <c r="FA55" s="199"/>
      <c r="FB55" s="196"/>
      <c r="FC55" s="197"/>
      <c r="FD55" s="198"/>
      <c r="FE55" s="208"/>
      <c r="FF55" s="14"/>
      <c r="FG55" s="155"/>
      <c r="FH55" s="156"/>
      <c r="FI55" s="80"/>
      <c r="FJ55" s="80"/>
      <c r="FK55" s="65" t="s">
        <v>89</v>
      </c>
      <c r="FL55" s="28">
        <f>SUM(COUNTIF($F$10:$I$63,FI54),COUNTIF($AL$10:$AO$63,FI54),COUNTIF($BR$10:$BU$63,FI54),COUNTIF($CX$10:$DA$72,FI54),COUNTIF($ED$10:$EG$63,FI54))+FS55</f>
        <v>3</v>
      </c>
      <c r="FM55" s="56">
        <f t="shared" ca="1" si="0"/>
        <v>14</v>
      </c>
      <c r="FN55" s="43"/>
      <c r="FO55" s="9"/>
      <c r="FP55" s="20" t="str">
        <f>FI54</f>
        <v>理科</v>
      </c>
      <c r="FQ55" s="25" t="s">
        <v>55</v>
      </c>
      <c r="FR55" s="20" t="str">
        <f>FI54&amp;"1/2"</f>
        <v>理科1/2</v>
      </c>
      <c r="FS55" s="20">
        <f>SUM(COUNTIF($F$10:$I$63,FR55),COUNTIF($AL$10:$AO$63,FR55),COUNTIF($BR$10:$BU$63,FR55),COUNTIF($CX$10:$DA$72,FR55),COUNTIF($ED$10:$EG$63,FR55))*0.5</f>
        <v>0</v>
      </c>
      <c r="FT55" s="20"/>
      <c r="FU55" s="20"/>
      <c r="FV55" s="20" t="str">
        <f t="shared" ca="1" si="1"/>
        <v>'(5)'!FM55</v>
      </c>
      <c r="FW55" s="20">
        <v>55</v>
      </c>
      <c r="FX55" s="20">
        <f t="shared" ca="1" si="2"/>
        <v>11</v>
      </c>
    </row>
    <row r="56" spans="1:180" ht="7.5" customHeight="1">
      <c r="A56" s="126"/>
      <c r="B56" s="202"/>
      <c r="C56" s="203"/>
      <c r="D56" s="203"/>
      <c r="E56" s="204"/>
      <c r="F56" s="205"/>
      <c r="G56" s="203"/>
      <c r="H56" s="203"/>
      <c r="I56" s="204"/>
      <c r="J56" s="205"/>
      <c r="K56" s="203"/>
      <c r="L56" s="203"/>
      <c r="M56" s="204"/>
      <c r="N56" s="203"/>
      <c r="O56" s="203"/>
      <c r="P56" s="203"/>
      <c r="Q56" s="204"/>
      <c r="R56" s="205"/>
      <c r="S56" s="203"/>
      <c r="T56" s="203"/>
      <c r="U56" s="204"/>
      <c r="V56" s="205"/>
      <c r="W56" s="203"/>
      <c r="X56" s="203"/>
      <c r="Y56" s="204"/>
      <c r="Z56" s="203"/>
      <c r="AA56" s="203"/>
      <c r="AB56" s="203"/>
      <c r="AC56" s="204"/>
      <c r="AD56" s="205"/>
      <c r="AE56" s="203"/>
      <c r="AF56" s="203"/>
      <c r="AG56" s="204"/>
      <c r="AH56" s="202"/>
      <c r="AI56" s="203"/>
      <c r="AJ56" s="203"/>
      <c r="AK56" s="204"/>
      <c r="AL56" s="205"/>
      <c r="AM56" s="203"/>
      <c r="AN56" s="203"/>
      <c r="AO56" s="204"/>
      <c r="AP56" s="205"/>
      <c r="AQ56" s="203"/>
      <c r="AR56" s="203"/>
      <c r="AS56" s="204"/>
      <c r="AT56" s="203"/>
      <c r="AU56" s="203"/>
      <c r="AV56" s="203"/>
      <c r="AW56" s="204"/>
      <c r="AX56" s="205"/>
      <c r="AY56" s="203"/>
      <c r="AZ56" s="203"/>
      <c r="BA56" s="204"/>
      <c r="BB56" s="205"/>
      <c r="BC56" s="203"/>
      <c r="BD56" s="203"/>
      <c r="BE56" s="204"/>
      <c r="BF56" s="203"/>
      <c r="BG56" s="203"/>
      <c r="BH56" s="203"/>
      <c r="BI56" s="204"/>
      <c r="BJ56" s="205"/>
      <c r="BK56" s="203"/>
      <c r="BL56" s="203"/>
      <c r="BM56" s="204"/>
      <c r="BN56" s="202"/>
      <c r="BO56" s="203"/>
      <c r="BP56" s="203"/>
      <c r="BQ56" s="204"/>
      <c r="BR56" s="205"/>
      <c r="BS56" s="203"/>
      <c r="BT56" s="203"/>
      <c r="BU56" s="204"/>
      <c r="BV56" s="205"/>
      <c r="BW56" s="203"/>
      <c r="BX56" s="203"/>
      <c r="BY56" s="204"/>
      <c r="BZ56" s="203"/>
      <c r="CA56" s="203"/>
      <c r="CB56" s="203"/>
      <c r="CC56" s="204"/>
      <c r="CD56" s="205"/>
      <c r="CE56" s="203"/>
      <c r="CF56" s="203"/>
      <c r="CG56" s="204"/>
      <c r="CH56" s="205"/>
      <c r="CI56" s="203"/>
      <c r="CJ56" s="203"/>
      <c r="CK56" s="204"/>
      <c r="CL56" s="203"/>
      <c r="CM56" s="203"/>
      <c r="CN56" s="203"/>
      <c r="CO56" s="204"/>
      <c r="CP56" s="205"/>
      <c r="CQ56" s="203"/>
      <c r="CR56" s="203"/>
      <c r="CS56" s="204"/>
      <c r="CT56" s="202"/>
      <c r="CU56" s="203"/>
      <c r="CV56" s="203"/>
      <c r="CW56" s="204"/>
      <c r="CX56" s="205"/>
      <c r="CY56" s="203"/>
      <c r="CZ56" s="203"/>
      <c r="DA56" s="204"/>
      <c r="DB56" s="205"/>
      <c r="DC56" s="203"/>
      <c r="DD56" s="203"/>
      <c r="DE56" s="204"/>
      <c r="DF56" s="203"/>
      <c r="DG56" s="203"/>
      <c r="DH56" s="203"/>
      <c r="DI56" s="204"/>
      <c r="DJ56" s="205"/>
      <c r="DK56" s="203"/>
      <c r="DL56" s="203"/>
      <c r="DM56" s="204"/>
      <c r="DN56" s="205"/>
      <c r="DO56" s="203"/>
      <c r="DP56" s="203"/>
      <c r="DQ56" s="204"/>
      <c r="DR56" s="203"/>
      <c r="DS56" s="203"/>
      <c r="DT56" s="203"/>
      <c r="DU56" s="204"/>
      <c r="DV56" s="205"/>
      <c r="DW56" s="203"/>
      <c r="DX56" s="203"/>
      <c r="DY56" s="204"/>
      <c r="DZ56" s="209"/>
      <c r="EA56" s="203"/>
      <c r="EB56" s="203"/>
      <c r="EC56" s="204"/>
      <c r="ED56" s="205"/>
      <c r="EE56" s="203"/>
      <c r="EF56" s="203"/>
      <c r="EG56" s="204"/>
      <c r="EH56" s="205"/>
      <c r="EI56" s="203"/>
      <c r="EJ56" s="203"/>
      <c r="EK56" s="204"/>
      <c r="EL56" s="203"/>
      <c r="EM56" s="203"/>
      <c r="EN56" s="203"/>
      <c r="EO56" s="204"/>
      <c r="EP56" s="205"/>
      <c r="EQ56" s="203"/>
      <c r="ER56" s="203"/>
      <c r="ES56" s="204"/>
      <c r="ET56" s="205"/>
      <c r="EU56" s="203"/>
      <c r="EV56" s="203"/>
      <c r="EW56" s="204"/>
      <c r="EX56" s="203"/>
      <c r="EY56" s="203"/>
      <c r="EZ56" s="203"/>
      <c r="FA56" s="204"/>
      <c r="FB56" s="205"/>
      <c r="FC56" s="203"/>
      <c r="FD56" s="203"/>
      <c r="FE56" s="210"/>
      <c r="FF56" s="14"/>
      <c r="FG56" s="155"/>
      <c r="FH56" s="156"/>
      <c r="FI56" s="80"/>
      <c r="FJ56" s="80"/>
      <c r="FK56" s="65" t="s">
        <v>90</v>
      </c>
      <c r="FL56" s="28">
        <f>SUM(COUNTIF($J$10:$M$63,FI54),COUNTIF($AP$10:$AS$63,FI54),COUNTIF($BV$10:$BY$63,FI54),COUNTIF($DB$10:$DE$72,FI54),COUNTIF($EH$10:$EK$63,FI54))+FS56</f>
        <v>3</v>
      </c>
      <c r="FM56" s="56">
        <f t="shared" ca="1" si="0"/>
        <v>14</v>
      </c>
      <c r="FN56" s="44"/>
      <c r="FO56" s="35"/>
      <c r="FP56" s="20" t="str">
        <f>FI54</f>
        <v>理科</v>
      </c>
      <c r="FQ56" s="20" t="s">
        <v>56</v>
      </c>
      <c r="FR56" s="20" t="str">
        <f>FI54&amp;"1/2"</f>
        <v>理科1/2</v>
      </c>
      <c r="FS56" s="20">
        <f>SUM(COUNTIF($J$10:$M$63,FR56),COUNTIF($AP$10:$AS$63,FR56),COUNTIF($BV$10:$BY$63,FR56),COUNTIF($DB$10:$DE$72,FR56),COUNTIF($EH$10:$EK$63,FR56))*0.5</f>
        <v>0</v>
      </c>
      <c r="FT56" s="20"/>
      <c r="FU56" s="20"/>
      <c r="FV56" s="20" t="str">
        <f t="shared" ca="1" si="1"/>
        <v>'(5)'!FM56</v>
      </c>
      <c r="FW56" s="20">
        <v>56</v>
      </c>
      <c r="FX56" s="20">
        <f t="shared" ca="1" si="2"/>
        <v>11</v>
      </c>
    </row>
    <row r="57" spans="1:180" ht="7.5" customHeight="1">
      <c r="A57" s="126"/>
      <c r="B57" s="202"/>
      <c r="C57" s="203"/>
      <c r="D57" s="203"/>
      <c r="E57" s="204"/>
      <c r="F57" s="205"/>
      <c r="G57" s="203"/>
      <c r="H57" s="203"/>
      <c r="I57" s="204"/>
      <c r="J57" s="205"/>
      <c r="K57" s="203"/>
      <c r="L57" s="203"/>
      <c r="M57" s="204"/>
      <c r="N57" s="203"/>
      <c r="O57" s="203"/>
      <c r="P57" s="203"/>
      <c r="Q57" s="204"/>
      <c r="R57" s="205"/>
      <c r="S57" s="203"/>
      <c r="T57" s="203"/>
      <c r="U57" s="204"/>
      <c r="V57" s="205"/>
      <c r="W57" s="203"/>
      <c r="X57" s="203"/>
      <c r="Y57" s="204"/>
      <c r="Z57" s="203"/>
      <c r="AA57" s="203"/>
      <c r="AB57" s="203"/>
      <c r="AC57" s="204"/>
      <c r="AD57" s="205"/>
      <c r="AE57" s="203"/>
      <c r="AF57" s="203"/>
      <c r="AG57" s="204"/>
      <c r="AH57" s="202"/>
      <c r="AI57" s="203"/>
      <c r="AJ57" s="203"/>
      <c r="AK57" s="204"/>
      <c r="AL57" s="205"/>
      <c r="AM57" s="203"/>
      <c r="AN57" s="203"/>
      <c r="AO57" s="204"/>
      <c r="AP57" s="205"/>
      <c r="AQ57" s="203"/>
      <c r="AR57" s="203"/>
      <c r="AS57" s="204"/>
      <c r="AT57" s="203"/>
      <c r="AU57" s="203"/>
      <c r="AV57" s="203"/>
      <c r="AW57" s="204"/>
      <c r="AX57" s="205"/>
      <c r="AY57" s="203"/>
      <c r="AZ57" s="203"/>
      <c r="BA57" s="204"/>
      <c r="BB57" s="205"/>
      <c r="BC57" s="203"/>
      <c r="BD57" s="203"/>
      <c r="BE57" s="204"/>
      <c r="BF57" s="203"/>
      <c r="BG57" s="203"/>
      <c r="BH57" s="203"/>
      <c r="BI57" s="204"/>
      <c r="BJ57" s="205"/>
      <c r="BK57" s="203"/>
      <c r="BL57" s="203"/>
      <c r="BM57" s="204"/>
      <c r="BN57" s="202"/>
      <c r="BO57" s="203"/>
      <c r="BP57" s="203"/>
      <c r="BQ57" s="204"/>
      <c r="BR57" s="205"/>
      <c r="BS57" s="203"/>
      <c r="BT57" s="203"/>
      <c r="BU57" s="204"/>
      <c r="BV57" s="205"/>
      <c r="BW57" s="203"/>
      <c r="BX57" s="203"/>
      <c r="BY57" s="204"/>
      <c r="BZ57" s="203"/>
      <c r="CA57" s="203"/>
      <c r="CB57" s="203"/>
      <c r="CC57" s="204"/>
      <c r="CD57" s="205"/>
      <c r="CE57" s="203"/>
      <c r="CF57" s="203"/>
      <c r="CG57" s="204"/>
      <c r="CH57" s="205"/>
      <c r="CI57" s="203"/>
      <c r="CJ57" s="203"/>
      <c r="CK57" s="204"/>
      <c r="CL57" s="203"/>
      <c r="CM57" s="203"/>
      <c r="CN57" s="203"/>
      <c r="CO57" s="204"/>
      <c r="CP57" s="205"/>
      <c r="CQ57" s="203"/>
      <c r="CR57" s="203"/>
      <c r="CS57" s="204"/>
      <c r="CT57" s="202"/>
      <c r="CU57" s="203"/>
      <c r="CV57" s="203"/>
      <c r="CW57" s="204"/>
      <c r="CX57" s="205"/>
      <c r="CY57" s="203"/>
      <c r="CZ57" s="203"/>
      <c r="DA57" s="204"/>
      <c r="DB57" s="205"/>
      <c r="DC57" s="203"/>
      <c r="DD57" s="203"/>
      <c r="DE57" s="204"/>
      <c r="DF57" s="203"/>
      <c r="DG57" s="203"/>
      <c r="DH57" s="203"/>
      <c r="DI57" s="204"/>
      <c r="DJ57" s="205"/>
      <c r="DK57" s="203"/>
      <c r="DL57" s="203"/>
      <c r="DM57" s="204"/>
      <c r="DN57" s="205"/>
      <c r="DO57" s="203"/>
      <c r="DP57" s="203"/>
      <c r="DQ57" s="204"/>
      <c r="DR57" s="203"/>
      <c r="DS57" s="203"/>
      <c r="DT57" s="203"/>
      <c r="DU57" s="204"/>
      <c r="DV57" s="205"/>
      <c r="DW57" s="203"/>
      <c r="DX57" s="203"/>
      <c r="DY57" s="204"/>
      <c r="DZ57" s="209"/>
      <c r="EA57" s="203"/>
      <c r="EB57" s="203"/>
      <c r="EC57" s="204"/>
      <c r="ED57" s="205"/>
      <c r="EE57" s="203"/>
      <c r="EF57" s="203"/>
      <c r="EG57" s="204"/>
      <c r="EH57" s="205"/>
      <c r="EI57" s="203"/>
      <c r="EJ57" s="203"/>
      <c r="EK57" s="204"/>
      <c r="EL57" s="203"/>
      <c r="EM57" s="203"/>
      <c r="EN57" s="203"/>
      <c r="EO57" s="204"/>
      <c r="EP57" s="205"/>
      <c r="EQ57" s="203"/>
      <c r="ER57" s="203"/>
      <c r="ES57" s="204"/>
      <c r="ET57" s="205"/>
      <c r="EU57" s="203"/>
      <c r="EV57" s="203"/>
      <c r="EW57" s="204"/>
      <c r="EX57" s="203"/>
      <c r="EY57" s="203"/>
      <c r="EZ57" s="203"/>
      <c r="FA57" s="204"/>
      <c r="FB57" s="205"/>
      <c r="FC57" s="203"/>
      <c r="FD57" s="203"/>
      <c r="FE57" s="210"/>
      <c r="FF57" s="14"/>
      <c r="FG57" s="155"/>
      <c r="FH57" s="156"/>
      <c r="FI57" s="80"/>
      <c r="FJ57" s="80"/>
      <c r="FK57" s="65" t="s">
        <v>91</v>
      </c>
      <c r="FL57" s="29">
        <f>SUM(COUNTIF($N$10:$Q$63,FI54),COUNTIF($AT$10:$AW$63,FI54),COUNTIF($BZ$10:$CC$63,FI54),COUNTIF($DF$10:$DI$72,FI54),COUNTIF($EL$10:$EO$63,FI54))+FS57</f>
        <v>2</v>
      </c>
      <c r="FM57" s="57">
        <f t="shared" ca="1" si="0"/>
        <v>11</v>
      </c>
      <c r="FN57" s="45"/>
      <c r="FO57" s="36"/>
      <c r="FP57" s="20" t="str">
        <f>FI54</f>
        <v>理科</v>
      </c>
      <c r="FQ57" s="20" t="s">
        <v>57</v>
      </c>
      <c r="FR57" s="20" t="str">
        <f>FI54&amp;"1/2"</f>
        <v>理科1/2</v>
      </c>
      <c r="FS57" s="20">
        <f>SUM(COUNTIF($N$10:$Q$63,FR57),COUNTIF($AT$10:$AW$63,FR57),COUNTIF($BZ$10:$CC$63,FR57),COUNTIF($DF$10:$DI$72,FR57),COUNTIF($EL$10:$EO$63,FR57))*0.5</f>
        <v>0</v>
      </c>
      <c r="FT57" s="14"/>
      <c r="FU57" s="14"/>
      <c r="FV57" s="20" t="str">
        <f t="shared" ca="1" si="1"/>
        <v>'(5)'!FM57</v>
      </c>
      <c r="FW57" s="20">
        <v>57</v>
      </c>
      <c r="FX57" s="20">
        <f t="shared" ca="1" si="2"/>
        <v>9</v>
      </c>
    </row>
    <row r="58" spans="1:180" ht="7.5" customHeight="1">
      <c r="A58" s="126"/>
      <c r="B58" s="134"/>
      <c r="C58" s="203"/>
      <c r="D58" s="203"/>
      <c r="E58" s="204"/>
      <c r="F58" s="118"/>
      <c r="G58" s="203"/>
      <c r="H58" s="203"/>
      <c r="I58" s="204"/>
      <c r="J58" s="118"/>
      <c r="K58" s="203"/>
      <c r="L58" s="203"/>
      <c r="M58" s="204"/>
      <c r="N58" s="116"/>
      <c r="O58" s="203"/>
      <c r="P58" s="203"/>
      <c r="Q58" s="204"/>
      <c r="R58" s="118"/>
      <c r="S58" s="203"/>
      <c r="T58" s="203"/>
      <c r="U58" s="204"/>
      <c r="V58" s="118" t="s">
        <v>1705</v>
      </c>
      <c r="W58" s="203"/>
      <c r="X58" s="203"/>
      <c r="Y58" s="204"/>
      <c r="Z58" s="116"/>
      <c r="AA58" s="203"/>
      <c r="AB58" s="203"/>
      <c r="AC58" s="204"/>
      <c r="AD58" s="118"/>
      <c r="AE58" s="203"/>
      <c r="AF58" s="203"/>
      <c r="AG58" s="204"/>
      <c r="AH58" s="134" t="s">
        <v>1595</v>
      </c>
      <c r="AI58" s="203"/>
      <c r="AJ58" s="203"/>
      <c r="AK58" s="204"/>
      <c r="AL58" s="118"/>
      <c r="AM58" s="203"/>
      <c r="AN58" s="203"/>
      <c r="AO58" s="204"/>
      <c r="AP58" s="118"/>
      <c r="AQ58" s="203"/>
      <c r="AR58" s="203"/>
      <c r="AS58" s="204"/>
      <c r="AT58" s="116"/>
      <c r="AU58" s="203"/>
      <c r="AV58" s="203"/>
      <c r="AW58" s="204"/>
      <c r="AX58" s="118"/>
      <c r="AY58" s="203"/>
      <c r="AZ58" s="203"/>
      <c r="BA58" s="204"/>
      <c r="BB58" s="118" t="s">
        <v>1348</v>
      </c>
      <c r="BC58" s="203"/>
      <c r="BD58" s="203"/>
      <c r="BE58" s="204"/>
      <c r="BF58" s="116" t="s">
        <v>1705</v>
      </c>
      <c r="BG58" s="203"/>
      <c r="BH58" s="203"/>
      <c r="BI58" s="204"/>
      <c r="BJ58" s="118" t="s">
        <v>1705</v>
      </c>
      <c r="BK58" s="203"/>
      <c r="BL58" s="203"/>
      <c r="BM58" s="204"/>
      <c r="BN58" s="134"/>
      <c r="BO58" s="203"/>
      <c r="BP58" s="203"/>
      <c r="BQ58" s="204"/>
      <c r="BR58" s="118"/>
      <c r="BS58" s="203"/>
      <c r="BT58" s="203"/>
      <c r="BU58" s="204"/>
      <c r="BV58" s="118"/>
      <c r="BW58" s="203"/>
      <c r="BX58" s="203"/>
      <c r="BY58" s="204"/>
      <c r="BZ58" s="116"/>
      <c r="CA58" s="203"/>
      <c r="CB58" s="203"/>
      <c r="CC58" s="204"/>
      <c r="CD58" s="118"/>
      <c r="CE58" s="203"/>
      <c r="CF58" s="203"/>
      <c r="CG58" s="204"/>
      <c r="CH58" s="118"/>
      <c r="CI58" s="203"/>
      <c r="CJ58" s="203"/>
      <c r="CK58" s="204"/>
      <c r="CL58" s="116"/>
      <c r="CM58" s="203"/>
      <c r="CN58" s="203"/>
      <c r="CO58" s="204"/>
      <c r="CP58" s="118"/>
      <c r="CQ58" s="203"/>
      <c r="CR58" s="203"/>
      <c r="CS58" s="204"/>
      <c r="CT58" s="134"/>
      <c r="CU58" s="203"/>
      <c r="CV58" s="203"/>
      <c r="CW58" s="204"/>
      <c r="CX58" s="118"/>
      <c r="CY58" s="203"/>
      <c r="CZ58" s="203"/>
      <c r="DA58" s="204"/>
      <c r="DB58" s="118"/>
      <c r="DC58" s="203"/>
      <c r="DD58" s="203"/>
      <c r="DE58" s="204"/>
      <c r="DF58" s="116"/>
      <c r="DG58" s="203"/>
      <c r="DH58" s="203"/>
      <c r="DI58" s="204"/>
      <c r="DJ58" s="118"/>
      <c r="DK58" s="203"/>
      <c r="DL58" s="203"/>
      <c r="DM58" s="204"/>
      <c r="DN58" s="118"/>
      <c r="DO58" s="203"/>
      <c r="DP58" s="203"/>
      <c r="DQ58" s="204"/>
      <c r="DR58" s="116" t="s">
        <v>1348</v>
      </c>
      <c r="DS58" s="203"/>
      <c r="DT58" s="203"/>
      <c r="DU58" s="204"/>
      <c r="DV58" s="118" t="s">
        <v>1348</v>
      </c>
      <c r="DW58" s="203"/>
      <c r="DX58" s="203"/>
      <c r="DY58" s="204"/>
      <c r="DZ58" s="133"/>
      <c r="EA58" s="203"/>
      <c r="EB58" s="203"/>
      <c r="EC58" s="204"/>
      <c r="ED58" s="118"/>
      <c r="EE58" s="203"/>
      <c r="EF58" s="203"/>
      <c r="EG58" s="204"/>
      <c r="EH58" s="117"/>
      <c r="EI58" s="203"/>
      <c r="EJ58" s="203"/>
      <c r="EK58" s="204"/>
      <c r="EL58" s="116"/>
      <c r="EM58" s="203"/>
      <c r="EN58" s="203"/>
      <c r="EO58" s="204"/>
      <c r="EP58" s="118"/>
      <c r="EQ58" s="203"/>
      <c r="ER58" s="203"/>
      <c r="ES58" s="204"/>
      <c r="ET58" s="117"/>
      <c r="EU58" s="203"/>
      <c r="EV58" s="203"/>
      <c r="EW58" s="204"/>
      <c r="EX58" s="116"/>
      <c r="EY58" s="203"/>
      <c r="EZ58" s="203"/>
      <c r="FA58" s="204"/>
      <c r="FB58" s="118"/>
      <c r="FC58" s="203"/>
      <c r="FD58" s="203"/>
      <c r="FE58" s="210"/>
      <c r="FF58" s="14"/>
      <c r="FG58" s="155"/>
      <c r="FH58" s="156"/>
      <c r="FI58" s="80"/>
      <c r="FJ58" s="80"/>
      <c r="FK58" s="65" t="s">
        <v>92</v>
      </c>
      <c r="FL58" s="28">
        <f>SUM(COUNTIF($R$10:$U$63,FI54),COUNTIF($AX$10:$BA$63,FI54),COUNTIF($CD$10:$CG$63,FI54),COUNTIF($DJ$10:$DM$72,FI54),COUNTIF($EP$10:$ES$63,FI54))+FS58</f>
        <v>2</v>
      </c>
      <c r="FM58" s="56">
        <f t="shared" ca="1" si="0"/>
        <v>11</v>
      </c>
      <c r="FN58" s="43"/>
      <c r="FO58" s="9"/>
      <c r="FP58" s="20" t="str">
        <f>FI54</f>
        <v>理科</v>
      </c>
      <c r="FQ58" s="25" t="s">
        <v>58</v>
      </c>
      <c r="FR58" s="20" t="str">
        <f>FI54&amp;"1/2"</f>
        <v>理科1/2</v>
      </c>
      <c r="FS58" s="20">
        <f>SUM(COUNTIF($R$10:$U$63,FR58),COUNTIF($AX$10:$BA$63,FR58),COUNTIF($CD$10:$CG$63,FR58),COUNTIF($DJ$10:$DM$72,FR58),COUNTIF($EP$10:$ES$63,FR58))*0.5</f>
        <v>0</v>
      </c>
      <c r="FT58" s="20"/>
      <c r="FU58" s="20"/>
      <c r="FV58" s="20" t="str">
        <f t="shared" ca="1" si="1"/>
        <v>'(5)'!FM58</v>
      </c>
      <c r="FW58" s="20">
        <v>58</v>
      </c>
      <c r="FX58" s="20">
        <f t="shared" ca="1" si="2"/>
        <v>9</v>
      </c>
    </row>
    <row r="59" spans="1:180" ht="7.5" customHeight="1">
      <c r="A59" s="126"/>
      <c r="B59" s="202"/>
      <c r="C59" s="203"/>
      <c r="D59" s="203"/>
      <c r="E59" s="204"/>
      <c r="F59" s="205"/>
      <c r="G59" s="203"/>
      <c r="H59" s="203"/>
      <c r="I59" s="204"/>
      <c r="J59" s="205"/>
      <c r="K59" s="203"/>
      <c r="L59" s="203"/>
      <c r="M59" s="204"/>
      <c r="N59" s="203"/>
      <c r="O59" s="203"/>
      <c r="P59" s="203"/>
      <c r="Q59" s="204"/>
      <c r="R59" s="205"/>
      <c r="S59" s="203"/>
      <c r="T59" s="203"/>
      <c r="U59" s="204"/>
      <c r="V59" s="205"/>
      <c r="W59" s="203"/>
      <c r="X59" s="203"/>
      <c r="Y59" s="204"/>
      <c r="Z59" s="203"/>
      <c r="AA59" s="203"/>
      <c r="AB59" s="203"/>
      <c r="AC59" s="204"/>
      <c r="AD59" s="205"/>
      <c r="AE59" s="203"/>
      <c r="AF59" s="203"/>
      <c r="AG59" s="204"/>
      <c r="AH59" s="202"/>
      <c r="AI59" s="203"/>
      <c r="AJ59" s="203"/>
      <c r="AK59" s="204"/>
      <c r="AL59" s="205"/>
      <c r="AM59" s="203"/>
      <c r="AN59" s="203"/>
      <c r="AO59" s="204"/>
      <c r="AP59" s="205"/>
      <c r="AQ59" s="203"/>
      <c r="AR59" s="203"/>
      <c r="AS59" s="204"/>
      <c r="AT59" s="203"/>
      <c r="AU59" s="203"/>
      <c r="AV59" s="203"/>
      <c r="AW59" s="204"/>
      <c r="AX59" s="205"/>
      <c r="AY59" s="203"/>
      <c r="AZ59" s="203"/>
      <c r="BA59" s="204"/>
      <c r="BB59" s="205"/>
      <c r="BC59" s="203"/>
      <c r="BD59" s="203"/>
      <c r="BE59" s="204"/>
      <c r="BF59" s="203"/>
      <c r="BG59" s="203"/>
      <c r="BH59" s="203"/>
      <c r="BI59" s="204"/>
      <c r="BJ59" s="205"/>
      <c r="BK59" s="203"/>
      <c r="BL59" s="203"/>
      <c r="BM59" s="204"/>
      <c r="BN59" s="202"/>
      <c r="BO59" s="203"/>
      <c r="BP59" s="203"/>
      <c r="BQ59" s="204"/>
      <c r="BR59" s="205"/>
      <c r="BS59" s="203"/>
      <c r="BT59" s="203"/>
      <c r="BU59" s="204"/>
      <c r="BV59" s="205"/>
      <c r="BW59" s="203"/>
      <c r="BX59" s="203"/>
      <c r="BY59" s="204"/>
      <c r="BZ59" s="203"/>
      <c r="CA59" s="203"/>
      <c r="CB59" s="203"/>
      <c r="CC59" s="204"/>
      <c r="CD59" s="205"/>
      <c r="CE59" s="203"/>
      <c r="CF59" s="203"/>
      <c r="CG59" s="204"/>
      <c r="CH59" s="205"/>
      <c r="CI59" s="203"/>
      <c r="CJ59" s="203"/>
      <c r="CK59" s="204"/>
      <c r="CL59" s="203"/>
      <c r="CM59" s="203"/>
      <c r="CN59" s="203"/>
      <c r="CO59" s="204"/>
      <c r="CP59" s="205"/>
      <c r="CQ59" s="203"/>
      <c r="CR59" s="203"/>
      <c r="CS59" s="204"/>
      <c r="CT59" s="202"/>
      <c r="CU59" s="203"/>
      <c r="CV59" s="203"/>
      <c r="CW59" s="204"/>
      <c r="CX59" s="205"/>
      <c r="CY59" s="203"/>
      <c r="CZ59" s="203"/>
      <c r="DA59" s="204"/>
      <c r="DB59" s="205"/>
      <c r="DC59" s="203"/>
      <c r="DD59" s="203"/>
      <c r="DE59" s="204"/>
      <c r="DF59" s="203"/>
      <c r="DG59" s="203"/>
      <c r="DH59" s="203"/>
      <c r="DI59" s="204"/>
      <c r="DJ59" s="205"/>
      <c r="DK59" s="203"/>
      <c r="DL59" s="203"/>
      <c r="DM59" s="204"/>
      <c r="DN59" s="205"/>
      <c r="DO59" s="203"/>
      <c r="DP59" s="203"/>
      <c r="DQ59" s="204"/>
      <c r="DR59" s="203"/>
      <c r="DS59" s="203"/>
      <c r="DT59" s="203"/>
      <c r="DU59" s="204"/>
      <c r="DV59" s="205"/>
      <c r="DW59" s="203"/>
      <c r="DX59" s="203"/>
      <c r="DY59" s="204"/>
      <c r="DZ59" s="209"/>
      <c r="EA59" s="203"/>
      <c r="EB59" s="203"/>
      <c r="EC59" s="204"/>
      <c r="ED59" s="205"/>
      <c r="EE59" s="203"/>
      <c r="EF59" s="203"/>
      <c r="EG59" s="204"/>
      <c r="EH59" s="205"/>
      <c r="EI59" s="203"/>
      <c r="EJ59" s="203"/>
      <c r="EK59" s="204"/>
      <c r="EL59" s="203"/>
      <c r="EM59" s="203"/>
      <c r="EN59" s="203"/>
      <c r="EO59" s="204"/>
      <c r="EP59" s="205"/>
      <c r="EQ59" s="203"/>
      <c r="ER59" s="203"/>
      <c r="ES59" s="204"/>
      <c r="ET59" s="205"/>
      <c r="EU59" s="203"/>
      <c r="EV59" s="203"/>
      <c r="EW59" s="204"/>
      <c r="EX59" s="203"/>
      <c r="EY59" s="203"/>
      <c r="EZ59" s="203"/>
      <c r="FA59" s="204"/>
      <c r="FB59" s="205"/>
      <c r="FC59" s="203"/>
      <c r="FD59" s="203"/>
      <c r="FE59" s="210"/>
      <c r="FF59" s="14"/>
      <c r="FG59" s="155"/>
      <c r="FH59" s="156"/>
      <c r="FI59" s="80"/>
      <c r="FJ59" s="80"/>
      <c r="FK59" s="65" t="s">
        <v>93</v>
      </c>
      <c r="FL59" s="28">
        <f>SUM(COUNTIF($V$10:$Y$63,FI54),COUNTIF($BB$10:$BE$63,FI54),COUNTIF($CH$10:$CK$63,FI54),COUNTIF($DN$10:$DQ$72,FI54),COUNTIF($ET$10:$EW$63,FI54))+FS59</f>
        <v>2</v>
      </c>
      <c r="FM59" s="56">
        <f t="shared" ca="1" si="0"/>
        <v>11</v>
      </c>
      <c r="FN59" s="44"/>
      <c r="FO59" s="35"/>
      <c r="FP59" s="20" t="str">
        <f>FI54</f>
        <v>理科</v>
      </c>
      <c r="FQ59" s="20" t="s">
        <v>59</v>
      </c>
      <c r="FR59" s="20" t="str">
        <f>FI54&amp;"1/2"</f>
        <v>理科1/2</v>
      </c>
      <c r="FS59" s="20">
        <f>SUM(COUNTIF($V$10:$Y$63,FR59),COUNTIF($BB$10:$BE$63,FR59),COUNTIF($CH$10:$CK$63,FR59),COUNTIF($DN$10:$DQ$72,FR59),COUNTIF($ET$10:$EW$63,FR59))*0.5</f>
        <v>0</v>
      </c>
      <c r="FT59" s="20"/>
      <c r="FU59" s="20"/>
      <c r="FV59" s="20" t="str">
        <f t="shared" ca="1" si="1"/>
        <v>'(5)'!FM59</v>
      </c>
      <c r="FW59" s="20">
        <v>59</v>
      </c>
      <c r="FX59" s="20">
        <f t="shared" ca="1" si="2"/>
        <v>9</v>
      </c>
    </row>
    <row r="60" spans="1:180" ht="7.5" customHeight="1">
      <c r="A60" s="126"/>
      <c r="B60" s="202"/>
      <c r="C60" s="203"/>
      <c r="D60" s="203"/>
      <c r="E60" s="204"/>
      <c r="F60" s="205"/>
      <c r="G60" s="203"/>
      <c r="H60" s="203"/>
      <c r="I60" s="204"/>
      <c r="J60" s="205"/>
      <c r="K60" s="203"/>
      <c r="L60" s="203"/>
      <c r="M60" s="204"/>
      <c r="N60" s="203"/>
      <c r="O60" s="203"/>
      <c r="P60" s="203"/>
      <c r="Q60" s="204"/>
      <c r="R60" s="205"/>
      <c r="S60" s="203"/>
      <c r="T60" s="203"/>
      <c r="U60" s="204"/>
      <c r="V60" s="205"/>
      <c r="W60" s="203"/>
      <c r="X60" s="203"/>
      <c r="Y60" s="204"/>
      <c r="Z60" s="203"/>
      <c r="AA60" s="203"/>
      <c r="AB60" s="203"/>
      <c r="AC60" s="204"/>
      <c r="AD60" s="205"/>
      <c r="AE60" s="203"/>
      <c r="AF60" s="203"/>
      <c r="AG60" s="204"/>
      <c r="AH60" s="202"/>
      <c r="AI60" s="203"/>
      <c r="AJ60" s="203"/>
      <c r="AK60" s="204"/>
      <c r="AL60" s="205"/>
      <c r="AM60" s="203"/>
      <c r="AN60" s="203"/>
      <c r="AO60" s="204"/>
      <c r="AP60" s="205"/>
      <c r="AQ60" s="203"/>
      <c r="AR60" s="203"/>
      <c r="AS60" s="204"/>
      <c r="AT60" s="203"/>
      <c r="AU60" s="203"/>
      <c r="AV60" s="203"/>
      <c r="AW60" s="204"/>
      <c r="AX60" s="205"/>
      <c r="AY60" s="203"/>
      <c r="AZ60" s="203"/>
      <c r="BA60" s="204"/>
      <c r="BB60" s="205"/>
      <c r="BC60" s="203"/>
      <c r="BD60" s="203"/>
      <c r="BE60" s="204"/>
      <c r="BF60" s="203"/>
      <c r="BG60" s="203"/>
      <c r="BH60" s="203"/>
      <c r="BI60" s="204"/>
      <c r="BJ60" s="205"/>
      <c r="BK60" s="203"/>
      <c r="BL60" s="203"/>
      <c r="BM60" s="204"/>
      <c r="BN60" s="202"/>
      <c r="BO60" s="203"/>
      <c r="BP60" s="203"/>
      <c r="BQ60" s="204"/>
      <c r="BR60" s="205"/>
      <c r="BS60" s="203"/>
      <c r="BT60" s="203"/>
      <c r="BU60" s="204"/>
      <c r="BV60" s="205"/>
      <c r="BW60" s="203"/>
      <c r="BX60" s="203"/>
      <c r="BY60" s="204"/>
      <c r="BZ60" s="203"/>
      <c r="CA60" s="203"/>
      <c r="CB60" s="203"/>
      <c r="CC60" s="204"/>
      <c r="CD60" s="205"/>
      <c r="CE60" s="203"/>
      <c r="CF60" s="203"/>
      <c r="CG60" s="204"/>
      <c r="CH60" s="205"/>
      <c r="CI60" s="203"/>
      <c r="CJ60" s="203"/>
      <c r="CK60" s="204"/>
      <c r="CL60" s="203"/>
      <c r="CM60" s="203"/>
      <c r="CN60" s="203"/>
      <c r="CO60" s="204"/>
      <c r="CP60" s="205"/>
      <c r="CQ60" s="203"/>
      <c r="CR60" s="203"/>
      <c r="CS60" s="204"/>
      <c r="CT60" s="202"/>
      <c r="CU60" s="203"/>
      <c r="CV60" s="203"/>
      <c r="CW60" s="204"/>
      <c r="CX60" s="205"/>
      <c r="CY60" s="203"/>
      <c r="CZ60" s="203"/>
      <c r="DA60" s="204"/>
      <c r="DB60" s="205"/>
      <c r="DC60" s="203"/>
      <c r="DD60" s="203"/>
      <c r="DE60" s="204"/>
      <c r="DF60" s="203"/>
      <c r="DG60" s="203"/>
      <c r="DH60" s="203"/>
      <c r="DI60" s="204"/>
      <c r="DJ60" s="205"/>
      <c r="DK60" s="203"/>
      <c r="DL60" s="203"/>
      <c r="DM60" s="204"/>
      <c r="DN60" s="205"/>
      <c r="DO60" s="203"/>
      <c r="DP60" s="203"/>
      <c r="DQ60" s="204"/>
      <c r="DR60" s="203"/>
      <c r="DS60" s="203"/>
      <c r="DT60" s="203"/>
      <c r="DU60" s="204"/>
      <c r="DV60" s="205"/>
      <c r="DW60" s="203"/>
      <c r="DX60" s="203"/>
      <c r="DY60" s="204"/>
      <c r="DZ60" s="209"/>
      <c r="EA60" s="203"/>
      <c r="EB60" s="203"/>
      <c r="EC60" s="204"/>
      <c r="ED60" s="205"/>
      <c r="EE60" s="203"/>
      <c r="EF60" s="203"/>
      <c r="EG60" s="204"/>
      <c r="EH60" s="205"/>
      <c r="EI60" s="203"/>
      <c r="EJ60" s="203"/>
      <c r="EK60" s="204"/>
      <c r="EL60" s="203"/>
      <c r="EM60" s="203"/>
      <c r="EN60" s="203"/>
      <c r="EO60" s="204"/>
      <c r="EP60" s="205"/>
      <c r="EQ60" s="203"/>
      <c r="ER60" s="203"/>
      <c r="ES60" s="204"/>
      <c r="ET60" s="205"/>
      <c r="EU60" s="203"/>
      <c r="EV60" s="203"/>
      <c r="EW60" s="204"/>
      <c r="EX60" s="203"/>
      <c r="EY60" s="203"/>
      <c r="EZ60" s="203"/>
      <c r="FA60" s="204"/>
      <c r="FB60" s="205"/>
      <c r="FC60" s="203"/>
      <c r="FD60" s="203"/>
      <c r="FE60" s="210"/>
      <c r="FF60" s="14"/>
      <c r="FG60" s="155"/>
      <c r="FH60" s="156"/>
      <c r="FI60" s="80"/>
      <c r="FJ60" s="80"/>
      <c r="FK60" s="65" t="s">
        <v>94</v>
      </c>
      <c r="FL60" s="29">
        <f>SUM(COUNTIF($Z$10:$AC$63,FI54),COUNTIF($BF$10:$BI$63,FI54),COUNTIF($CL$10:$CO$63,FI54),COUNTIF($DR$10:$DU$72,FI54),COUNTIF($EX$10:$FA$63,FI54))+FS60</f>
        <v>3</v>
      </c>
      <c r="FM60" s="57">
        <f t="shared" ca="1" si="0"/>
        <v>16</v>
      </c>
      <c r="FN60" s="45"/>
      <c r="FO60" s="36"/>
      <c r="FP60" s="20" t="str">
        <f>FI54</f>
        <v>理科</v>
      </c>
      <c r="FQ60" s="20" t="s">
        <v>60</v>
      </c>
      <c r="FR60" s="20" t="str">
        <f>FI54&amp;"1/2"</f>
        <v>理科1/2</v>
      </c>
      <c r="FS60" s="20">
        <f>SUM(COUNTIF($Z$10:$AC$63,FR60),COUNTIF($BF$10:$BI$63,FR60),COUNTIF($CL$10:$CO$63,FR60),COUNTIF($DR$10:$DU$72,FR60),COUNTIF($EX$10:$FA$63,FR60))*0.5</f>
        <v>0</v>
      </c>
      <c r="FT60" s="14"/>
      <c r="FU60" s="14"/>
      <c r="FV60" s="20" t="str">
        <f t="shared" ca="1" si="1"/>
        <v>'(5)'!FM60</v>
      </c>
      <c r="FW60" s="20">
        <v>60</v>
      </c>
      <c r="FX60" s="20">
        <f t="shared" ca="1" si="2"/>
        <v>13</v>
      </c>
    </row>
    <row r="61" spans="1:180" ht="7.5" customHeight="1">
      <c r="A61" s="126"/>
      <c r="B61" s="131"/>
      <c r="C61" s="203"/>
      <c r="D61" s="204"/>
      <c r="E61" s="211"/>
      <c r="F61" s="106"/>
      <c r="G61" s="203"/>
      <c r="H61" s="204"/>
      <c r="I61" s="212"/>
      <c r="J61" s="106"/>
      <c r="K61" s="203"/>
      <c r="L61" s="204"/>
      <c r="M61" s="211"/>
      <c r="N61" s="108"/>
      <c r="O61" s="203"/>
      <c r="P61" s="204"/>
      <c r="Q61" s="211"/>
      <c r="R61" s="106"/>
      <c r="S61" s="203"/>
      <c r="T61" s="204"/>
      <c r="U61" s="212"/>
      <c r="V61" s="106" t="s">
        <v>1706</v>
      </c>
      <c r="W61" s="203"/>
      <c r="X61" s="204"/>
      <c r="Y61" s="211"/>
      <c r="Z61" s="108"/>
      <c r="AA61" s="203"/>
      <c r="AB61" s="204"/>
      <c r="AC61" s="211"/>
      <c r="AD61" s="106"/>
      <c r="AE61" s="203"/>
      <c r="AF61" s="204"/>
      <c r="AG61" s="212"/>
      <c r="AH61" s="131" t="s">
        <v>403</v>
      </c>
      <c r="AI61" s="203"/>
      <c r="AJ61" s="204"/>
      <c r="AK61" s="211"/>
      <c r="AL61" s="106"/>
      <c r="AM61" s="203"/>
      <c r="AN61" s="204"/>
      <c r="AO61" s="212"/>
      <c r="AP61" s="106"/>
      <c r="AQ61" s="203"/>
      <c r="AR61" s="204"/>
      <c r="AS61" s="211"/>
      <c r="AT61" s="108"/>
      <c r="AU61" s="203"/>
      <c r="AV61" s="204"/>
      <c r="AW61" s="211"/>
      <c r="AX61" s="106"/>
      <c r="AY61" s="203"/>
      <c r="AZ61" s="204"/>
      <c r="BA61" s="212"/>
      <c r="BB61" s="106" t="s">
        <v>156</v>
      </c>
      <c r="BC61" s="203"/>
      <c r="BD61" s="204"/>
      <c r="BE61" s="211"/>
      <c r="BF61" s="108" t="s">
        <v>1706</v>
      </c>
      <c r="BG61" s="203"/>
      <c r="BH61" s="204"/>
      <c r="BI61" s="211"/>
      <c r="BJ61" s="106" t="s">
        <v>1706</v>
      </c>
      <c r="BK61" s="203"/>
      <c r="BL61" s="204"/>
      <c r="BM61" s="212"/>
      <c r="BN61" s="131"/>
      <c r="BO61" s="203"/>
      <c r="BP61" s="204"/>
      <c r="BQ61" s="211"/>
      <c r="BR61" s="106"/>
      <c r="BS61" s="203"/>
      <c r="BT61" s="204"/>
      <c r="BU61" s="212"/>
      <c r="BV61" s="106"/>
      <c r="BW61" s="203"/>
      <c r="BX61" s="204"/>
      <c r="BY61" s="211"/>
      <c r="BZ61" s="108"/>
      <c r="CA61" s="203"/>
      <c r="CB61" s="204"/>
      <c r="CC61" s="211"/>
      <c r="CD61" s="106"/>
      <c r="CE61" s="203"/>
      <c r="CF61" s="204"/>
      <c r="CG61" s="212"/>
      <c r="CH61" s="106"/>
      <c r="CI61" s="203"/>
      <c r="CJ61" s="204"/>
      <c r="CK61" s="211"/>
      <c r="CL61" s="108"/>
      <c r="CM61" s="203"/>
      <c r="CN61" s="204"/>
      <c r="CO61" s="211"/>
      <c r="CP61" s="106"/>
      <c r="CQ61" s="203"/>
      <c r="CR61" s="204"/>
      <c r="CS61" s="212"/>
      <c r="CT61" s="131"/>
      <c r="CU61" s="203"/>
      <c r="CV61" s="204"/>
      <c r="CW61" s="211"/>
      <c r="CX61" s="106"/>
      <c r="CY61" s="203"/>
      <c r="CZ61" s="204"/>
      <c r="DA61" s="212"/>
      <c r="DB61" s="106"/>
      <c r="DC61" s="203"/>
      <c r="DD61" s="204"/>
      <c r="DE61" s="211"/>
      <c r="DF61" s="108"/>
      <c r="DG61" s="203"/>
      <c r="DH61" s="204"/>
      <c r="DI61" s="211"/>
      <c r="DJ61" s="106"/>
      <c r="DK61" s="203"/>
      <c r="DL61" s="204"/>
      <c r="DM61" s="212"/>
      <c r="DN61" s="106"/>
      <c r="DO61" s="203"/>
      <c r="DP61" s="204"/>
      <c r="DQ61" s="211"/>
      <c r="DR61" s="108" t="s">
        <v>156</v>
      </c>
      <c r="DS61" s="203"/>
      <c r="DT61" s="204"/>
      <c r="DU61" s="211"/>
      <c r="DV61" s="106" t="s">
        <v>156</v>
      </c>
      <c r="DW61" s="203"/>
      <c r="DX61" s="204"/>
      <c r="DY61" s="212"/>
      <c r="DZ61" s="128"/>
      <c r="EA61" s="203"/>
      <c r="EB61" s="204"/>
      <c r="EC61" s="211"/>
      <c r="ED61" s="106"/>
      <c r="EE61" s="203"/>
      <c r="EF61" s="204"/>
      <c r="EG61" s="212"/>
      <c r="EH61" s="106"/>
      <c r="EI61" s="203"/>
      <c r="EJ61" s="204"/>
      <c r="EK61" s="211"/>
      <c r="EL61" s="108"/>
      <c r="EM61" s="203"/>
      <c r="EN61" s="204"/>
      <c r="EO61" s="211"/>
      <c r="EP61" s="106"/>
      <c r="EQ61" s="203"/>
      <c r="ER61" s="204"/>
      <c r="ES61" s="212"/>
      <c r="ET61" s="106"/>
      <c r="EU61" s="203"/>
      <c r="EV61" s="204"/>
      <c r="EW61" s="211"/>
      <c r="EX61" s="108"/>
      <c r="EY61" s="203"/>
      <c r="EZ61" s="204"/>
      <c r="FA61" s="211"/>
      <c r="FB61" s="106"/>
      <c r="FC61" s="203"/>
      <c r="FD61" s="204"/>
      <c r="FE61" s="213"/>
      <c r="FF61" s="14"/>
      <c r="FG61" s="155"/>
      <c r="FH61" s="156"/>
      <c r="FI61" s="80"/>
      <c r="FJ61" s="80"/>
      <c r="FK61" s="66" t="s">
        <v>95</v>
      </c>
      <c r="FL61" s="30">
        <f>SUM(COUNTIF($AD$10:$AG$63,FI54),COUNTIF($BJ$10:$BM$63,FI54),COUNTIF($CP$10:$CS$63,FI54),COUNTIF($DV$10:$DY$72,FI54),COUNTIF($FB$10:$FE$63,FI54))+FS61</f>
        <v>3</v>
      </c>
      <c r="FM61" s="58">
        <f t="shared" ca="1" si="0"/>
        <v>16</v>
      </c>
      <c r="FN61" s="46"/>
      <c r="FO61" s="26"/>
      <c r="FP61" s="20" t="str">
        <f>FI54</f>
        <v>理科</v>
      </c>
      <c r="FQ61" s="25" t="s">
        <v>61</v>
      </c>
      <c r="FR61" s="20" t="str">
        <f>FI54&amp;"1/2"</f>
        <v>理科1/2</v>
      </c>
      <c r="FS61" s="20">
        <f>SUM(COUNTIF($AD$10:$AG$63,FR61),COUNTIF($BJ$10:$BM$63,FR61),COUNTIF($CP$10:$CS$63,FR61),COUNTIF($DV$10:$DY$72,FR61),COUNTIF($FB$10:$FE$63,FR61))*0.5</f>
        <v>0</v>
      </c>
      <c r="FT61" s="20"/>
      <c r="FU61" s="20"/>
      <c r="FV61" s="20" t="str">
        <f t="shared" ca="1" si="1"/>
        <v>'(5)'!FM61</v>
      </c>
      <c r="FW61" s="20">
        <v>61</v>
      </c>
      <c r="FX61" s="20">
        <f t="shared" ca="1" si="2"/>
        <v>13</v>
      </c>
    </row>
    <row r="62" spans="1:180" ht="7.5" customHeight="1">
      <c r="A62" s="126"/>
      <c r="B62" s="202"/>
      <c r="C62" s="203"/>
      <c r="D62" s="204"/>
      <c r="E62" s="204"/>
      <c r="F62" s="205"/>
      <c r="G62" s="203"/>
      <c r="H62" s="204"/>
      <c r="I62" s="214"/>
      <c r="J62" s="205"/>
      <c r="K62" s="203"/>
      <c r="L62" s="204"/>
      <c r="M62" s="204"/>
      <c r="N62" s="203"/>
      <c r="O62" s="203"/>
      <c r="P62" s="204"/>
      <c r="Q62" s="204"/>
      <c r="R62" s="205"/>
      <c r="S62" s="203"/>
      <c r="T62" s="204"/>
      <c r="U62" s="214"/>
      <c r="V62" s="205"/>
      <c r="W62" s="203"/>
      <c r="X62" s="204"/>
      <c r="Y62" s="204"/>
      <c r="Z62" s="203"/>
      <c r="AA62" s="203"/>
      <c r="AB62" s="204"/>
      <c r="AC62" s="204"/>
      <c r="AD62" s="205"/>
      <c r="AE62" s="203"/>
      <c r="AF62" s="204"/>
      <c r="AG62" s="214"/>
      <c r="AH62" s="202"/>
      <c r="AI62" s="203"/>
      <c r="AJ62" s="204"/>
      <c r="AK62" s="204"/>
      <c r="AL62" s="205"/>
      <c r="AM62" s="203"/>
      <c r="AN62" s="204"/>
      <c r="AO62" s="214"/>
      <c r="AP62" s="205"/>
      <c r="AQ62" s="203"/>
      <c r="AR62" s="204"/>
      <c r="AS62" s="204"/>
      <c r="AT62" s="203"/>
      <c r="AU62" s="203"/>
      <c r="AV62" s="204"/>
      <c r="AW62" s="204"/>
      <c r="AX62" s="205"/>
      <c r="AY62" s="203"/>
      <c r="AZ62" s="204"/>
      <c r="BA62" s="214"/>
      <c r="BB62" s="205"/>
      <c r="BC62" s="203"/>
      <c r="BD62" s="204"/>
      <c r="BE62" s="204"/>
      <c r="BF62" s="203"/>
      <c r="BG62" s="203"/>
      <c r="BH62" s="204"/>
      <c r="BI62" s="204"/>
      <c r="BJ62" s="205"/>
      <c r="BK62" s="203"/>
      <c r="BL62" s="204"/>
      <c r="BM62" s="214"/>
      <c r="BN62" s="202"/>
      <c r="BO62" s="203"/>
      <c r="BP62" s="204"/>
      <c r="BQ62" s="204"/>
      <c r="BR62" s="205"/>
      <c r="BS62" s="203"/>
      <c r="BT62" s="204"/>
      <c r="BU62" s="214"/>
      <c r="BV62" s="205"/>
      <c r="BW62" s="203"/>
      <c r="BX62" s="204"/>
      <c r="BY62" s="204"/>
      <c r="BZ62" s="203"/>
      <c r="CA62" s="203"/>
      <c r="CB62" s="204"/>
      <c r="CC62" s="204"/>
      <c r="CD62" s="205"/>
      <c r="CE62" s="203"/>
      <c r="CF62" s="204"/>
      <c r="CG62" s="214"/>
      <c r="CH62" s="205"/>
      <c r="CI62" s="203"/>
      <c r="CJ62" s="204"/>
      <c r="CK62" s="204"/>
      <c r="CL62" s="203"/>
      <c r="CM62" s="203"/>
      <c r="CN62" s="204"/>
      <c r="CO62" s="204"/>
      <c r="CP62" s="205"/>
      <c r="CQ62" s="203"/>
      <c r="CR62" s="204"/>
      <c r="CS62" s="214"/>
      <c r="CT62" s="202"/>
      <c r="CU62" s="203"/>
      <c r="CV62" s="204"/>
      <c r="CW62" s="204"/>
      <c r="CX62" s="205"/>
      <c r="CY62" s="203"/>
      <c r="CZ62" s="204"/>
      <c r="DA62" s="214"/>
      <c r="DB62" s="205"/>
      <c r="DC62" s="203"/>
      <c r="DD62" s="204"/>
      <c r="DE62" s="204"/>
      <c r="DF62" s="203"/>
      <c r="DG62" s="203"/>
      <c r="DH62" s="204"/>
      <c r="DI62" s="204"/>
      <c r="DJ62" s="205"/>
      <c r="DK62" s="203"/>
      <c r="DL62" s="204"/>
      <c r="DM62" s="214"/>
      <c r="DN62" s="205"/>
      <c r="DO62" s="203"/>
      <c r="DP62" s="204"/>
      <c r="DQ62" s="204"/>
      <c r="DR62" s="203"/>
      <c r="DS62" s="203"/>
      <c r="DT62" s="204"/>
      <c r="DU62" s="204"/>
      <c r="DV62" s="205"/>
      <c r="DW62" s="203"/>
      <c r="DX62" s="204"/>
      <c r="DY62" s="214"/>
      <c r="DZ62" s="209"/>
      <c r="EA62" s="203"/>
      <c r="EB62" s="204"/>
      <c r="EC62" s="204"/>
      <c r="ED62" s="205"/>
      <c r="EE62" s="203"/>
      <c r="EF62" s="204"/>
      <c r="EG62" s="214"/>
      <c r="EH62" s="205"/>
      <c r="EI62" s="203"/>
      <c r="EJ62" s="204"/>
      <c r="EK62" s="204"/>
      <c r="EL62" s="203"/>
      <c r="EM62" s="203"/>
      <c r="EN62" s="204"/>
      <c r="EO62" s="204"/>
      <c r="EP62" s="205"/>
      <c r="EQ62" s="203"/>
      <c r="ER62" s="204"/>
      <c r="ES62" s="214"/>
      <c r="ET62" s="205"/>
      <c r="EU62" s="203"/>
      <c r="EV62" s="204"/>
      <c r="EW62" s="204"/>
      <c r="EX62" s="203"/>
      <c r="EY62" s="203"/>
      <c r="EZ62" s="204"/>
      <c r="FA62" s="204"/>
      <c r="FB62" s="205"/>
      <c r="FC62" s="203"/>
      <c r="FD62" s="204"/>
      <c r="FE62" s="215"/>
      <c r="FF62" s="14"/>
      <c r="FG62" s="155"/>
      <c r="FH62" s="156"/>
      <c r="FI62" s="79" t="s">
        <v>17</v>
      </c>
      <c r="FJ62" s="79"/>
      <c r="FK62" s="64" t="s">
        <v>88</v>
      </c>
      <c r="FL62" s="33">
        <f>SUM(COUNTIF($B$10:$E$63,FI62),COUNTIF($AH$10:$AK$63,FI62),COUNTIF($BN$10:$BQ$63,FI62),COUNTIF($CT$10:$CW$72,FI62),COUNTIF($DZ$10:$EC$63,FI62))+FS62</f>
        <v>0</v>
      </c>
      <c r="FM62" s="61">
        <f t="shared" ca="1" si="0"/>
        <v>3</v>
      </c>
      <c r="FN62" s="51"/>
      <c r="FO62" s="40"/>
      <c r="FP62" s="20" t="str">
        <f>FI62</f>
        <v>音楽</v>
      </c>
      <c r="FQ62" s="20" t="s">
        <v>54</v>
      </c>
      <c r="FR62" s="20" t="str">
        <f>FI62&amp;"1/2"</f>
        <v>音楽1/2</v>
      </c>
      <c r="FS62" s="20">
        <f>SUM(COUNTIF($B$10:$E$63,FR62),COUNTIF($AH$10:$AK$63,FR62),COUNTIF($BN$10:$BQ$63,FR62),COUNTIF($CT$10:$CW$72,FR62),COUNTIF($DZ$10:$EC$63,FR62))*0.5</f>
        <v>0</v>
      </c>
      <c r="FT62" s="20"/>
      <c r="FU62" s="20"/>
      <c r="FV62" s="20" t="str">
        <f t="shared" ca="1" si="1"/>
        <v>'(5)'!FM62</v>
      </c>
      <c r="FW62" s="20">
        <v>62</v>
      </c>
      <c r="FX62" s="20">
        <f t="shared" ca="1" si="2"/>
        <v>3</v>
      </c>
    </row>
    <row r="63" spans="1:180" ht="7.5" customHeight="1">
      <c r="A63" s="127"/>
      <c r="B63" s="216"/>
      <c r="C63" s="217"/>
      <c r="D63" s="218"/>
      <c r="E63" s="218"/>
      <c r="F63" s="219"/>
      <c r="G63" s="217"/>
      <c r="H63" s="218"/>
      <c r="I63" s="220"/>
      <c r="J63" s="219"/>
      <c r="K63" s="217"/>
      <c r="L63" s="218"/>
      <c r="M63" s="218"/>
      <c r="N63" s="217"/>
      <c r="O63" s="217"/>
      <c r="P63" s="218"/>
      <c r="Q63" s="218"/>
      <c r="R63" s="219"/>
      <c r="S63" s="217"/>
      <c r="T63" s="218"/>
      <c r="U63" s="220"/>
      <c r="V63" s="219"/>
      <c r="W63" s="217"/>
      <c r="X63" s="218"/>
      <c r="Y63" s="218"/>
      <c r="Z63" s="217"/>
      <c r="AA63" s="217"/>
      <c r="AB63" s="218"/>
      <c r="AC63" s="218"/>
      <c r="AD63" s="219"/>
      <c r="AE63" s="217"/>
      <c r="AF63" s="218"/>
      <c r="AG63" s="220"/>
      <c r="AH63" s="216"/>
      <c r="AI63" s="217"/>
      <c r="AJ63" s="218"/>
      <c r="AK63" s="218"/>
      <c r="AL63" s="219"/>
      <c r="AM63" s="217"/>
      <c r="AN63" s="218"/>
      <c r="AO63" s="220"/>
      <c r="AP63" s="219"/>
      <c r="AQ63" s="217"/>
      <c r="AR63" s="218"/>
      <c r="AS63" s="218"/>
      <c r="AT63" s="217"/>
      <c r="AU63" s="217"/>
      <c r="AV63" s="218"/>
      <c r="AW63" s="218"/>
      <c r="AX63" s="219"/>
      <c r="AY63" s="217"/>
      <c r="AZ63" s="218"/>
      <c r="BA63" s="220"/>
      <c r="BB63" s="219"/>
      <c r="BC63" s="217"/>
      <c r="BD63" s="218"/>
      <c r="BE63" s="218"/>
      <c r="BF63" s="217"/>
      <c r="BG63" s="217"/>
      <c r="BH63" s="218"/>
      <c r="BI63" s="218"/>
      <c r="BJ63" s="219"/>
      <c r="BK63" s="217"/>
      <c r="BL63" s="218"/>
      <c r="BM63" s="220"/>
      <c r="BN63" s="216"/>
      <c r="BO63" s="217"/>
      <c r="BP63" s="218"/>
      <c r="BQ63" s="218"/>
      <c r="BR63" s="219"/>
      <c r="BS63" s="217"/>
      <c r="BT63" s="218"/>
      <c r="BU63" s="220"/>
      <c r="BV63" s="219"/>
      <c r="BW63" s="217"/>
      <c r="BX63" s="218"/>
      <c r="BY63" s="218"/>
      <c r="BZ63" s="217"/>
      <c r="CA63" s="217"/>
      <c r="CB63" s="218"/>
      <c r="CC63" s="218"/>
      <c r="CD63" s="219"/>
      <c r="CE63" s="217"/>
      <c r="CF63" s="218"/>
      <c r="CG63" s="220"/>
      <c r="CH63" s="219"/>
      <c r="CI63" s="217"/>
      <c r="CJ63" s="218"/>
      <c r="CK63" s="218"/>
      <c r="CL63" s="217"/>
      <c r="CM63" s="217"/>
      <c r="CN63" s="218"/>
      <c r="CO63" s="218"/>
      <c r="CP63" s="219"/>
      <c r="CQ63" s="217"/>
      <c r="CR63" s="218"/>
      <c r="CS63" s="220"/>
      <c r="CT63" s="216"/>
      <c r="CU63" s="217"/>
      <c r="CV63" s="218"/>
      <c r="CW63" s="218"/>
      <c r="CX63" s="219"/>
      <c r="CY63" s="217"/>
      <c r="CZ63" s="218"/>
      <c r="DA63" s="220"/>
      <c r="DB63" s="219"/>
      <c r="DC63" s="217"/>
      <c r="DD63" s="218"/>
      <c r="DE63" s="218"/>
      <c r="DF63" s="217"/>
      <c r="DG63" s="217"/>
      <c r="DH63" s="218"/>
      <c r="DI63" s="218"/>
      <c r="DJ63" s="219"/>
      <c r="DK63" s="217"/>
      <c r="DL63" s="218"/>
      <c r="DM63" s="220"/>
      <c r="DN63" s="219"/>
      <c r="DO63" s="217"/>
      <c r="DP63" s="218"/>
      <c r="DQ63" s="218"/>
      <c r="DR63" s="217"/>
      <c r="DS63" s="217"/>
      <c r="DT63" s="218"/>
      <c r="DU63" s="218"/>
      <c r="DV63" s="219"/>
      <c r="DW63" s="217"/>
      <c r="DX63" s="218"/>
      <c r="DY63" s="220"/>
      <c r="DZ63" s="216"/>
      <c r="EA63" s="217"/>
      <c r="EB63" s="218"/>
      <c r="EC63" s="218"/>
      <c r="ED63" s="219"/>
      <c r="EE63" s="217"/>
      <c r="EF63" s="218"/>
      <c r="EG63" s="220"/>
      <c r="EH63" s="219"/>
      <c r="EI63" s="217"/>
      <c r="EJ63" s="218"/>
      <c r="EK63" s="218"/>
      <c r="EL63" s="217"/>
      <c r="EM63" s="217"/>
      <c r="EN63" s="218"/>
      <c r="EO63" s="218"/>
      <c r="EP63" s="219"/>
      <c r="EQ63" s="217"/>
      <c r="ER63" s="218"/>
      <c r="ES63" s="220"/>
      <c r="ET63" s="219"/>
      <c r="EU63" s="217"/>
      <c r="EV63" s="218"/>
      <c r="EW63" s="218"/>
      <c r="EX63" s="217"/>
      <c r="EY63" s="217"/>
      <c r="EZ63" s="218"/>
      <c r="FA63" s="218"/>
      <c r="FB63" s="219"/>
      <c r="FC63" s="217"/>
      <c r="FD63" s="218"/>
      <c r="FE63" s="221"/>
      <c r="FF63" s="14"/>
      <c r="FG63" s="155"/>
      <c r="FH63" s="156"/>
      <c r="FI63" s="79"/>
      <c r="FJ63" s="79"/>
      <c r="FK63" s="65" t="s">
        <v>89</v>
      </c>
      <c r="FL63" s="29">
        <f>SUM(COUNTIF($F$10:$I$63,FI62),COUNTIF($AL$10:$AO$63,FI62),COUNTIF($BR$10:$BU$63,FI62),COUNTIF($CX$10:$DA$72,FI62),COUNTIF($ED$10:$EG$63,FI62))+FS63</f>
        <v>1</v>
      </c>
      <c r="FM63" s="57">
        <f t="shared" ca="1" si="0"/>
        <v>5</v>
      </c>
      <c r="FN63" s="45"/>
      <c r="FO63" s="36"/>
      <c r="FP63" s="20" t="str">
        <f>FI62</f>
        <v>音楽</v>
      </c>
      <c r="FQ63" s="20" t="s">
        <v>55</v>
      </c>
      <c r="FR63" s="20" t="str">
        <f>FI62&amp;"1/2"</f>
        <v>音楽1/2</v>
      </c>
      <c r="FS63" s="20">
        <f>SUM(COUNTIF($F$10:$I$63,FR63),COUNTIF($AL$10:$AO$63,FR63),COUNTIF($BR$10:$BU$63,FR63),COUNTIF($CX$10:$DA$72,FR63),COUNTIF($ED$10:$EG$63,FR63))*0.5</f>
        <v>0</v>
      </c>
      <c r="FT63" s="14"/>
      <c r="FU63" s="14"/>
      <c r="FV63" s="20" t="str">
        <f t="shared" ca="1" si="1"/>
        <v>'(5)'!FM63</v>
      </c>
      <c r="FW63" s="20">
        <v>63</v>
      </c>
      <c r="FX63" s="20">
        <f t="shared" ca="1" si="2"/>
        <v>4</v>
      </c>
    </row>
    <row r="64" spans="1:180" ht="7.5" customHeight="1">
      <c r="A64" s="93" t="s">
        <v>82</v>
      </c>
      <c r="B64" s="225"/>
      <c r="C64" s="193"/>
      <c r="D64" s="194"/>
      <c r="E64" s="195"/>
      <c r="F64" s="225"/>
      <c r="G64" s="193"/>
      <c r="H64" s="194"/>
      <c r="I64" s="195"/>
      <c r="J64" s="196"/>
      <c r="K64" s="197"/>
      <c r="L64" s="198"/>
      <c r="M64" s="199"/>
      <c r="N64" s="200"/>
      <c r="O64" s="193"/>
      <c r="P64" s="194"/>
      <c r="Q64" s="195"/>
      <c r="R64" s="196"/>
      <c r="S64" s="197"/>
      <c r="T64" s="207"/>
      <c r="U64" s="199"/>
      <c r="V64" s="225"/>
      <c r="W64" s="193"/>
      <c r="X64" s="194"/>
      <c r="Y64" s="195"/>
      <c r="Z64" s="225"/>
      <c r="AA64" s="193"/>
      <c r="AB64" s="194"/>
      <c r="AC64" s="195"/>
      <c r="AD64" s="225"/>
      <c r="AE64" s="193"/>
      <c r="AF64" s="207"/>
      <c r="AG64" s="208"/>
      <c r="AH64" s="225"/>
      <c r="AI64" s="193"/>
      <c r="AJ64" s="194"/>
      <c r="AK64" s="195"/>
      <c r="AL64" s="225"/>
      <c r="AM64" s="193"/>
      <c r="AN64" s="194"/>
      <c r="AO64" s="195"/>
      <c r="AP64" s="196"/>
      <c r="AQ64" s="197"/>
      <c r="AR64" s="198"/>
      <c r="AS64" s="199"/>
      <c r="AT64" s="200"/>
      <c r="AU64" s="193"/>
      <c r="AV64" s="194"/>
      <c r="AW64" s="195"/>
      <c r="AX64" s="196"/>
      <c r="AY64" s="197"/>
      <c r="AZ64" s="207"/>
      <c r="BA64" s="199"/>
      <c r="BB64" s="196"/>
      <c r="BC64" s="197"/>
      <c r="BD64" s="198"/>
      <c r="BE64" s="199"/>
      <c r="BF64" s="200"/>
      <c r="BG64" s="193"/>
      <c r="BH64" s="194"/>
      <c r="BI64" s="195"/>
      <c r="BJ64" s="225"/>
      <c r="BK64" s="193"/>
      <c r="BL64" s="207"/>
      <c r="BM64" s="208"/>
      <c r="BN64" s="225"/>
      <c r="BO64" s="193"/>
      <c r="BP64" s="194"/>
      <c r="BQ64" s="195"/>
      <c r="BR64" s="225"/>
      <c r="BS64" s="193"/>
      <c r="BT64" s="194"/>
      <c r="BU64" s="195"/>
      <c r="BV64" s="196"/>
      <c r="BW64" s="197"/>
      <c r="BX64" s="207"/>
      <c r="BY64" s="199"/>
      <c r="BZ64" s="200"/>
      <c r="CA64" s="193"/>
      <c r="CB64" s="194"/>
      <c r="CC64" s="195"/>
      <c r="CD64" s="225"/>
      <c r="CE64" s="193"/>
      <c r="CF64" s="194"/>
      <c r="CG64" s="195"/>
      <c r="CH64" s="196"/>
      <c r="CI64" s="197"/>
      <c r="CJ64" s="207"/>
      <c r="CK64" s="199"/>
      <c r="CL64" s="225"/>
      <c r="CM64" s="193"/>
      <c r="CN64" s="194"/>
      <c r="CO64" s="195"/>
      <c r="CP64" s="196"/>
      <c r="CQ64" s="197"/>
      <c r="CR64" s="198"/>
      <c r="CS64" s="208"/>
      <c r="CT64" s="225"/>
      <c r="CU64" s="193"/>
      <c r="CV64" s="194"/>
      <c r="CW64" s="195"/>
      <c r="CX64" s="225"/>
      <c r="CY64" s="193"/>
      <c r="CZ64" s="194"/>
      <c r="DA64" s="195"/>
      <c r="DB64" s="196"/>
      <c r="DC64" s="197"/>
      <c r="DD64" s="207"/>
      <c r="DE64" s="199"/>
      <c r="DF64" s="225"/>
      <c r="DG64" s="193"/>
      <c r="DH64" s="194"/>
      <c r="DI64" s="195"/>
      <c r="DJ64" s="225"/>
      <c r="DK64" s="193"/>
      <c r="DL64" s="194"/>
      <c r="DM64" s="195"/>
      <c r="DN64" s="196"/>
      <c r="DO64" s="197"/>
      <c r="DP64" s="207"/>
      <c r="DQ64" s="199"/>
      <c r="DR64" s="225"/>
      <c r="DS64" s="193"/>
      <c r="DT64" s="194"/>
      <c r="DU64" s="195"/>
      <c r="DV64" s="196"/>
      <c r="DW64" s="197"/>
      <c r="DX64" s="198"/>
      <c r="DY64" s="208"/>
      <c r="DZ64" s="200"/>
      <c r="EA64" s="197"/>
      <c r="EB64" s="198"/>
      <c r="EC64" s="199"/>
      <c r="ED64" s="200"/>
      <c r="EE64" s="197"/>
      <c r="EF64" s="198"/>
      <c r="EG64" s="199"/>
      <c r="EH64" s="196"/>
      <c r="EI64" s="197"/>
      <c r="EJ64" s="207"/>
      <c r="EK64" s="199"/>
      <c r="EL64" s="200"/>
      <c r="EM64" s="197"/>
      <c r="EN64" s="198"/>
      <c r="EO64" s="199"/>
      <c r="EP64" s="200"/>
      <c r="EQ64" s="197"/>
      <c r="ER64" s="198"/>
      <c r="ES64" s="199"/>
      <c r="ET64" s="196"/>
      <c r="EU64" s="197"/>
      <c r="EV64" s="207"/>
      <c r="EW64" s="199"/>
      <c r="EX64" s="200"/>
      <c r="EY64" s="197"/>
      <c r="EZ64" s="198"/>
      <c r="FA64" s="199"/>
      <c r="FB64" s="200"/>
      <c r="FC64" s="197"/>
      <c r="FD64" s="198"/>
      <c r="FE64" s="208"/>
      <c r="FF64" s="14"/>
      <c r="FG64" s="155"/>
      <c r="FH64" s="156"/>
      <c r="FI64" s="79"/>
      <c r="FJ64" s="79"/>
      <c r="FK64" s="65" t="s">
        <v>90</v>
      </c>
      <c r="FL64" s="28">
        <f>SUM(COUNTIF($J$10:$M$63,FI62),COUNTIF($AP$10:$AS$63,FI62),COUNTIF($BV$10:$BY$63,FI62),COUNTIF($DB$10:$DE$72,FI62),COUNTIF($EH$10:$EK$63,FI62))+FS64</f>
        <v>1</v>
      </c>
      <c r="FM64" s="56">
        <f t="shared" ca="1" si="0"/>
        <v>5</v>
      </c>
      <c r="FN64" s="43"/>
      <c r="FO64" s="9"/>
      <c r="FP64" s="20" t="str">
        <f>FI62</f>
        <v>音楽</v>
      </c>
      <c r="FQ64" s="25" t="s">
        <v>56</v>
      </c>
      <c r="FR64" s="20" t="str">
        <f>FI62&amp;"1/2"</f>
        <v>音楽1/2</v>
      </c>
      <c r="FS64" s="20">
        <f>SUM(COUNTIF($J$10:$M$63,FR64),COUNTIF($AP$10:$AS$63,FR64),COUNTIF($BV$10:$BY$63,FR64),COUNTIF($DB$10:$DE$72,FR64),COUNTIF($EH$10:$EK$63,FR64))*0.5</f>
        <v>0</v>
      </c>
      <c r="FT64" s="20"/>
      <c r="FU64" s="20"/>
      <c r="FV64" s="20" t="str">
        <f t="shared" ca="1" si="1"/>
        <v>'(5)'!FM64</v>
      </c>
      <c r="FW64" s="20">
        <v>64</v>
      </c>
      <c r="FX64" s="20">
        <f t="shared" ca="1" si="2"/>
        <v>4</v>
      </c>
    </row>
    <row r="65" spans="1:180" ht="7.5" customHeight="1">
      <c r="A65" s="126"/>
      <c r="B65" s="203"/>
      <c r="C65" s="203"/>
      <c r="D65" s="203"/>
      <c r="E65" s="204"/>
      <c r="F65" s="203"/>
      <c r="G65" s="203"/>
      <c r="H65" s="203"/>
      <c r="I65" s="204"/>
      <c r="J65" s="205"/>
      <c r="K65" s="203"/>
      <c r="L65" s="203"/>
      <c r="M65" s="204"/>
      <c r="N65" s="203"/>
      <c r="O65" s="203"/>
      <c r="P65" s="203"/>
      <c r="Q65" s="204"/>
      <c r="R65" s="205"/>
      <c r="S65" s="203"/>
      <c r="T65" s="203"/>
      <c r="U65" s="204"/>
      <c r="V65" s="203"/>
      <c r="W65" s="203"/>
      <c r="X65" s="203"/>
      <c r="Y65" s="204"/>
      <c r="Z65" s="203"/>
      <c r="AA65" s="203"/>
      <c r="AB65" s="203"/>
      <c r="AC65" s="204"/>
      <c r="AD65" s="203"/>
      <c r="AE65" s="203"/>
      <c r="AF65" s="203"/>
      <c r="AG65" s="210"/>
      <c r="AH65" s="203"/>
      <c r="AI65" s="203"/>
      <c r="AJ65" s="203"/>
      <c r="AK65" s="204"/>
      <c r="AL65" s="203"/>
      <c r="AM65" s="203"/>
      <c r="AN65" s="203"/>
      <c r="AO65" s="204"/>
      <c r="AP65" s="205"/>
      <c r="AQ65" s="203"/>
      <c r="AR65" s="203"/>
      <c r="AS65" s="204"/>
      <c r="AT65" s="203"/>
      <c r="AU65" s="203"/>
      <c r="AV65" s="203"/>
      <c r="AW65" s="204"/>
      <c r="AX65" s="205"/>
      <c r="AY65" s="203"/>
      <c r="AZ65" s="203"/>
      <c r="BA65" s="204"/>
      <c r="BB65" s="205"/>
      <c r="BC65" s="203"/>
      <c r="BD65" s="203"/>
      <c r="BE65" s="204"/>
      <c r="BF65" s="203"/>
      <c r="BG65" s="203"/>
      <c r="BH65" s="203"/>
      <c r="BI65" s="204"/>
      <c r="BJ65" s="203"/>
      <c r="BK65" s="203"/>
      <c r="BL65" s="203"/>
      <c r="BM65" s="210"/>
      <c r="BN65" s="203"/>
      <c r="BO65" s="203"/>
      <c r="BP65" s="203"/>
      <c r="BQ65" s="204"/>
      <c r="BR65" s="203"/>
      <c r="BS65" s="203"/>
      <c r="BT65" s="203"/>
      <c r="BU65" s="204"/>
      <c r="BV65" s="205"/>
      <c r="BW65" s="203"/>
      <c r="BX65" s="203"/>
      <c r="BY65" s="204"/>
      <c r="BZ65" s="203"/>
      <c r="CA65" s="203"/>
      <c r="CB65" s="203"/>
      <c r="CC65" s="204"/>
      <c r="CD65" s="203"/>
      <c r="CE65" s="203"/>
      <c r="CF65" s="203"/>
      <c r="CG65" s="204"/>
      <c r="CH65" s="205"/>
      <c r="CI65" s="203"/>
      <c r="CJ65" s="203"/>
      <c r="CK65" s="204"/>
      <c r="CL65" s="203"/>
      <c r="CM65" s="203"/>
      <c r="CN65" s="203"/>
      <c r="CO65" s="204"/>
      <c r="CP65" s="205"/>
      <c r="CQ65" s="203"/>
      <c r="CR65" s="203"/>
      <c r="CS65" s="210"/>
      <c r="CT65" s="203"/>
      <c r="CU65" s="203"/>
      <c r="CV65" s="203"/>
      <c r="CW65" s="204"/>
      <c r="CX65" s="203"/>
      <c r="CY65" s="203"/>
      <c r="CZ65" s="203"/>
      <c r="DA65" s="204"/>
      <c r="DB65" s="205"/>
      <c r="DC65" s="203"/>
      <c r="DD65" s="203"/>
      <c r="DE65" s="204"/>
      <c r="DF65" s="203"/>
      <c r="DG65" s="203"/>
      <c r="DH65" s="203"/>
      <c r="DI65" s="204"/>
      <c r="DJ65" s="203"/>
      <c r="DK65" s="203"/>
      <c r="DL65" s="203"/>
      <c r="DM65" s="204"/>
      <c r="DN65" s="205"/>
      <c r="DO65" s="203"/>
      <c r="DP65" s="203"/>
      <c r="DQ65" s="204"/>
      <c r="DR65" s="203"/>
      <c r="DS65" s="203"/>
      <c r="DT65" s="203"/>
      <c r="DU65" s="204"/>
      <c r="DV65" s="205"/>
      <c r="DW65" s="203"/>
      <c r="DX65" s="203"/>
      <c r="DY65" s="210"/>
      <c r="DZ65" s="203"/>
      <c r="EA65" s="203"/>
      <c r="EB65" s="203"/>
      <c r="EC65" s="204"/>
      <c r="ED65" s="203"/>
      <c r="EE65" s="203"/>
      <c r="EF65" s="203"/>
      <c r="EG65" s="204"/>
      <c r="EH65" s="205"/>
      <c r="EI65" s="203"/>
      <c r="EJ65" s="203"/>
      <c r="EK65" s="204"/>
      <c r="EL65" s="203"/>
      <c r="EM65" s="203"/>
      <c r="EN65" s="203"/>
      <c r="EO65" s="204"/>
      <c r="EP65" s="203"/>
      <c r="EQ65" s="203"/>
      <c r="ER65" s="203"/>
      <c r="ES65" s="204"/>
      <c r="ET65" s="205"/>
      <c r="EU65" s="203"/>
      <c r="EV65" s="203"/>
      <c r="EW65" s="204"/>
      <c r="EX65" s="203"/>
      <c r="EY65" s="203"/>
      <c r="EZ65" s="203"/>
      <c r="FA65" s="204"/>
      <c r="FB65" s="203"/>
      <c r="FC65" s="203"/>
      <c r="FD65" s="203"/>
      <c r="FE65" s="210"/>
      <c r="FF65" s="14"/>
      <c r="FG65" s="155"/>
      <c r="FH65" s="156"/>
      <c r="FI65" s="79"/>
      <c r="FJ65" s="79"/>
      <c r="FK65" s="65" t="s">
        <v>91</v>
      </c>
      <c r="FL65" s="28">
        <f>SUM(COUNTIF($N$10:$Q$63,FI62),COUNTIF($AT$10:$AW$63,FI62),COUNTIF($BZ$10:$CC$63,FI62),COUNTIF($DF$10:$DI$72,FI62),COUNTIF($EL$10:$EO$63,FI62))+FS65</f>
        <v>1</v>
      </c>
      <c r="FM65" s="56">
        <f t="shared" ca="1" si="0"/>
        <v>6</v>
      </c>
      <c r="FN65" s="44"/>
      <c r="FO65" s="35"/>
      <c r="FP65" s="20" t="str">
        <f>FI62</f>
        <v>音楽</v>
      </c>
      <c r="FQ65" s="20" t="s">
        <v>57</v>
      </c>
      <c r="FR65" s="20" t="str">
        <f>FI62&amp;"1/2"</f>
        <v>音楽1/2</v>
      </c>
      <c r="FS65" s="20">
        <f>SUM(COUNTIF($N$10:$Q$63,FR65),COUNTIF($AT$10:$AW$63,FR65),COUNTIF($BZ$10:$CC$63,FR65),COUNTIF($DF$10:$DI$72,FR65),COUNTIF($EL$10:$EO$63,FR65))*0.5</f>
        <v>0</v>
      </c>
      <c r="FT65" s="20"/>
      <c r="FU65" s="20"/>
      <c r="FV65" s="20" t="str">
        <f t="shared" ca="1" si="1"/>
        <v>'(5)'!FM65</v>
      </c>
      <c r="FW65" s="20">
        <v>65</v>
      </c>
      <c r="FX65" s="20">
        <f t="shared" ca="1" si="2"/>
        <v>5</v>
      </c>
    </row>
    <row r="66" spans="1:180" ht="7.5" customHeight="1">
      <c r="A66" s="126"/>
      <c r="B66" s="203"/>
      <c r="C66" s="203"/>
      <c r="D66" s="203"/>
      <c r="E66" s="204"/>
      <c r="F66" s="203"/>
      <c r="G66" s="203"/>
      <c r="H66" s="203"/>
      <c r="I66" s="204"/>
      <c r="J66" s="205"/>
      <c r="K66" s="203"/>
      <c r="L66" s="203"/>
      <c r="M66" s="204"/>
      <c r="N66" s="203"/>
      <c r="O66" s="203"/>
      <c r="P66" s="203"/>
      <c r="Q66" s="204"/>
      <c r="R66" s="205"/>
      <c r="S66" s="203"/>
      <c r="T66" s="203"/>
      <c r="U66" s="204"/>
      <c r="V66" s="203"/>
      <c r="W66" s="203"/>
      <c r="X66" s="203"/>
      <c r="Y66" s="204"/>
      <c r="Z66" s="203"/>
      <c r="AA66" s="203"/>
      <c r="AB66" s="203"/>
      <c r="AC66" s="204"/>
      <c r="AD66" s="203"/>
      <c r="AE66" s="203"/>
      <c r="AF66" s="203"/>
      <c r="AG66" s="210"/>
      <c r="AH66" s="203"/>
      <c r="AI66" s="203"/>
      <c r="AJ66" s="203"/>
      <c r="AK66" s="204"/>
      <c r="AL66" s="203"/>
      <c r="AM66" s="203"/>
      <c r="AN66" s="203"/>
      <c r="AO66" s="204"/>
      <c r="AP66" s="205"/>
      <c r="AQ66" s="203"/>
      <c r="AR66" s="203"/>
      <c r="AS66" s="204"/>
      <c r="AT66" s="203"/>
      <c r="AU66" s="203"/>
      <c r="AV66" s="203"/>
      <c r="AW66" s="204"/>
      <c r="AX66" s="205"/>
      <c r="AY66" s="203"/>
      <c r="AZ66" s="203"/>
      <c r="BA66" s="204"/>
      <c r="BB66" s="205"/>
      <c r="BC66" s="203"/>
      <c r="BD66" s="203"/>
      <c r="BE66" s="204"/>
      <c r="BF66" s="203"/>
      <c r="BG66" s="203"/>
      <c r="BH66" s="203"/>
      <c r="BI66" s="204"/>
      <c r="BJ66" s="203"/>
      <c r="BK66" s="203"/>
      <c r="BL66" s="203"/>
      <c r="BM66" s="210"/>
      <c r="BN66" s="203"/>
      <c r="BO66" s="203"/>
      <c r="BP66" s="203"/>
      <c r="BQ66" s="204"/>
      <c r="BR66" s="203"/>
      <c r="BS66" s="203"/>
      <c r="BT66" s="203"/>
      <c r="BU66" s="204"/>
      <c r="BV66" s="205"/>
      <c r="BW66" s="203"/>
      <c r="BX66" s="203"/>
      <c r="BY66" s="204"/>
      <c r="BZ66" s="203"/>
      <c r="CA66" s="203"/>
      <c r="CB66" s="203"/>
      <c r="CC66" s="204"/>
      <c r="CD66" s="203"/>
      <c r="CE66" s="203"/>
      <c r="CF66" s="203"/>
      <c r="CG66" s="204"/>
      <c r="CH66" s="205"/>
      <c r="CI66" s="203"/>
      <c r="CJ66" s="203"/>
      <c r="CK66" s="204"/>
      <c r="CL66" s="203"/>
      <c r="CM66" s="203"/>
      <c r="CN66" s="203"/>
      <c r="CO66" s="204"/>
      <c r="CP66" s="205"/>
      <c r="CQ66" s="203"/>
      <c r="CR66" s="203"/>
      <c r="CS66" s="210"/>
      <c r="CT66" s="203"/>
      <c r="CU66" s="203"/>
      <c r="CV66" s="203"/>
      <c r="CW66" s="204"/>
      <c r="CX66" s="203"/>
      <c r="CY66" s="203"/>
      <c r="CZ66" s="203"/>
      <c r="DA66" s="204"/>
      <c r="DB66" s="205"/>
      <c r="DC66" s="203"/>
      <c r="DD66" s="203"/>
      <c r="DE66" s="204"/>
      <c r="DF66" s="203"/>
      <c r="DG66" s="203"/>
      <c r="DH66" s="203"/>
      <c r="DI66" s="204"/>
      <c r="DJ66" s="203"/>
      <c r="DK66" s="203"/>
      <c r="DL66" s="203"/>
      <c r="DM66" s="204"/>
      <c r="DN66" s="205"/>
      <c r="DO66" s="203"/>
      <c r="DP66" s="203"/>
      <c r="DQ66" s="204"/>
      <c r="DR66" s="203"/>
      <c r="DS66" s="203"/>
      <c r="DT66" s="203"/>
      <c r="DU66" s="204"/>
      <c r="DV66" s="205"/>
      <c r="DW66" s="203"/>
      <c r="DX66" s="203"/>
      <c r="DY66" s="210"/>
      <c r="DZ66" s="203"/>
      <c r="EA66" s="203"/>
      <c r="EB66" s="203"/>
      <c r="EC66" s="204"/>
      <c r="ED66" s="203"/>
      <c r="EE66" s="203"/>
      <c r="EF66" s="203"/>
      <c r="EG66" s="204"/>
      <c r="EH66" s="205"/>
      <c r="EI66" s="203"/>
      <c r="EJ66" s="203"/>
      <c r="EK66" s="204"/>
      <c r="EL66" s="203"/>
      <c r="EM66" s="203"/>
      <c r="EN66" s="203"/>
      <c r="EO66" s="204"/>
      <c r="EP66" s="203"/>
      <c r="EQ66" s="203"/>
      <c r="ER66" s="203"/>
      <c r="ES66" s="204"/>
      <c r="ET66" s="205"/>
      <c r="EU66" s="203"/>
      <c r="EV66" s="203"/>
      <c r="EW66" s="204"/>
      <c r="EX66" s="203"/>
      <c r="EY66" s="203"/>
      <c r="EZ66" s="203"/>
      <c r="FA66" s="204"/>
      <c r="FB66" s="203"/>
      <c r="FC66" s="203"/>
      <c r="FD66" s="203"/>
      <c r="FE66" s="210"/>
      <c r="FF66" s="14"/>
      <c r="FG66" s="155"/>
      <c r="FH66" s="156"/>
      <c r="FI66" s="79"/>
      <c r="FJ66" s="79"/>
      <c r="FK66" s="65" t="s">
        <v>92</v>
      </c>
      <c r="FL66" s="29">
        <f>SUM(COUNTIF($R$10:$U$63,FI62),COUNTIF($AX$10:$BA$63,FI62),COUNTIF($CD$10:$CG$63,FI62),COUNTIF($DJ$10:$DM$72,FI62),COUNTIF($EP$10:$ES$63,FI62))+FS66</f>
        <v>1</v>
      </c>
      <c r="FM66" s="57">
        <f t="shared" ca="1" si="0"/>
        <v>6</v>
      </c>
      <c r="FN66" s="45"/>
      <c r="FO66" s="36"/>
      <c r="FP66" s="20" t="str">
        <f>FI62</f>
        <v>音楽</v>
      </c>
      <c r="FQ66" s="20" t="s">
        <v>58</v>
      </c>
      <c r="FR66" s="20" t="str">
        <f>FI62&amp;"1/2"</f>
        <v>音楽1/2</v>
      </c>
      <c r="FS66" s="20">
        <f>SUM(COUNTIF($R$10:$U$63,FR66),COUNTIF($AX$10:$BA$63,FR66),COUNTIF($CD$10:$CG$63,FR66),COUNTIF($DJ$10:$DM$72,FR66),COUNTIF($EP$10:$ES$63,FR66))*0.5</f>
        <v>0</v>
      </c>
      <c r="FT66" s="14"/>
      <c r="FU66" s="14"/>
      <c r="FV66" s="20" t="str">
        <f t="shared" ca="1" si="1"/>
        <v>'(5)'!FM66</v>
      </c>
      <c r="FW66" s="20">
        <v>66</v>
      </c>
      <c r="FX66" s="20">
        <f t="shared" ca="1" si="2"/>
        <v>5</v>
      </c>
    </row>
    <row r="67" spans="1:180" ht="7.5" customHeight="1">
      <c r="A67" s="126"/>
      <c r="B67" s="116"/>
      <c r="C67" s="203"/>
      <c r="D67" s="203"/>
      <c r="E67" s="204"/>
      <c r="F67" s="116"/>
      <c r="G67" s="203"/>
      <c r="H67" s="203"/>
      <c r="I67" s="204"/>
      <c r="J67" s="116"/>
      <c r="K67" s="203"/>
      <c r="L67" s="203"/>
      <c r="M67" s="204"/>
      <c r="N67" s="116"/>
      <c r="O67" s="203"/>
      <c r="P67" s="203"/>
      <c r="Q67" s="204"/>
      <c r="R67" s="117"/>
      <c r="S67" s="203"/>
      <c r="T67" s="203"/>
      <c r="U67" s="204"/>
      <c r="V67" s="116"/>
      <c r="W67" s="203"/>
      <c r="X67" s="203"/>
      <c r="Y67" s="204"/>
      <c r="Z67" s="116"/>
      <c r="AA67" s="203"/>
      <c r="AB67" s="203"/>
      <c r="AC67" s="204"/>
      <c r="AD67" s="119"/>
      <c r="AE67" s="203"/>
      <c r="AF67" s="203"/>
      <c r="AG67" s="210"/>
      <c r="AH67" s="116"/>
      <c r="AI67" s="203"/>
      <c r="AJ67" s="203"/>
      <c r="AK67" s="204"/>
      <c r="AL67" s="116"/>
      <c r="AM67" s="203"/>
      <c r="AN67" s="203"/>
      <c r="AO67" s="204"/>
      <c r="AP67" s="118"/>
      <c r="AQ67" s="203"/>
      <c r="AR67" s="203"/>
      <c r="AS67" s="204"/>
      <c r="AT67" s="116"/>
      <c r="AU67" s="203"/>
      <c r="AV67" s="203"/>
      <c r="AW67" s="204"/>
      <c r="AX67" s="117"/>
      <c r="AY67" s="203"/>
      <c r="AZ67" s="203"/>
      <c r="BA67" s="204"/>
      <c r="BB67" s="118"/>
      <c r="BC67" s="203"/>
      <c r="BD67" s="203"/>
      <c r="BE67" s="204"/>
      <c r="BF67" s="116"/>
      <c r="BG67" s="203"/>
      <c r="BH67" s="203"/>
      <c r="BI67" s="204"/>
      <c r="BJ67" s="119"/>
      <c r="BK67" s="203"/>
      <c r="BL67" s="203"/>
      <c r="BM67" s="210"/>
      <c r="BN67" s="116"/>
      <c r="BO67" s="203"/>
      <c r="BP67" s="203"/>
      <c r="BQ67" s="204"/>
      <c r="BR67" s="116"/>
      <c r="BS67" s="203"/>
      <c r="BT67" s="203"/>
      <c r="BU67" s="204"/>
      <c r="BV67" s="117"/>
      <c r="BW67" s="203"/>
      <c r="BX67" s="203"/>
      <c r="BY67" s="204"/>
      <c r="BZ67" s="116"/>
      <c r="CA67" s="203"/>
      <c r="CB67" s="203"/>
      <c r="CC67" s="204"/>
      <c r="CD67" s="116"/>
      <c r="CE67" s="203"/>
      <c r="CF67" s="203"/>
      <c r="CG67" s="204"/>
      <c r="CH67" s="117"/>
      <c r="CI67" s="203"/>
      <c r="CJ67" s="203"/>
      <c r="CK67" s="204"/>
      <c r="CL67" s="116"/>
      <c r="CM67" s="203"/>
      <c r="CN67" s="203"/>
      <c r="CO67" s="204"/>
      <c r="CP67" s="118"/>
      <c r="CQ67" s="203"/>
      <c r="CR67" s="203"/>
      <c r="CS67" s="210"/>
      <c r="CT67" s="116"/>
      <c r="CU67" s="203"/>
      <c r="CV67" s="203"/>
      <c r="CW67" s="204"/>
      <c r="CX67" s="116"/>
      <c r="CY67" s="203"/>
      <c r="CZ67" s="203"/>
      <c r="DA67" s="204"/>
      <c r="DB67" s="117"/>
      <c r="DC67" s="203"/>
      <c r="DD67" s="203"/>
      <c r="DE67" s="204"/>
      <c r="DF67" s="116"/>
      <c r="DG67" s="203"/>
      <c r="DH67" s="203"/>
      <c r="DI67" s="204"/>
      <c r="DJ67" s="116"/>
      <c r="DK67" s="203"/>
      <c r="DL67" s="203"/>
      <c r="DM67" s="204"/>
      <c r="DN67" s="117"/>
      <c r="DO67" s="203"/>
      <c r="DP67" s="203"/>
      <c r="DQ67" s="204"/>
      <c r="DR67" s="116"/>
      <c r="DS67" s="203"/>
      <c r="DT67" s="203"/>
      <c r="DU67" s="204"/>
      <c r="DV67" s="118"/>
      <c r="DW67" s="203"/>
      <c r="DX67" s="203"/>
      <c r="DY67" s="210"/>
      <c r="DZ67" s="116"/>
      <c r="EA67" s="203"/>
      <c r="EB67" s="203"/>
      <c r="EC67" s="204"/>
      <c r="ED67" s="116"/>
      <c r="EE67" s="203"/>
      <c r="EF67" s="203"/>
      <c r="EG67" s="204"/>
      <c r="EH67" s="117"/>
      <c r="EI67" s="203"/>
      <c r="EJ67" s="203"/>
      <c r="EK67" s="204"/>
      <c r="EL67" s="116"/>
      <c r="EM67" s="203"/>
      <c r="EN67" s="203"/>
      <c r="EO67" s="204"/>
      <c r="EP67" s="116"/>
      <c r="EQ67" s="203"/>
      <c r="ER67" s="203"/>
      <c r="ES67" s="204"/>
      <c r="ET67" s="117"/>
      <c r="EU67" s="203"/>
      <c r="EV67" s="203"/>
      <c r="EW67" s="204"/>
      <c r="EX67" s="116"/>
      <c r="EY67" s="203"/>
      <c r="EZ67" s="203"/>
      <c r="FA67" s="204"/>
      <c r="FB67" s="116"/>
      <c r="FC67" s="203"/>
      <c r="FD67" s="203"/>
      <c r="FE67" s="210"/>
      <c r="FF67" s="14"/>
      <c r="FG67" s="155"/>
      <c r="FH67" s="156"/>
      <c r="FI67" s="79"/>
      <c r="FJ67" s="79"/>
      <c r="FK67" s="65" t="s">
        <v>93</v>
      </c>
      <c r="FL67" s="28">
        <f>SUM(COUNTIF($V$10:$Y$63,FI62),COUNTIF($BB$10:$BE$63,FI62),COUNTIF($CH$10:$CK$63,FI62),COUNTIF($DN$10:$DQ$72,FI62),COUNTIF($ET$10:$EW$63,FI62))+FS67</f>
        <v>0</v>
      </c>
      <c r="FM67" s="56">
        <f t="shared" ca="1" si="0"/>
        <v>4</v>
      </c>
      <c r="FN67" s="43"/>
      <c r="FO67" s="9"/>
      <c r="FP67" s="20" t="str">
        <f>FI62</f>
        <v>音楽</v>
      </c>
      <c r="FQ67" s="25" t="s">
        <v>59</v>
      </c>
      <c r="FR67" s="20" t="str">
        <f>FI62&amp;"1/2"</f>
        <v>音楽1/2</v>
      </c>
      <c r="FS67" s="20">
        <f>SUM(COUNTIF($V$10:$Y$63,FR67),COUNTIF($BB$10:$BE$63,FR67),COUNTIF($CH$10:$CK$63,FR67),COUNTIF($DN$10:$DQ$72,FR67),COUNTIF($ET$10:$EW$63,FR67))*0.5</f>
        <v>0</v>
      </c>
      <c r="FT67" s="20"/>
      <c r="FU67" s="20"/>
      <c r="FV67" s="20" t="str">
        <f t="shared" ca="1" si="1"/>
        <v>'(5)'!FM67</v>
      </c>
      <c r="FW67" s="20">
        <v>67</v>
      </c>
      <c r="FX67" s="20">
        <f t="shared" ca="1" si="2"/>
        <v>4</v>
      </c>
    </row>
    <row r="68" spans="1:180" ht="7.5" customHeight="1">
      <c r="A68" s="126"/>
      <c r="B68" s="203"/>
      <c r="C68" s="203"/>
      <c r="D68" s="203"/>
      <c r="E68" s="204"/>
      <c r="F68" s="203"/>
      <c r="G68" s="203"/>
      <c r="H68" s="203"/>
      <c r="I68" s="204"/>
      <c r="J68" s="203"/>
      <c r="K68" s="203"/>
      <c r="L68" s="203"/>
      <c r="M68" s="204"/>
      <c r="N68" s="203"/>
      <c r="O68" s="203"/>
      <c r="P68" s="203"/>
      <c r="Q68" s="204"/>
      <c r="R68" s="205"/>
      <c r="S68" s="203"/>
      <c r="T68" s="203"/>
      <c r="U68" s="204"/>
      <c r="V68" s="203"/>
      <c r="W68" s="203"/>
      <c r="X68" s="203"/>
      <c r="Y68" s="204"/>
      <c r="Z68" s="203"/>
      <c r="AA68" s="203"/>
      <c r="AB68" s="203"/>
      <c r="AC68" s="204"/>
      <c r="AD68" s="203"/>
      <c r="AE68" s="203"/>
      <c r="AF68" s="203"/>
      <c r="AG68" s="210"/>
      <c r="AH68" s="203"/>
      <c r="AI68" s="203"/>
      <c r="AJ68" s="203"/>
      <c r="AK68" s="204"/>
      <c r="AL68" s="203"/>
      <c r="AM68" s="203"/>
      <c r="AN68" s="203"/>
      <c r="AO68" s="204"/>
      <c r="AP68" s="205"/>
      <c r="AQ68" s="203"/>
      <c r="AR68" s="203"/>
      <c r="AS68" s="204"/>
      <c r="AT68" s="203"/>
      <c r="AU68" s="203"/>
      <c r="AV68" s="203"/>
      <c r="AW68" s="204"/>
      <c r="AX68" s="205"/>
      <c r="AY68" s="203"/>
      <c r="AZ68" s="203"/>
      <c r="BA68" s="204"/>
      <c r="BB68" s="205"/>
      <c r="BC68" s="203"/>
      <c r="BD68" s="203"/>
      <c r="BE68" s="204"/>
      <c r="BF68" s="203"/>
      <c r="BG68" s="203"/>
      <c r="BH68" s="203"/>
      <c r="BI68" s="204"/>
      <c r="BJ68" s="203"/>
      <c r="BK68" s="203"/>
      <c r="BL68" s="203"/>
      <c r="BM68" s="210"/>
      <c r="BN68" s="203"/>
      <c r="BO68" s="203"/>
      <c r="BP68" s="203"/>
      <c r="BQ68" s="204"/>
      <c r="BR68" s="203"/>
      <c r="BS68" s="203"/>
      <c r="BT68" s="203"/>
      <c r="BU68" s="204"/>
      <c r="BV68" s="205"/>
      <c r="BW68" s="203"/>
      <c r="BX68" s="203"/>
      <c r="BY68" s="204"/>
      <c r="BZ68" s="203"/>
      <c r="CA68" s="203"/>
      <c r="CB68" s="203"/>
      <c r="CC68" s="204"/>
      <c r="CD68" s="203"/>
      <c r="CE68" s="203"/>
      <c r="CF68" s="203"/>
      <c r="CG68" s="204"/>
      <c r="CH68" s="205"/>
      <c r="CI68" s="203"/>
      <c r="CJ68" s="203"/>
      <c r="CK68" s="204"/>
      <c r="CL68" s="203"/>
      <c r="CM68" s="203"/>
      <c r="CN68" s="203"/>
      <c r="CO68" s="204"/>
      <c r="CP68" s="205"/>
      <c r="CQ68" s="203"/>
      <c r="CR68" s="203"/>
      <c r="CS68" s="210"/>
      <c r="CT68" s="203"/>
      <c r="CU68" s="203"/>
      <c r="CV68" s="203"/>
      <c r="CW68" s="204"/>
      <c r="CX68" s="203"/>
      <c r="CY68" s="203"/>
      <c r="CZ68" s="203"/>
      <c r="DA68" s="204"/>
      <c r="DB68" s="205"/>
      <c r="DC68" s="203"/>
      <c r="DD68" s="203"/>
      <c r="DE68" s="204"/>
      <c r="DF68" s="203"/>
      <c r="DG68" s="203"/>
      <c r="DH68" s="203"/>
      <c r="DI68" s="204"/>
      <c r="DJ68" s="203"/>
      <c r="DK68" s="203"/>
      <c r="DL68" s="203"/>
      <c r="DM68" s="204"/>
      <c r="DN68" s="205"/>
      <c r="DO68" s="203"/>
      <c r="DP68" s="203"/>
      <c r="DQ68" s="204"/>
      <c r="DR68" s="203"/>
      <c r="DS68" s="203"/>
      <c r="DT68" s="203"/>
      <c r="DU68" s="204"/>
      <c r="DV68" s="205"/>
      <c r="DW68" s="203"/>
      <c r="DX68" s="203"/>
      <c r="DY68" s="210"/>
      <c r="DZ68" s="203"/>
      <c r="EA68" s="203"/>
      <c r="EB68" s="203"/>
      <c r="EC68" s="204"/>
      <c r="ED68" s="203"/>
      <c r="EE68" s="203"/>
      <c r="EF68" s="203"/>
      <c r="EG68" s="204"/>
      <c r="EH68" s="205"/>
      <c r="EI68" s="203"/>
      <c r="EJ68" s="203"/>
      <c r="EK68" s="204"/>
      <c r="EL68" s="203"/>
      <c r="EM68" s="203"/>
      <c r="EN68" s="203"/>
      <c r="EO68" s="204"/>
      <c r="EP68" s="203"/>
      <c r="EQ68" s="203"/>
      <c r="ER68" s="203"/>
      <c r="ES68" s="204"/>
      <c r="ET68" s="205"/>
      <c r="EU68" s="203"/>
      <c r="EV68" s="203"/>
      <c r="EW68" s="204"/>
      <c r="EX68" s="203"/>
      <c r="EY68" s="203"/>
      <c r="EZ68" s="203"/>
      <c r="FA68" s="204"/>
      <c r="FB68" s="203"/>
      <c r="FC68" s="203"/>
      <c r="FD68" s="203"/>
      <c r="FE68" s="210"/>
      <c r="FF68" s="14"/>
      <c r="FG68" s="155"/>
      <c r="FH68" s="156"/>
      <c r="FI68" s="79"/>
      <c r="FJ68" s="79"/>
      <c r="FK68" s="65" t="s">
        <v>94</v>
      </c>
      <c r="FL68" s="28">
        <f>SUM(COUNTIF($Z$10:$AC$63,FI62),COUNTIF($BF$10:$BI$63,FI62),COUNTIF($CL$10:$CO$63,FI62),COUNTIF($DR$10:$DU$72,FI62),COUNTIF($EX$10:$FA$63,FI62))+FS68</f>
        <v>1</v>
      </c>
      <c r="FM68" s="56">
        <f t="shared" ca="1" si="0"/>
        <v>4</v>
      </c>
      <c r="FN68" s="44"/>
      <c r="FO68" s="35"/>
      <c r="FP68" s="20" t="str">
        <f>FI62</f>
        <v>音楽</v>
      </c>
      <c r="FQ68" s="20" t="s">
        <v>60</v>
      </c>
      <c r="FR68" s="20" t="str">
        <f>FI62&amp;"1/2"</f>
        <v>音楽1/2</v>
      </c>
      <c r="FS68" s="20">
        <f>SUM(COUNTIF($Z$10:$AC$63,FR68),COUNTIF($BF$10:$BI$63,FR68),COUNTIF($CL$10:$CO$63,FR68),COUNTIF($DR$10:$DU$72,FR68),COUNTIF($EX$10:$FA$63,FR68))*0.5</f>
        <v>0</v>
      </c>
      <c r="FT68" s="20"/>
      <c r="FU68" s="20"/>
      <c r="FV68" s="20" t="str">
        <f t="shared" ca="1" si="1"/>
        <v>'(5)'!FM68</v>
      </c>
      <c r="FW68" s="20">
        <v>68</v>
      </c>
      <c r="FX68" s="20">
        <f t="shared" ca="1" si="2"/>
        <v>3</v>
      </c>
    </row>
    <row r="69" spans="1:180" ht="7.5" customHeight="1">
      <c r="A69" s="126"/>
      <c r="B69" s="203"/>
      <c r="C69" s="203"/>
      <c r="D69" s="203"/>
      <c r="E69" s="204"/>
      <c r="F69" s="203"/>
      <c r="G69" s="203"/>
      <c r="H69" s="203"/>
      <c r="I69" s="204"/>
      <c r="J69" s="203"/>
      <c r="K69" s="203"/>
      <c r="L69" s="203"/>
      <c r="M69" s="204"/>
      <c r="N69" s="203"/>
      <c r="O69" s="203"/>
      <c r="P69" s="203"/>
      <c r="Q69" s="204"/>
      <c r="R69" s="205"/>
      <c r="S69" s="203"/>
      <c r="T69" s="203"/>
      <c r="U69" s="204"/>
      <c r="V69" s="203"/>
      <c r="W69" s="203"/>
      <c r="X69" s="203"/>
      <c r="Y69" s="204"/>
      <c r="Z69" s="203"/>
      <c r="AA69" s="203"/>
      <c r="AB69" s="203"/>
      <c r="AC69" s="204"/>
      <c r="AD69" s="203"/>
      <c r="AE69" s="203"/>
      <c r="AF69" s="203"/>
      <c r="AG69" s="210"/>
      <c r="AH69" s="203"/>
      <c r="AI69" s="203"/>
      <c r="AJ69" s="203"/>
      <c r="AK69" s="204"/>
      <c r="AL69" s="203"/>
      <c r="AM69" s="203"/>
      <c r="AN69" s="203"/>
      <c r="AO69" s="204"/>
      <c r="AP69" s="205"/>
      <c r="AQ69" s="203"/>
      <c r="AR69" s="203"/>
      <c r="AS69" s="204"/>
      <c r="AT69" s="203"/>
      <c r="AU69" s="203"/>
      <c r="AV69" s="203"/>
      <c r="AW69" s="204"/>
      <c r="AX69" s="205"/>
      <c r="AY69" s="203"/>
      <c r="AZ69" s="203"/>
      <c r="BA69" s="204"/>
      <c r="BB69" s="205"/>
      <c r="BC69" s="203"/>
      <c r="BD69" s="203"/>
      <c r="BE69" s="204"/>
      <c r="BF69" s="203"/>
      <c r="BG69" s="203"/>
      <c r="BH69" s="203"/>
      <c r="BI69" s="204"/>
      <c r="BJ69" s="203"/>
      <c r="BK69" s="203"/>
      <c r="BL69" s="203"/>
      <c r="BM69" s="210"/>
      <c r="BN69" s="203"/>
      <c r="BO69" s="203"/>
      <c r="BP69" s="203"/>
      <c r="BQ69" s="204"/>
      <c r="BR69" s="203"/>
      <c r="BS69" s="203"/>
      <c r="BT69" s="203"/>
      <c r="BU69" s="204"/>
      <c r="BV69" s="205"/>
      <c r="BW69" s="203"/>
      <c r="BX69" s="203"/>
      <c r="BY69" s="204"/>
      <c r="BZ69" s="203"/>
      <c r="CA69" s="203"/>
      <c r="CB69" s="203"/>
      <c r="CC69" s="204"/>
      <c r="CD69" s="203"/>
      <c r="CE69" s="203"/>
      <c r="CF69" s="203"/>
      <c r="CG69" s="204"/>
      <c r="CH69" s="205"/>
      <c r="CI69" s="203"/>
      <c r="CJ69" s="203"/>
      <c r="CK69" s="204"/>
      <c r="CL69" s="203"/>
      <c r="CM69" s="203"/>
      <c r="CN69" s="203"/>
      <c r="CO69" s="204"/>
      <c r="CP69" s="205"/>
      <c r="CQ69" s="203"/>
      <c r="CR69" s="203"/>
      <c r="CS69" s="210"/>
      <c r="CT69" s="203"/>
      <c r="CU69" s="203"/>
      <c r="CV69" s="203"/>
      <c r="CW69" s="204"/>
      <c r="CX69" s="203"/>
      <c r="CY69" s="203"/>
      <c r="CZ69" s="203"/>
      <c r="DA69" s="204"/>
      <c r="DB69" s="205"/>
      <c r="DC69" s="203"/>
      <c r="DD69" s="203"/>
      <c r="DE69" s="204"/>
      <c r="DF69" s="203"/>
      <c r="DG69" s="203"/>
      <c r="DH69" s="203"/>
      <c r="DI69" s="204"/>
      <c r="DJ69" s="203"/>
      <c r="DK69" s="203"/>
      <c r="DL69" s="203"/>
      <c r="DM69" s="204"/>
      <c r="DN69" s="205"/>
      <c r="DO69" s="203"/>
      <c r="DP69" s="203"/>
      <c r="DQ69" s="204"/>
      <c r="DR69" s="203"/>
      <c r="DS69" s="203"/>
      <c r="DT69" s="203"/>
      <c r="DU69" s="204"/>
      <c r="DV69" s="205"/>
      <c r="DW69" s="203"/>
      <c r="DX69" s="203"/>
      <c r="DY69" s="210"/>
      <c r="DZ69" s="203"/>
      <c r="EA69" s="203"/>
      <c r="EB69" s="203"/>
      <c r="EC69" s="204"/>
      <c r="ED69" s="203"/>
      <c r="EE69" s="203"/>
      <c r="EF69" s="203"/>
      <c r="EG69" s="204"/>
      <c r="EH69" s="205"/>
      <c r="EI69" s="203"/>
      <c r="EJ69" s="203"/>
      <c r="EK69" s="204"/>
      <c r="EL69" s="203"/>
      <c r="EM69" s="203"/>
      <c r="EN69" s="203"/>
      <c r="EO69" s="204"/>
      <c r="EP69" s="203"/>
      <c r="EQ69" s="203"/>
      <c r="ER69" s="203"/>
      <c r="ES69" s="204"/>
      <c r="ET69" s="205"/>
      <c r="EU69" s="203"/>
      <c r="EV69" s="203"/>
      <c r="EW69" s="204"/>
      <c r="EX69" s="203"/>
      <c r="EY69" s="203"/>
      <c r="EZ69" s="203"/>
      <c r="FA69" s="204"/>
      <c r="FB69" s="203"/>
      <c r="FC69" s="203"/>
      <c r="FD69" s="203"/>
      <c r="FE69" s="210"/>
      <c r="FF69" s="14"/>
      <c r="FG69" s="155"/>
      <c r="FH69" s="156"/>
      <c r="FI69" s="79"/>
      <c r="FJ69" s="79"/>
      <c r="FK69" s="66" t="s">
        <v>95</v>
      </c>
      <c r="FL69" s="34">
        <f>SUM(COUNTIF($AD$10:$AG$63,FI62),COUNTIF($BJ$10:$BM$63,FI62),COUNTIF($CP$10:$CS$63,FI62),COUNTIF($DV$10:$DY$72,FI62),COUNTIF($FB$10:$FE$63,FI62))+FS69</f>
        <v>1</v>
      </c>
      <c r="FM69" s="62">
        <f t="shared" ca="1" si="0"/>
        <v>4</v>
      </c>
      <c r="FN69" s="52"/>
      <c r="FO69" s="41"/>
      <c r="FP69" s="20" t="str">
        <f>FI62</f>
        <v>音楽</v>
      </c>
      <c r="FQ69" s="20" t="s">
        <v>61</v>
      </c>
      <c r="FR69" s="20" t="str">
        <f>FI62&amp;"1/2"</f>
        <v>音楽1/2</v>
      </c>
      <c r="FS69" s="20">
        <f>SUM(COUNTIF($AD$10:$AG$63,FR69),COUNTIF($BJ$10:$BM$63,FR69),COUNTIF($CP$10:$CS$63,FR69),COUNTIF($DV$10:$DY$72,FR69),COUNTIF($FB$10:$FE$63,FR69))*0.5</f>
        <v>0</v>
      </c>
      <c r="FT69" s="14"/>
      <c r="FU69" s="14"/>
      <c r="FV69" s="20" t="str">
        <f t="shared" ca="1" si="1"/>
        <v>'(5)'!FM69</v>
      </c>
      <c r="FW69" s="20">
        <v>69</v>
      </c>
      <c r="FX69" s="20">
        <f t="shared" ca="1" si="2"/>
        <v>3</v>
      </c>
    </row>
    <row r="70" spans="1:180" ht="7.5" customHeight="1">
      <c r="A70" s="126"/>
      <c r="B70" s="108"/>
      <c r="C70" s="203"/>
      <c r="D70" s="204"/>
      <c r="E70" s="212"/>
      <c r="F70" s="108"/>
      <c r="G70" s="203"/>
      <c r="H70" s="204"/>
      <c r="I70" s="212"/>
      <c r="J70" s="108"/>
      <c r="K70" s="203"/>
      <c r="L70" s="204"/>
      <c r="M70" s="212"/>
      <c r="N70" s="108"/>
      <c r="O70" s="203"/>
      <c r="P70" s="204"/>
      <c r="Q70" s="212"/>
      <c r="R70" s="106"/>
      <c r="S70" s="203"/>
      <c r="T70" s="204"/>
      <c r="U70" s="211"/>
      <c r="V70" s="108"/>
      <c r="W70" s="203"/>
      <c r="X70" s="204"/>
      <c r="Y70" s="212"/>
      <c r="Z70" s="108"/>
      <c r="AA70" s="203"/>
      <c r="AB70" s="204"/>
      <c r="AC70" s="212"/>
      <c r="AD70" s="108"/>
      <c r="AE70" s="203"/>
      <c r="AF70" s="204"/>
      <c r="AG70" s="226"/>
      <c r="AH70" s="108"/>
      <c r="AI70" s="203"/>
      <c r="AJ70" s="204"/>
      <c r="AK70" s="212"/>
      <c r="AL70" s="108"/>
      <c r="AM70" s="203"/>
      <c r="AN70" s="204"/>
      <c r="AO70" s="212"/>
      <c r="AP70" s="106"/>
      <c r="AQ70" s="203"/>
      <c r="AR70" s="204"/>
      <c r="AS70" s="212"/>
      <c r="AT70" s="108"/>
      <c r="AU70" s="203"/>
      <c r="AV70" s="204"/>
      <c r="AW70" s="212"/>
      <c r="AX70" s="106"/>
      <c r="AY70" s="203"/>
      <c r="AZ70" s="204"/>
      <c r="BA70" s="211"/>
      <c r="BB70" s="106"/>
      <c r="BC70" s="203"/>
      <c r="BD70" s="204"/>
      <c r="BE70" s="212"/>
      <c r="BF70" s="108"/>
      <c r="BG70" s="203"/>
      <c r="BH70" s="204"/>
      <c r="BI70" s="212"/>
      <c r="BJ70" s="108"/>
      <c r="BK70" s="203"/>
      <c r="BL70" s="204"/>
      <c r="BM70" s="226"/>
      <c r="BN70" s="108"/>
      <c r="BO70" s="203"/>
      <c r="BP70" s="204"/>
      <c r="BQ70" s="212"/>
      <c r="BR70" s="108"/>
      <c r="BS70" s="203"/>
      <c r="BT70" s="204"/>
      <c r="BU70" s="212"/>
      <c r="BV70" s="106"/>
      <c r="BW70" s="203"/>
      <c r="BX70" s="204"/>
      <c r="BY70" s="211"/>
      <c r="BZ70" s="108"/>
      <c r="CA70" s="203"/>
      <c r="CB70" s="204"/>
      <c r="CC70" s="212"/>
      <c r="CD70" s="108"/>
      <c r="CE70" s="203"/>
      <c r="CF70" s="204"/>
      <c r="CG70" s="212"/>
      <c r="CH70" s="106"/>
      <c r="CI70" s="203"/>
      <c r="CJ70" s="204"/>
      <c r="CK70" s="211"/>
      <c r="CL70" s="108"/>
      <c r="CM70" s="203"/>
      <c r="CN70" s="204"/>
      <c r="CO70" s="212"/>
      <c r="CP70" s="106"/>
      <c r="CQ70" s="203"/>
      <c r="CR70" s="204"/>
      <c r="CS70" s="213"/>
      <c r="CT70" s="108"/>
      <c r="CU70" s="203"/>
      <c r="CV70" s="204"/>
      <c r="CW70" s="212"/>
      <c r="CX70" s="108"/>
      <c r="CY70" s="203"/>
      <c r="CZ70" s="204"/>
      <c r="DA70" s="212"/>
      <c r="DB70" s="106"/>
      <c r="DC70" s="203"/>
      <c r="DD70" s="204"/>
      <c r="DE70" s="211"/>
      <c r="DF70" s="108"/>
      <c r="DG70" s="203"/>
      <c r="DH70" s="204"/>
      <c r="DI70" s="212"/>
      <c r="DJ70" s="108"/>
      <c r="DK70" s="203"/>
      <c r="DL70" s="204"/>
      <c r="DM70" s="212"/>
      <c r="DN70" s="106"/>
      <c r="DO70" s="203"/>
      <c r="DP70" s="204"/>
      <c r="DQ70" s="211"/>
      <c r="DR70" s="108"/>
      <c r="DS70" s="203"/>
      <c r="DT70" s="204"/>
      <c r="DU70" s="212"/>
      <c r="DV70" s="106"/>
      <c r="DW70" s="203"/>
      <c r="DX70" s="204"/>
      <c r="DY70" s="213"/>
      <c r="DZ70" s="108"/>
      <c r="EA70" s="203"/>
      <c r="EB70" s="204"/>
      <c r="EC70" s="212"/>
      <c r="ED70" s="108"/>
      <c r="EE70" s="203"/>
      <c r="EF70" s="204"/>
      <c r="EG70" s="212"/>
      <c r="EH70" s="106"/>
      <c r="EI70" s="203"/>
      <c r="EJ70" s="204"/>
      <c r="EK70" s="211"/>
      <c r="EL70" s="108"/>
      <c r="EM70" s="203"/>
      <c r="EN70" s="204"/>
      <c r="EO70" s="212"/>
      <c r="EP70" s="108"/>
      <c r="EQ70" s="203"/>
      <c r="ER70" s="204"/>
      <c r="ES70" s="212"/>
      <c r="ET70" s="106"/>
      <c r="EU70" s="203"/>
      <c r="EV70" s="204"/>
      <c r="EW70" s="211"/>
      <c r="EX70" s="108"/>
      <c r="EY70" s="203"/>
      <c r="EZ70" s="204"/>
      <c r="FA70" s="212"/>
      <c r="FB70" s="108"/>
      <c r="FC70" s="203"/>
      <c r="FD70" s="204"/>
      <c r="FE70" s="213"/>
      <c r="FF70" s="14"/>
      <c r="FG70" s="155"/>
      <c r="FH70" s="156"/>
      <c r="FI70" s="79" t="s">
        <v>18</v>
      </c>
      <c r="FJ70" s="79"/>
      <c r="FK70" s="64" t="s">
        <v>88</v>
      </c>
      <c r="FL70" s="33">
        <f>SUM(COUNTIF($B$10:$E$63,FI70),COUNTIF($AH$10:$AK$63,FI70),COUNTIF($BN$10:$BQ$63,FI70),COUNTIF($CT$10:$CW$72,FI70),COUNTIF($DZ$10:$EC$63,FI70))+FS70</f>
        <v>1</v>
      </c>
      <c r="FM70" s="61">
        <f t="shared" ref="FM70:FM133" ca="1" si="3">IFERROR(FL70,0)+IFERROR(FX70,0)</f>
        <v>7</v>
      </c>
      <c r="FN70" s="49"/>
      <c r="FO70" s="10"/>
      <c r="FP70" s="20" t="str">
        <f>FI70</f>
        <v>美術</v>
      </c>
      <c r="FQ70" s="25" t="s">
        <v>54</v>
      </c>
      <c r="FR70" s="20" t="str">
        <f>FI70&amp;"1/2"</f>
        <v>美術1/2</v>
      </c>
      <c r="FS70" s="20">
        <f>SUM(COUNTIF($B$10:$E$63,FR70),COUNTIF($AH$10:$AK$63,FR70),COUNTIF($BN$10:$BQ$63,FR70),COUNTIF($CT$10:$CW$72,FR70),COUNTIF($DZ$10:$EC$63,FR70))*0.5</f>
        <v>0</v>
      </c>
      <c r="FT70" s="20"/>
      <c r="FU70" s="20"/>
      <c r="FV70" s="20" t="str">
        <f t="shared" ref="FV70:FV133" ca="1" si="4">"'("&amp;$FU$16&amp;")'!"&amp;"FM"&amp;FW70</f>
        <v>'(5)'!FM70</v>
      </c>
      <c r="FW70" s="20">
        <v>70</v>
      </c>
      <c r="FX70" s="20">
        <f t="shared" ref="FX70:FX133" ca="1" si="5">IFERROR(INDIRECT(FV70),0)</f>
        <v>6</v>
      </c>
    </row>
    <row r="71" spans="1:180" ht="7.5" customHeight="1">
      <c r="A71" s="126"/>
      <c r="B71" s="203"/>
      <c r="C71" s="203"/>
      <c r="D71" s="204"/>
      <c r="E71" s="214"/>
      <c r="F71" s="203"/>
      <c r="G71" s="203"/>
      <c r="H71" s="204"/>
      <c r="I71" s="214"/>
      <c r="J71" s="203"/>
      <c r="K71" s="203"/>
      <c r="L71" s="204"/>
      <c r="M71" s="214"/>
      <c r="N71" s="203"/>
      <c r="O71" s="203"/>
      <c r="P71" s="204"/>
      <c r="Q71" s="214"/>
      <c r="R71" s="205"/>
      <c r="S71" s="203"/>
      <c r="T71" s="204"/>
      <c r="U71" s="204"/>
      <c r="V71" s="203"/>
      <c r="W71" s="203"/>
      <c r="X71" s="204"/>
      <c r="Y71" s="214"/>
      <c r="Z71" s="203"/>
      <c r="AA71" s="203"/>
      <c r="AB71" s="204"/>
      <c r="AC71" s="214"/>
      <c r="AD71" s="203"/>
      <c r="AE71" s="203"/>
      <c r="AF71" s="204"/>
      <c r="AG71" s="210"/>
      <c r="AH71" s="203"/>
      <c r="AI71" s="203"/>
      <c r="AJ71" s="204"/>
      <c r="AK71" s="214"/>
      <c r="AL71" s="203"/>
      <c r="AM71" s="203"/>
      <c r="AN71" s="204"/>
      <c r="AO71" s="214"/>
      <c r="AP71" s="205"/>
      <c r="AQ71" s="203"/>
      <c r="AR71" s="204"/>
      <c r="AS71" s="214"/>
      <c r="AT71" s="203"/>
      <c r="AU71" s="203"/>
      <c r="AV71" s="204"/>
      <c r="AW71" s="214"/>
      <c r="AX71" s="205"/>
      <c r="AY71" s="203"/>
      <c r="AZ71" s="204"/>
      <c r="BA71" s="204"/>
      <c r="BB71" s="205"/>
      <c r="BC71" s="203"/>
      <c r="BD71" s="204"/>
      <c r="BE71" s="214"/>
      <c r="BF71" s="203"/>
      <c r="BG71" s="203"/>
      <c r="BH71" s="204"/>
      <c r="BI71" s="214"/>
      <c r="BJ71" s="203"/>
      <c r="BK71" s="203"/>
      <c r="BL71" s="204"/>
      <c r="BM71" s="210"/>
      <c r="BN71" s="203"/>
      <c r="BO71" s="203"/>
      <c r="BP71" s="204"/>
      <c r="BQ71" s="214"/>
      <c r="BR71" s="203"/>
      <c r="BS71" s="203"/>
      <c r="BT71" s="204"/>
      <c r="BU71" s="214"/>
      <c r="BV71" s="205"/>
      <c r="BW71" s="203"/>
      <c r="BX71" s="204"/>
      <c r="BY71" s="204"/>
      <c r="BZ71" s="203"/>
      <c r="CA71" s="203"/>
      <c r="CB71" s="204"/>
      <c r="CC71" s="214"/>
      <c r="CD71" s="203"/>
      <c r="CE71" s="203"/>
      <c r="CF71" s="204"/>
      <c r="CG71" s="214"/>
      <c r="CH71" s="205"/>
      <c r="CI71" s="203"/>
      <c r="CJ71" s="204"/>
      <c r="CK71" s="204"/>
      <c r="CL71" s="203"/>
      <c r="CM71" s="203"/>
      <c r="CN71" s="204"/>
      <c r="CO71" s="214"/>
      <c r="CP71" s="205"/>
      <c r="CQ71" s="203"/>
      <c r="CR71" s="204"/>
      <c r="CS71" s="215"/>
      <c r="CT71" s="203"/>
      <c r="CU71" s="203"/>
      <c r="CV71" s="204"/>
      <c r="CW71" s="214"/>
      <c r="CX71" s="203"/>
      <c r="CY71" s="203"/>
      <c r="CZ71" s="204"/>
      <c r="DA71" s="214"/>
      <c r="DB71" s="205"/>
      <c r="DC71" s="203"/>
      <c r="DD71" s="204"/>
      <c r="DE71" s="204"/>
      <c r="DF71" s="203"/>
      <c r="DG71" s="203"/>
      <c r="DH71" s="204"/>
      <c r="DI71" s="214"/>
      <c r="DJ71" s="203"/>
      <c r="DK71" s="203"/>
      <c r="DL71" s="204"/>
      <c r="DM71" s="214"/>
      <c r="DN71" s="205"/>
      <c r="DO71" s="203"/>
      <c r="DP71" s="204"/>
      <c r="DQ71" s="204"/>
      <c r="DR71" s="203"/>
      <c r="DS71" s="203"/>
      <c r="DT71" s="204"/>
      <c r="DU71" s="214"/>
      <c r="DV71" s="205"/>
      <c r="DW71" s="203"/>
      <c r="DX71" s="204"/>
      <c r="DY71" s="215"/>
      <c r="DZ71" s="203"/>
      <c r="EA71" s="203"/>
      <c r="EB71" s="204"/>
      <c r="EC71" s="214"/>
      <c r="ED71" s="203"/>
      <c r="EE71" s="203"/>
      <c r="EF71" s="204"/>
      <c r="EG71" s="214"/>
      <c r="EH71" s="205"/>
      <c r="EI71" s="203"/>
      <c r="EJ71" s="204"/>
      <c r="EK71" s="204"/>
      <c r="EL71" s="203"/>
      <c r="EM71" s="203"/>
      <c r="EN71" s="204"/>
      <c r="EO71" s="214"/>
      <c r="EP71" s="203"/>
      <c r="EQ71" s="203"/>
      <c r="ER71" s="204"/>
      <c r="ES71" s="214"/>
      <c r="ET71" s="205"/>
      <c r="EU71" s="203"/>
      <c r="EV71" s="204"/>
      <c r="EW71" s="204"/>
      <c r="EX71" s="203"/>
      <c r="EY71" s="203"/>
      <c r="EZ71" s="204"/>
      <c r="FA71" s="214"/>
      <c r="FB71" s="203"/>
      <c r="FC71" s="203"/>
      <c r="FD71" s="204"/>
      <c r="FE71" s="215"/>
      <c r="FF71" s="14"/>
      <c r="FG71" s="155"/>
      <c r="FH71" s="156"/>
      <c r="FI71" s="79"/>
      <c r="FJ71" s="79"/>
      <c r="FK71" s="65" t="s">
        <v>89</v>
      </c>
      <c r="FL71" s="28">
        <f>SUM(COUNTIF($F$10:$I$63,FI70),COUNTIF($AL$10:$AO$63,FI70),COUNTIF($BR$10:$BU$63,FI70),COUNTIF($CX$10:$DA$72,FI70),COUNTIF($ED$10:$EG$63,FI70))+FS71</f>
        <v>1</v>
      </c>
      <c r="FM71" s="56">
        <f t="shared" ca="1" si="3"/>
        <v>6</v>
      </c>
      <c r="FN71" s="44"/>
      <c r="FO71" s="35"/>
      <c r="FP71" s="20" t="str">
        <f>FI70</f>
        <v>美術</v>
      </c>
      <c r="FQ71" s="20" t="s">
        <v>55</v>
      </c>
      <c r="FR71" s="20" t="str">
        <f>FI70&amp;"1/2"</f>
        <v>美術1/2</v>
      </c>
      <c r="FS71" s="20">
        <f>SUM(COUNTIF($F$10:$I$63,FR71),COUNTIF($AL$10:$AO$63,FR71),COUNTIF($BR$10:$BU$63,FR71),COUNTIF($CX$10:$DA$72,FR71),COUNTIF($ED$10:$EG$63,FR71))*0.5</f>
        <v>0</v>
      </c>
      <c r="FT71" s="20"/>
      <c r="FU71" s="20"/>
      <c r="FV71" s="20" t="str">
        <f t="shared" ca="1" si="4"/>
        <v>'(5)'!FM71</v>
      </c>
      <c r="FW71" s="20">
        <v>71</v>
      </c>
      <c r="FX71" s="20">
        <f t="shared" ca="1" si="5"/>
        <v>5</v>
      </c>
    </row>
    <row r="72" spans="1:180" ht="7.5" customHeight="1">
      <c r="A72" s="126"/>
      <c r="B72" s="217"/>
      <c r="C72" s="217"/>
      <c r="D72" s="218"/>
      <c r="E72" s="220"/>
      <c r="F72" s="217"/>
      <c r="G72" s="217"/>
      <c r="H72" s="218"/>
      <c r="I72" s="220"/>
      <c r="J72" s="217"/>
      <c r="K72" s="217"/>
      <c r="L72" s="218"/>
      <c r="M72" s="220"/>
      <c r="N72" s="217"/>
      <c r="O72" s="217"/>
      <c r="P72" s="218"/>
      <c r="Q72" s="220"/>
      <c r="R72" s="219"/>
      <c r="S72" s="217"/>
      <c r="T72" s="218"/>
      <c r="U72" s="218"/>
      <c r="V72" s="217"/>
      <c r="W72" s="217"/>
      <c r="X72" s="218"/>
      <c r="Y72" s="220"/>
      <c r="Z72" s="217"/>
      <c r="AA72" s="217"/>
      <c r="AB72" s="218"/>
      <c r="AC72" s="220"/>
      <c r="AD72" s="217"/>
      <c r="AE72" s="217"/>
      <c r="AF72" s="218"/>
      <c r="AG72" s="227"/>
      <c r="AH72" s="217"/>
      <c r="AI72" s="217"/>
      <c r="AJ72" s="218"/>
      <c r="AK72" s="220"/>
      <c r="AL72" s="217"/>
      <c r="AM72" s="217"/>
      <c r="AN72" s="218"/>
      <c r="AO72" s="220"/>
      <c r="AP72" s="219"/>
      <c r="AQ72" s="217"/>
      <c r="AR72" s="218"/>
      <c r="AS72" s="220"/>
      <c r="AT72" s="217"/>
      <c r="AU72" s="217"/>
      <c r="AV72" s="218"/>
      <c r="AW72" s="220"/>
      <c r="AX72" s="219"/>
      <c r="AY72" s="217"/>
      <c r="AZ72" s="218"/>
      <c r="BA72" s="218"/>
      <c r="BB72" s="219"/>
      <c r="BC72" s="217"/>
      <c r="BD72" s="218"/>
      <c r="BE72" s="220"/>
      <c r="BF72" s="217"/>
      <c r="BG72" s="217"/>
      <c r="BH72" s="218"/>
      <c r="BI72" s="220"/>
      <c r="BJ72" s="217"/>
      <c r="BK72" s="217"/>
      <c r="BL72" s="218"/>
      <c r="BM72" s="227"/>
      <c r="BN72" s="217"/>
      <c r="BO72" s="217"/>
      <c r="BP72" s="218"/>
      <c r="BQ72" s="220"/>
      <c r="BR72" s="217"/>
      <c r="BS72" s="217"/>
      <c r="BT72" s="218"/>
      <c r="BU72" s="220"/>
      <c r="BV72" s="219"/>
      <c r="BW72" s="217"/>
      <c r="BX72" s="218"/>
      <c r="BY72" s="218"/>
      <c r="BZ72" s="217"/>
      <c r="CA72" s="217"/>
      <c r="CB72" s="218"/>
      <c r="CC72" s="220"/>
      <c r="CD72" s="217"/>
      <c r="CE72" s="217"/>
      <c r="CF72" s="218"/>
      <c r="CG72" s="220"/>
      <c r="CH72" s="219"/>
      <c r="CI72" s="217"/>
      <c r="CJ72" s="218"/>
      <c r="CK72" s="218"/>
      <c r="CL72" s="217"/>
      <c r="CM72" s="217"/>
      <c r="CN72" s="218"/>
      <c r="CO72" s="220"/>
      <c r="CP72" s="219"/>
      <c r="CQ72" s="217"/>
      <c r="CR72" s="218"/>
      <c r="CS72" s="221"/>
      <c r="CT72" s="217"/>
      <c r="CU72" s="217"/>
      <c r="CV72" s="218"/>
      <c r="CW72" s="220"/>
      <c r="CX72" s="217"/>
      <c r="CY72" s="217"/>
      <c r="CZ72" s="218"/>
      <c r="DA72" s="220"/>
      <c r="DB72" s="219"/>
      <c r="DC72" s="217"/>
      <c r="DD72" s="218"/>
      <c r="DE72" s="218"/>
      <c r="DF72" s="217"/>
      <c r="DG72" s="217"/>
      <c r="DH72" s="218"/>
      <c r="DI72" s="220"/>
      <c r="DJ72" s="217"/>
      <c r="DK72" s="217"/>
      <c r="DL72" s="218"/>
      <c r="DM72" s="220"/>
      <c r="DN72" s="219"/>
      <c r="DO72" s="217"/>
      <c r="DP72" s="218"/>
      <c r="DQ72" s="218"/>
      <c r="DR72" s="217"/>
      <c r="DS72" s="217"/>
      <c r="DT72" s="218"/>
      <c r="DU72" s="220"/>
      <c r="DV72" s="219"/>
      <c r="DW72" s="217"/>
      <c r="DX72" s="218"/>
      <c r="DY72" s="221"/>
      <c r="DZ72" s="217"/>
      <c r="EA72" s="217"/>
      <c r="EB72" s="218"/>
      <c r="EC72" s="220"/>
      <c r="ED72" s="217"/>
      <c r="EE72" s="217"/>
      <c r="EF72" s="218"/>
      <c r="EG72" s="220"/>
      <c r="EH72" s="219"/>
      <c r="EI72" s="217"/>
      <c r="EJ72" s="218"/>
      <c r="EK72" s="218"/>
      <c r="EL72" s="217"/>
      <c r="EM72" s="217"/>
      <c r="EN72" s="218"/>
      <c r="EO72" s="220"/>
      <c r="EP72" s="217"/>
      <c r="EQ72" s="217"/>
      <c r="ER72" s="218"/>
      <c r="ES72" s="220"/>
      <c r="ET72" s="219"/>
      <c r="EU72" s="217"/>
      <c r="EV72" s="218"/>
      <c r="EW72" s="218"/>
      <c r="EX72" s="217"/>
      <c r="EY72" s="217"/>
      <c r="EZ72" s="218"/>
      <c r="FA72" s="220"/>
      <c r="FB72" s="217"/>
      <c r="FC72" s="217"/>
      <c r="FD72" s="218"/>
      <c r="FE72" s="221"/>
      <c r="FF72" s="14"/>
      <c r="FG72" s="155"/>
      <c r="FH72" s="156"/>
      <c r="FI72" s="79"/>
      <c r="FJ72" s="79"/>
      <c r="FK72" s="65" t="s">
        <v>90</v>
      </c>
      <c r="FL72" s="29">
        <f>SUM(COUNTIF($J$10:$M$63,FI70),COUNTIF($AP$10:$AS$63,FI70),COUNTIF($BV$10:$BY$63,FI70),COUNTIF($DB$10:$DE$72,FI70),COUNTIF($EH$10:$EK$63,FI70))+FS72</f>
        <v>1</v>
      </c>
      <c r="FM72" s="57">
        <f t="shared" ca="1" si="3"/>
        <v>6</v>
      </c>
      <c r="FN72" s="45"/>
      <c r="FO72" s="36"/>
      <c r="FP72" s="20" t="str">
        <f>FI70</f>
        <v>美術</v>
      </c>
      <c r="FQ72" s="20" t="s">
        <v>56</v>
      </c>
      <c r="FR72" s="20" t="str">
        <f>FI70&amp;"1/2"</f>
        <v>美術1/2</v>
      </c>
      <c r="FS72" s="20">
        <f>SUM(COUNTIF($J$10:$M$63,FR72),COUNTIF($AP$10:$AS$63,FR72),COUNTIF($BV$10:$BY$63,FR72),COUNTIF($DB$10:$DE$72,FR72),COUNTIF($EH$10:$EK$63,FR72))*0.5</f>
        <v>0</v>
      </c>
      <c r="FT72" s="14"/>
      <c r="FU72" s="14"/>
      <c r="FV72" s="20" t="str">
        <f t="shared" ca="1" si="4"/>
        <v>'(5)'!FM72</v>
      </c>
      <c r="FW72" s="20">
        <v>72</v>
      </c>
      <c r="FX72" s="20">
        <f t="shared" ca="1" si="5"/>
        <v>5</v>
      </c>
    </row>
    <row r="73" spans="1:180" ht="7.5" customHeight="1">
      <c r="A73" s="126"/>
      <c r="B73" s="101"/>
      <c r="C73" s="193"/>
      <c r="D73" s="193"/>
      <c r="E73" s="195"/>
      <c r="F73" s="101"/>
      <c r="G73" s="193"/>
      <c r="H73" s="193"/>
      <c r="I73" s="195"/>
      <c r="J73" s="101"/>
      <c r="K73" s="193"/>
      <c r="L73" s="193"/>
      <c r="M73" s="195"/>
      <c r="N73" s="101"/>
      <c r="O73" s="193"/>
      <c r="P73" s="193"/>
      <c r="Q73" s="195"/>
      <c r="R73" s="98"/>
      <c r="S73" s="197"/>
      <c r="T73" s="197"/>
      <c r="U73" s="199"/>
      <c r="V73" s="101"/>
      <c r="W73" s="193"/>
      <c r="X73" s="193"/>
      <c r="Y73" s="195"/>
      <c r="Z73" s="101"/>
      <c r="AA73" s="193"/>
      <c r="AB73" s="193"/>
      <c r="AC73" s="195"/>
      <c r="AD73" s="105"/>
      <c r="AE73" s="193"/>
      <c r="AF73" s="193"/>
      <c r="AG73" s="208"/>
      <c r="AH73" s="101"/>
      <c r="AI73" s="193"/>
      <c r="AJ73" s="193"/>
      <c r="AK73" s="195"/>
      <c r="AL73" s="101"/>
      <c r="AM73" s="193"/>
      <c r="AN73" s="193"/>
      <c r="AO73" s="195"/>
      <c r="AP73" s="101"/>
      <c r="AQ73" s="193"/>
      <c r="AR73" s="193"/>
      <c r="AS73" s="195"/>
      <c r="AT73" s="101"/>
      <c r="AU73" s="193"/>
      <c r="AV73" s="193"/>
      <c r="AW73" s="195"/>
      <c r="AX73" s="98"/>
      <c r="AY73" s="197"/>
      <c r="AZ73" s="197"/>
      <c r="BA73" s="199"/>
      <c r="BB73" s="101"/>
      <c r="BC73" s="193"/>
      <c r="BD73" s="193"/>
      <c r="BE73" s="195"/>
      <c r="BF73" s="101"/>
      <c r="BG73" s="193"/>
      <c r="BH73" s="193"/>
      <c r="BI73" s="195"/>
      <c r="BJ73" s="105"/>
      <c r="BK73" s="193"/>
      <c r="BL73" s="193"/>
      <c r="BM73" s="208"/>
      <c r="BN73" s="101"/>
      <c r="BO73" s="193"/>
      <c r="BP73" s="193"/>
      <c r="BQ73" s="195"/>
      <c r="BR73" s="101"/>
      <c r="BS73" s="193"/>
      <c r="BT73" s="193"/>
      <c r="BU73" s="195"/>
      <c r="BV73" s="98"/>
      <c r="BW73" s="197"/>
      <c r="BX73" s="197"/>
      <c r="BY73" s="199"/>
      <c r="BZ73" s="101"/>
      <c r="CA73" s="193"/>
      <c r="CB73" s="193"/>
      <c r="CC73" s="195"/>
      <c r="CD73" s="101"/>
      <c r="CE73" s="193"/>
      <c r="CF73" s="193"/>
      <c r="CG73" s="195"/>
      <c r="CH73" s="98"/>
      <c r="CI73" s="197"/>
      <c r="CJ73" s="197"/>
      <c r="CK73" s="199"/>
      <c r="CL73" s="101"/>
      <c r="CM73" s="193"/>
      <c r="CN73" s="193"/>
      <c r="CO73" s="195"/>
      <c r="CP73" s="104"/>
      <c r="CQ73" s="197"/>
      <c r="CR73" s="197"/>
      <c r="CS73" s="208"/>
      <c r="CT73" s="101"/>
      <c r="CU73" s="193"/>
      <c r="CV73" s="193"/>
      <c r="CW73" s="195"/>
      <c r="CX73" s="101"/>
      <c r="CY73" s="193"/>
      <c r="CZ73" s="193"/>
      <c r="DA73" s="195"/>
      <c r="DB73" s="98"/>
      <c r="DC73" s="197"/>
      <c r="DD73" s="197"/>
      <c r="DE73" s="199"/>
      <c r="DF73" s="101"/>
      <c r="DG73" s="193"/>
      <c r="DH73" s="193"/>
      <c r="DI73" s="195"/>
      <c r="DJ73" s="101"/>
      <c r="DK73" s="193"/>
      <c r="DL73" s="193"/>
      <c r="DM73" s="195"/>
      <c r="DN73" s="98"/>
      <c r="DO73" s="197"/>
      <c r="DP73" s="197"/>
      <c r="DQ73" s="199"/>
      <c r="DR73" s="101"/>
      <c r="DS73" s="193"/>
      <c r="DT73" s="193"/>
      <c r="DU73" s="195"/>
      <c r="DV73" s="104"/>
      <c r="DW73" s="197"/>
      <c r="DX73" s="197"/>
      <c r="DY73" s="208"/>
      <c r="DZ73" s="86"/>
      <c r="EA73" s="197"/>
      <c r="EB73" s="197"/>
      <c r="EC73" s="199"/>
      <c r="ED73" s="86"/>
      <c r="EE73" s="197"/>
      <c r="EF73" s="197"/>
      <c r="EG73" s="199"/>
      <c r="EH73" s="98"/>
      <c r="EI73" s="197"/>
      <c r="EJ73" s="197"/>
      <c r="EK73" s="199"/>
      <c r="EL73" s="86"/>
      <c r="EM73" s="197"/>
      <c r="EN73" s="197"/>
      <c r="EO73" s="199"/>
      <c r="EP73" s="86"/>
      <c r="EQ73" s="197"/>
      <c r="ER73" s="197"/>
      <c r="ES73" s="199"/>
      <c r="ET73" s="98"/>
      <c r="EU73" s="197"/>
      <c r="EV73" s="197"/>
      <c r="EW73" s="199"/>
      <c r="EX73" s="86"/>
      <c r="EY73" s="197"/>
      <c r="EZ73" s="197"/>
      <c r="FA73" s="199"/>
      <c r="FB73" s="86"/>
      <c r="FC73" s="197"/>
      <c r="FD73" s="197"/>
      <c r="FE73" s="208"/>
      <c r="FF73" s="14"/>
      <c r="FG73" s="155"/>
      <c r="FH73" s="156"/>
      <c r="FI73" s="79"/>
      <c r="FJ73" s="79"/>
      <c r="FK73" s="65" t="s">
        <v>91</v>
      </c>
      <c r="FL73" s="28">
        <f>SUM(COUNTIF($N$10:$Q$63,FI70),COUNTIF($AT$10:$AW$63,FI70),COUNTIF($BZ$10:$CC$63,FI70),COUNTIF($DF$10:$DI$72,FI70),COUNTIF($EL$10:$EO$63,FI70))+FS73</f>
        <v>1</v>
      </c>
      <c r="FM73" s="56">
        <f t="shared" ca="1" si="3"/>
        <v>6</v>
      </c>
      <c r="FN73" s="43"/>
      <c r="FO73" s="9"/>
      <c r="FP73" s="20" t="str">
        <f>FI70</f>
        <v>美術</v>
      </c>
      <c r="FQ73" s="25" t="s">
        <v>57</v>
      </c>
      <c r="FR73" s="20" t="str">
        <f>FI70&amp;"1/2"</f>
        <v>美術1/2</v>
      </c>
      <c r="FS73" s="20">
        <f>SUM(COUNTIF($N$10:$Q$63,FR73),COUNTIF($AT$10:$AW$63,FR73),COUNTIF($BZ$10:$CC$63,FR73),COUNTIF($DF$10:$DI$72,FR73),COUNTIF($EL$10:$EO$63,FR73))*0.5</f>
        <v>0</v>
      </c>
      <c r="FT73" s="20"/>
      <c r="FU73" s="20"/>
      <c r="FV73" s="20" t="str">
        <f t="shared" ca="1" si="4"/>
        <v>'(5)'!FM73</v>
      </c>
      <c r="FW73" s="20">
        <v>73</v>
      </c>
      <c r="FX73" s="20">
        <f t="shared" ca="1" si="5"/>
        <v>5</v>
      </c>
    </row>
    <row r="74" spans="1:180" ht="7.5" customHeight="1">
      <c r="A74" s="126"/>
      <c r="B74" s="203"/>
      <c r="C74" s="203"/>
      <c r="D74" s="203"/>
      <c r="E74" s="204"/>
      <c r="F74" s="203"/>
      <c r="G74" s="203"/>
      <c r="H74" s="203"/>
      <c r="I74" s="204"/>
      <c r="J74" s="203"/>
      <c r="K74" s="203"/>
      <c r="L74" s="203"/>
      <c r="M74" s="204"/>
      <c r="N74" s="203"/>
      <c r="O74" s="203"/>
      <c r="P74" s="203"/>
      <c r="Q74" s="204"/>
      <c r="R74" s="205"/>
      <c r="S74" s="203"/>
      <c r="T74" s="203"/>
      <c r="U74" s="204"/>
      <c r="V74" s="203"/>
      <c r="W74" s="203"/>
      <c r="X74" s="203"/>
      <c r="Y74" s="204"/>
      <c r="Z74" s="203"/>
      <c r="AA74" s="203"/>
      <c r="AB74" s="203"/>
      <c r="AC74" s="204"/>
      <c r="AD74" s="203"/>
      <c r="AE74" s="203"/>
      <c r="AF74" s="203"/>
      <c r="AG74" s="210"/>
      <c r="AH74" s="203"/>
      <c r="AI74" s="203"/>
      <c r="AJ74" s="203"/>
      <c r="AK74" s="204"/>
      <c r="AL74" s="203"/>
      <c r="AM74" s="203"/>
      <c r="AN74" s="203"/>
      <c r="AO74" s="204"/>
      <c r="AP74" s="203"/>
      <c r="AQ74" s="203"/>
      <c r="AR74" s="203"/>
      <c r="AS74" s="204"/>
      <c r="AT74" s="203"/>
      <c r="AU74" s="203"/>
      <c r="AV74" s="203"/>
      <c r="AW74" s="204"/>
      <c r="AX74" s="205"/>
      <c r="AY74" s="203"/>
      <c r="AZ74" s="203"/>
      <c r="BA74" s="204"/>
      <c r="BB74" s="203"/>
      <c r="BC74" s="203"/>
      <c r="BD74" s="203"/>
      <c r="BE74" s="204"/>
      <c r="BF74" s="203"/>
      <c r="BG74" s="203"/>
      <c r="BH74" s="203"/>
      <c r="BI74" s="204"/>
      <c r="BJ74" s="203"/>
      <c r="BK74" s="203"/>
      <c r="BL74" s="203"/>
      <c r="BM74" s="210"/>
      <c r="BN74" s="203"/>
      <c r="BO74" s="203"/>
      <c r="BP74" s="203"/>
      <c r="BQ74" s="204"/>
      <c r="BR74" s="203"/>
      <c r="BS74" s="203"/>
      <c r="BT74" s="203"/>
      <c r="BU74" s="204"/>
      <c r="BV74" s="205"/>
      <c r="BW74" s="203"/>
      <c r="BX74" s="203"/>
      <c r="BY74" s="204"/>
      <c r="BZ74" s="203"/>
      <c r="CA74" s="203"/>
      <c r="CB74" s="203"/>
      <c r="CC74" s="204"/>
      <c r="CD74" s="203"/>
      <c r="CE74" s="203"/>
      <c r="CF74" s="203"/>
      <c r="CG74" s="204"/>
      <c r="CH74" s="205"/>
      <c r="CI74" s="203"/>
      <c r="CJ74" s="203"/>
      <c r="CK74" s="204"/>
      <c r="CL74" s="203"/>
      <c r="CM74" s="203"/>
      <c r="CN74" s="203"/>
      <c r="CO74" s="204"/>
      <c r="CP74" s="205"/>
      <c r="CQ74" s="203"/>
      <c r="CR74" s="203"/>
      <c r="CS74" s="210"/>
      <c r="CT74" s="203"/>
      <c r="CU74" s="203"/>
      <c r="CV74" s="203"/>
      <c r="CW74" s="204"/>
      <c r="CX74" s="203"/>
      <c r="CY74" s="203"/>
      <c r="CZ74" s="203"/>
      <c r="DA74" s="204"/>
      <c r="DB74" s="205"/>
      <c r="DC74" s="203"/>
      <c r="DD74" s="203"/>
      <c r="DE74" s="204"/>
      <c r="DF74" s="203"/>
      <c r="DG74" s="203"/>
      <c r="DH74" s="203"/>
      <c r="DI74" s="204"/>
      <c r="DJ74" s="203"/>
      <c r="DK74" s="203"/>
      <c r="DL74" s="203"/>
      <c r="DM74" s="204"/>
      <c r="DN74" s="205"/>
      <c r="DO74" s="203"/>
      <c r="DP74" s="203"/>
      <c r="DQ74" s="204"/>
      <c r="DR74" s="203"/>
      <c r="DS74" s="203"/>
      <c r="DT74" s="203"/>
      <c r="DU74" s="204"/>
      <c r="DV74" s="205"/>
      <c r="DW74" s="203"/>
      <c r="DX74" s="203"/>
      <c r="DY74" s="210"/>
      <c r="DZ74" s="203"/>
      <c r="EA74" s="203"/>
      <c r="EB74" s="203"/>
      <c r="EC74" s="204"/>
      <c r="ED74" s="203"/>
      <c r="EE74" s="203"/>
      <c r="EF74" s="203"/>
      <c r="EG74" s="204"/>
      <c r="EH74" s="205"/>
      <c r="EI74" s="203"/>
      <c r="EJ74" s="203"/>
      <c r="EK74" s="204"/>
      <c r="EL74" s="203"/>
      <c r="EM74" s="203"/>
      <c r="EN74" s="203"/>
      <c r="EO74" s="204"/>
      <c r="EP74" s="203"/>
      <c r="EQ74" s="203"/>
      <c r="ER74" s="203"/>
      <c r="ES74" s="204"/>
      <c r="ET74" s="205"/>
      <c r="EU74" s="203"/>
      <c r="EV74" s="203"/>
      <c r="EW74" s="204"/>
      <c r="EX74" s="203"/>
      <c r="EY74" s="203"/>
      <c r="EZ74" s="203"/>
      <c r="FA74" s="204"/>
      <c r="FB74" s="203"/>
      <c r="FC74" s="203"/>
      <c r="FD74" s="203"/>
      <c r="FE74" s="210"/>
      <c r="FF74" s="14"/>
      <c r="FG74" s="155"/>
      <c r="FH74" s="156"/>
      <c r="FI74" s="79"/>
      <c r="FJ74" s="79"/>
      <c r="FK74" s="65" t="s">
        <v>92</v>
      </c>
      <c r="FL74" s="28">
        <f>SUM(COUNTIF($R$10:$U$63,FI70),COUNTIF($AX$10:$BA$63,FI70),COUNTIF($CD$10:$CG$63,FI70),COUNTIF($DJ$10:$DM$72,FI70),COUNTIF($EP$10:$ES$63,FI70))+FS74</f>
        <v>1</v>
      </c>
      <c r="FM74" s="56">
        <f t="shared" ca="1" si="3"/>
        <v>6</v>
      </c>
      <c r="FN74" s="44"/>
      <c r="FO74" s="35"/>
      <c r="FP74" s="20" t="str">
        <f>FI70</f>
        <v>美術</v>
      </c>
      <c r="FQ74" s="20" t="s">
        <v>58</v>
      </c>
      <c r="FR74" s="20" t="str">
        <f>FI70&amp;"1/2"</f>
        <v>美術1/2</v>
      </c>
      <c r="FS74" s="20">
        <f>SUM(COUNTIF($R$10:$U$63,FR74),COUNTIF($AX$10:$BA$63,FR74),COUNTIF($CD$10:$CG$63,FR74),COUNTIF($DJ$10:$DM$72,FR74),COUNTIF($EP$10:$ES$63,FR74))*0.5</f>
        <v>0</v>
      </c>
      <c r="FT74" s="20"/>
      <c r="FU74" s="20"/>
      <c r="FV74" s="20" t="str">
        <f t="shared" ca="1" si="4"/>
        <v>'(5)'!FM74</v>
      </c>
      <c r="FW74" s="20">
        <v>74</v>
      </c>
      <c r="FX74" s="20">
        <f t="shared" ca="1" si="5"/>
        <v>5</v>
      </c>
    </row>
    <row r="75" spans="1:180" ht="7.5" customHeight="1">
      <c r="A75" s="126"/>
      <c r="B75" s="203"/>
      <c r="C75" s="203"/>
      <c r="D75" s="203"/>
      <c r="E75" s="204"/>
      <c r="F75" s="203"/>
      <c r="G75" s="203"/>
      <c r="H75" s="203"/>
      <c r="I75" s="204"/>
      <c r="J75" s="203"/>
      <c r="K75" s="203"/>
      <c r="L75" s="203"/>
      <c r="M75" s="204"/>
      <c r="N75" s="203"/>
      <c r="O75" s="203"/>
      <c r="P75" s="203"/>
      <c r="Q75" s="204"/>
      <c r="R75" s="205"/>
      <c r="S75" s="203"/>
      <c r="T75" s="203"/>
      <c r="U75" s="204"/>
      <c r="V75" s="203"/>
      <c r="W75" s="203"/>
      <c r="X75" s="203"/>
      <c r="Y75" s="204"/>
      <c r="Z75" s="203"/>
      <c r="AA75" s="203"/>
      <c r="AB75" s="203"/>
      <c r="AC75" s="204"/>
      <c r="AD75" s="203"/>
      <c r="AE75" s="203"/>
      <c r="AF75" s="203"/>
      <c r="AG75" s="210"/>
      <c r="AH75" s="203"/>
      <c r="AI75" s="203"/>
      <c r="AJ75" s="203"/>
      <c r="AK75" s="204"/>
      <c r="AL75" s="203"/>
      <c r="AM75" s="203"/>
      <c r="AN75" s="203"/>
      <c r="AO75" s="204"/>
      <c r="AP75" s="203"/>
      <c r="AQ75" s="203"/>
      <c r="AR75" s="203"/>
      <c r="AS75" s="204"/>
      <c r="AT75" s="203"/>
      <c r="AU75" s="203"/>
      <c r="AV75" s="203"/>
      <c r="AW75" s="204"/>
      <c r="AX75" s="205"/>
      <c r="AY75" s="203"/>
      <c r="AZ75" s="203"/>
      <c r="BA75" s="204"/>
      <c r="BB75" s="203"/>
      <c r="BC75" s="203"/>
      <c r="BD75" s="203"/>
      <c r="BE75" s="204"/>
      <c r="BF75" s="203"/>
      <c r="BG75" s="203"/>
      <c r="BH75" s="203"/>
      <c r="BI75" s="204"/>
      <c r="BJ75" s="203"/>
      <c r="BK75" s="203"/>
      <c r="BL75" s="203"/>
      <c r="BM75" s="210"/>
      <c r="BN75" s="203"/>
      <c r="BO75" s="203"/>
      <c r="BP75" s="203"/>
      <c r="BQ75" s="204"/>
      <c r="BR75" s="203"/>
      <c r="BS75" s="203"/>
      <c r="BT75" s="203"/>
      <c r="BU75" s="204"/>
      <c r="BV75" s="205"/>
      <c r="BW75" s="203"/>
      <c r="BX75" s="203"/>
      <c r="BY75" s="204"/>
      <c r="BZ75" s="203"/>
      <c r="CA75" s="203"/>
      <c r="CB75" s="203"/>
      <c r="CC75" s="204"/>
      <c r="CD75" s="203"/>
      <c r="CE75" s="203"/>
      <c r="CF75" s="203"/>
      <c r="CG75" s="204"/>
      <c r="CH75" s="205"/>
      <c r="CI75" s="203"/>
      <c r="CJ75" s="203"/>
      <c r="CK75" s="204"/>
      <c r="CL75" s="203"/>
      <c r="CM75" s="203"/>
      <c r="CN75" s="203"/>
      <c r="CO75" s="204"/>
      <c r="CP75" s="205"/>
      <c r="CQ75" s="203"/>
      <c r="CR75" s="203"/>
      <c r="CS75" s="210"/>
      <c r="CT75" s="203"/>
      <c r="CU75" s="203"/>
      <c r="CV75" s="203"/>
      <c r="CW75" s="204"/>
      <c r="CX75" s="203"/>
      <c r="CY75" s="203"/>
      <c r="CZ75" s="203"/>
      <c r="DA75" s="204"/>
      <c r="DB75" s="205"/>
      <c r="DC75" s="203"/>
      <c r="DD75" s="203"/>
      <c r="DE75" s="204"/>
      <c r="DF75" s="203"/>
      <c r="DG75" s="203"/>
      <c r="DH75" s="203"/>
      <c r="DI75" s="204"/>
      <c r="DJ75" s="203"/>
      <c r="DK75" s="203"/>
      <c r="DL75" s="203"/>
      <c r="DM75" s="204"/>
      <c r="DN75" s="205"/>
      <c r="DO75" s="203"/>
      <c r="DP75" s="203"/>
      <c r="DQ75" s="204"/>
      <c r="DR75" s="203"/>
      <c r="DS75" s="203"/>
      <c r="DT75" s="203"/>
      <c r="DU75" s="204"/>
      <c r="DV75" s="205"/>
      <c r="DW75" s="203"/>
      <c r="DX75" s="203"/>
      <c r="DY75" s="210"/>
      <c r="DZ75" s="203"/>
      <c r="EA75" s="203"/>
      <c r="EB75" s="203"/>
      <c r="EC75" s="204"/>
      <c r="ED75" s="203"/>
      <c r="EE75" s="203"/>
      <c r="EF75" s="203"/>
      <c r="EG75" s="204"/>
      <c r="EH75" s="205"/>
      <c r="EI75" s="203"/>
      <c r="EJ75" s="203"/>
      <c r="EK75" s="204"/>
      <c r="EL75" s="203"/>
      <c r="EM75" s="203"/>
      <c r="EN75" s="203"/>
      <c r="EO75" s="204"/>
      <c r="EP75" s="203"/>
      <c r="EQ75" s="203"/>
      <c r="ER75" s="203"/>
      <c r="ES75" s="204"/>
      <c r="ET75" s="205"/>
      <c r="EU75" s="203"/>
      <c r="EV75" s="203"/>
      <c r="EW75" s="204"/>
      <c r="EX75" s="203"/>
      <c r="EY75" s="203"/>
      <c r="EZ75" s="203"/>
      <c r="FA75" s="204"/>
      <c r="FB75" s="203"/>
      <c r="FC75" s="203"/>
      <c r="FD75" s="203"/>
      <c r="FE75" s="210"/>
      <c r="FF75" s="14"/>
      <c r="FG75" s="155"/>
      <c r="FH75" s="156"/>
      <c r="FI75" s="79"/>
      <c r="FJ75" s="79"/>
      <c r="FK75" s="65" t="s">
        <v>93</v>
      </c>
      <c r="FL75" s="29">
        <f>SUM(COUNTIF($V$10:$Y$63,FI70),COUNTIF($BB$10:$BE$63,FI70),COUNTIF($CH$10:$CK$63,FI70),COUNTIF($DN$10:$DQ$72,FI70),COUNTIF($ET$10:$EW$63,FI70))+FS75</f>
        <v>1</v>
      </c>
      <c r="FM75" s="57">
        <f t="shared" ca="1" si="3"/>
        <v>3</v>
      </c>
      <c r="FN75" s="45"/>
      <c r="FO75" s="36"/>
      <c r="FP75" s="20" t="str">
        <f>FI70</f>
        <v>美術</v>
      </c>
      <c r="FQ75" s="20" t="s">
        <v>59</v>
      </c>
      <c r="FR75" s="20" t="str">
        <f>FI70&amp;"1/2"</f>
        <v>美術1/2</v>
      </c>
      <c r="FS75" s="20">
        <f>SUM(COUNTIF($V$10:$Y$63,FR75),COUNTIF($BB$10:$BE$63,FR75),COUNTIF($CH$10:$CK$63,FR75),COUNTIF($DN$10:$DQ$72,FR75),COUNTIF($ET$10:$EW$63,FR75))*0.5</f>
        <v>0</v>
      </c>
      <c r="FT75" s="14"/>
      <c r="FU75" s="14"/>
      <c r="FV75" s="20" t="str">
        <f t="shared" ca="1" si="4"/>
        <v>'(5)'!FM75</v>
      </c>
      <c r="FW75" s="20">
        <v>75</v>
      </c>
      <c r="FX75" s="20">
        <f t="shared" ca="1" si="5"/>
        <v>2</v>
      </c>
    </row>
    <row r="76" spans="1:180" ht="7.5" customHeight="1">
      <c r="A76" s="126"/>
      <c r="B76" s="203"/>
      <c r="C76" s="203"/>
      <c r="D76" s="203"/>
      <c r="E76" s="204"/>
      <c r="F76" s="203"/>
      <c r="G76" s="203"/>
      <c r="H76" s="203"/>
      <c r="I76" s="204"/>
      <c r="J76" s="203"/>
      <c r="K76" s="203"/>
      <c r="L76" s="203"/>
      <c r="M76" s="204"/>
      <c r="N76" s="203"/>
      <c r="O76" s="203"/>
      <c r="P76" s="203"/>
      <c r="Q76" s="204"/>
      <c r="R76" s="205"/>
      <c r="S76" s="203"/>
      <c r="T76" s="203"/>
      <c r="U76" s="204"/>
      <c r="V76" s="203"/>
      <c r="W76" s="203"/>
      <c r="X76" s="203"/>
      <c r="Y76" s="204"/>
      <c r="Z76" s="203"/>
      <c r="AA76" s="203"/>
      <c r="AB76" s="203"/>
      <c r="AC76" s="204"/>
      <c r="AD76" s="203"/>
      <c r="AE76" s="203"/>
      <c r="AF76" s="203"/>
      <c r="AG76" s="210"/>
      <c r="AH76" s="203"/>
      <c r="AI76" s="203"/>
      <c r="AJ76" s="203"/>
      <c r="AK76" s="204"/>
      <c r="AL76" s="203"/>
      <c r="AM76" s="203"/>
      <c r="AN76" s="203"/>
      <c r="AO76" s="204"/>
      <c r="AP76" s="203"/>
      <c r="AQ76" s="203"/>
      <c r="AR76" s="203"/>
      <c r="AS76" s="204"/>
      <c r="AT76" s="203"/>
      <c r="AU76" s="203"/>
      <c r="AV76" s="203"/>
      <c r="AW76" s="204"/>
      <c r="AX76" s="205"/>
      <c r="AY76" s="203"/>
      <c r="AZ76" s="203"/>
      <c r="BA76" s="204"/>
      <c r="BB76" s="203"/>
      <c r="BC76" s="203"/>
      <c r="BD76" s="203"/>
      <c r="BE76" s="204"/>
      <c r="BF76" s="203"/>
      <c r="BG76" s="203"/>
      <c r="BH76" s="203"/>
      <c r="BI76" s="204"/>
      <c r="BJ76" s="203"/>
      <c r="BK76" s="203"/>
      <c r="BL76" s="203"/>
      <c r="BM76" s="210"/>
      <c r="BN76" s="203"/>
      <c r="BO76" s="203"/>
      <c r="BP76" s="203"/>
      <c r="BQ76" s="204"/>
      <c r="BR76" s="203"/>
      <c r="BS76" s="203"/>
      <c r="BT76" s="203"/>
      <c r="BU76" s="204"/>
      <c r="BV76" s="205"/>
      <c r="BW76" s="203"/>
      <c r="BX76" s="203"/>
      <c r="BY76" s="204"/>
      <c r="BZ76" s="203"/>
      <c r="CA76" s="203"/>
      <c r="CB76" s="203"/>
      <c r="CC76" s="204"/>
      <c r="CD76" s="203"/>
      <c r="CE76" s="203"/>
      <c r="CF76" s="203"/>
      <c r="CG76" s="204"/>
      <c r="CH76" s="205"/>
      <c r="CI76" s="203"/>
      <c r="CJ76" s="203"/>
      <c r="CK76" s="204"/>
      <c r="CL76" s="203"/>
      <c r="CM76" s="203"/>
      <c r="CN76" s="203"/>
      <c r="CO76" s="204"/>
      <c r="CP76" s="205"/>
      <c r="CQ76" s="203"/>
      <c r="CR76" s="203"/>
      <c r="CS76" s="210"/>
      <c r="CT76" s="203"/>
      <c r="CU76" s="203"/>
      <c r="CV76" s="203"/>
      <c r="CW76" s="204"/>
      <c r="CX76" s="203"/>
      <c r="CY76" s="203"/>
      <c r="CZ76" s="203"/>
      <c r="DA76" s="204"/>
      <c r="DB76" s="205"/>
      <c r="DC76" s="203"/>
      <c r="DD76" s="203"/>
      <c r="DE76" s="204"/>
      <c r="DF76" s="203"/>
      <c r="DG76" s="203"/>
      <c r="DH76" s="203"/>
      <c r="DI76" s="204"/>
      <c r="DJ76" s="203"/>
      <c r="DK76" s="203"/>
      <c r="DL76" s="203"/>
      <c r="DM76" s="204"/>
      <c r="DN76" s="205"/>
      <c r="DO76" s="203"/>
      <c r="DP76" s="203"/>
      <c r="DQ76" s="204"/>
      <c r="DR76" s="203"/>
      <c r="DS76" s="203"/>
      <c r="DT76" s="203"/>
      <c r="DU76" s="204"/>
      <c r="DV76" s="205"/>
      <c r="DW76" s="203"/>
      <c r="DX76" s="203"/>
      <c r="DY76" s="210"/>
      <c r="DZ76" s="203"/>
      <c r="EA76" s="203"/>
      <c r="EB76" s="203"/>
      <c r="EC76" s="204"/>
      <c r="ED76" s="203"/>
      <c r="EE76" s="203"/>
      <c r="EF76" s="203"/>
      <c r="EG76" s="204"/>
      <c r="EH76" s="205"/>
      <c r="EI76" s="203"/>
      <c r="EJ76" s="203"/>
      <c r="EK76" s="204"/>
      <c r="EL76" s="203"/>
      <c r="EM76" s="203"/>
      <c r="EN76" s="203"/>
      <c r="EO76" s="204"/>
      <c r="EP76" s="203"/>
      <c r="EQ76" s="203"/>
      <c r="ER76" s="203"/>
      <c r="ES76" s="204"/>
      <c r="ET76" s="205"/>
      <c r="EU76" s="203"/>
      <c r="EV76" s="203"/>
      <c r="EW76" s="204"/>
      <c r="EX76" s="203"/>
      <c r="EY76" s="203"/>
      <c r="EZ76" s="203"/>
      <c r="FA76" s="204"/>
      <c r="FB76" s="203"/>
      <c r="FC76" s="203"/>
      <c r="FD76" s="203"/>
      <c r="FE76" s="210"/>
      <c r="FF76" s="14"/>
      <c r="FG76" s="155"/>
      <c r="FH76" s="156"/>
      <c r="FI76" s="79"/>
      <c r="FJ76" s="79"/>
      <c r="FK76" s="65" t="s">
        <v>94</v>
      </c>
      <c r="FL76" s="28">
        <f>SUM(COUNTIF($Z$10:$AC$63,FI70),COUNTIF($BF$10:$BI$63,FI70),COUNTIF($CL$10:$CO$63,FI70),COUNTIF($DR$10:$DU$72,FI70),COUNTIF($EX$10:$FA$63,FI70))+FS76</f>
        <v>0</v>
      </c>
      <c r="FM76" s="56">
        <f t="shared" ca="1" si="3"/>
        <v>6</v>
      </c>
      <c r="FN76" s="43"/>
      <c r="FO76" s="9"/>
      <c r="FP76" s="20" t="str">
        <f>FI70</f>
        <v>美術</v>
      </c>
      <c r="FQ76" s="25" t="s">
        <v>60</v>
      </c>
      <c r="FR76" s="20" t="str">
        <f>FI70&amp;"1/2"</f>
        <v>美術1/2</v>
      </c>
      <c r="FS76" s="20">
        <f>SUM(COUNTIF($Z$10:$AC$63,FR76),COUNTIF($BF$10:$BI$63,FR76),COUNTIF($CL$10:$CO$63,FR76),COUNTIF($DR$10:$DU$72,FR76),COUNTIF($EX$10:$FA$63,FR76))*0.5</f>
        <v>0</v>
      </c>
      <c r="FT76" s="20"/>
      <c r="FU76" s="20"/>
      <c r="FV76" s="20" t="str">
        <f t="shared" ca="1" si="4"/>
        <v>'(5)'!FM76</v>
      </c>
      <c r="FW76" s="20">
        <v>76</v>
      </c>
      <c r="FX76" s="20">
        <f t="shared" ca="1" si="5"/>
        <v>6</v>
      </c>
    </row>
    <row r="77" spans="1:180" ht="7.5" customHeight="1">
      <c r="A77" s="126"/>
      <c r="B77" s="203"/>
      <c r="C77" s="203"/>
      <c r="D77" s="203"/>
      <c r="E77" s="204"/>
      <c r="F77" s="203"/>
      <c r="G77" s="203"/>
      <c r="H77" s="203"/>
      <c r="I77" s="204"/>
      <c r="J77" s="203"/>
      <c r="K77" s="203"/>
      <c r="L77" s="203"/>
      <c r="M77" s="204"/>
      <c r="N77" s="203"/>
      <c r="O77" s="203"/>
      <c r="P77" s="203"/>
      <c r="Q77" s="204"/>
      <c r="R77" s="205"/>
      <c r="S77" s="203"/>
      <c r="T77" s="203"/>
      <c r="U77" s="204"/>
      <c r="V77" s="203"/>
      <c r="W77" s="203"/>
      <c r="X77" s="203"/>
      <c r="Y77" s="204"/>
      <c r="Z77" s="203"/>
      <c r="AA77" s="203"/>
      <c r="AB77" s="203"/>
      <c r="AC77" s="204"/>
      <c r="AD77" s="203"/>
      <c r="AE77" s="203"/>
      <c r="AF77" s="203"/>
      <c r="AG77" s="210"/>
      <c r="AH77" s="203"/>
      <c r="AI77" s="203"/>
      <c r="AJ77" s="203"/>
      <c r="AK77" s="204"/>
      <c r="AL77" s="203"/>
      <c r="AM77" s="203"/>
      <c r="AN77" s="203"/>
      <c r="AO77" s="204"/>
      <c r="AP77" s="203"/>
      <c r="AQ77" s="203"/>
      <c r="AR77" s="203"/>
      <c r="AS77" s="204"/>
      <c r="AT77" s="203"/>
      <c r="AU77" s="203"/>
      <c r="AV77" s="203"/>
      <c r="AW77" s="204"/>
      <c r="AX77" s="205"/>
      <c r="AY77" s="203"/>
      <c r="AZ77" s="203"/>
      <c r="BA77" s="204"/>
      <c r="BB77" s="203"/>
      <c r="BC77" s="203"/>
      <c r="BD77" s="203"/>
      <c r="BE77" s="204"/>
      <c r="BF77" s="203"/>
      <c r="BG77" s="203"/>
      <c r="BH77" s="203"/>
      <c r="BI77" s="204"/>
      <c r="BJ77" s="203"/>
      <c r="BK77" s="203"/>
      <c r="BL77" s="203"/>
      <c r="BM77" s="210"/>
      <c r="BN77" s="203"/>
      <c r="BO77" s="203"/>
      <c r="BP77" s="203"/>
      <c r="BQ77" s="204"/>
      <c r="BR77" s="203"/>
      <c r="BS77" s="203"/>
      <c r="BT77" s="203"/>
      <c r="BU77" s="204"/>
      <c r="BV77" s="205"/>
      <c r="BW77" s="203"/>
      <c r="BX77" s="203"/>
      <c r="BY77" s="204"/>
      <c r="BZ77" s="203"/>
      <c r="CA77" s="203"/>
      <c r="CB77" s="203"/>
      <c r="CC77" s="204"/>
      <c r="CD77" s="203"/>
      <c r="CE77" s="203"/>
      <c r="CF77" s="203"/>
      <c r="CG77" s="204"/>
      <c r="CH77" s="205"/>
      <c r="CI77" s="203"/>
      <c r="CJ77" s="203"/>
      <c r="CK77" s="204"/>
      <c r="CL77" s="203"/>
      <c r="CM77" s="203"/>
      <c r="CN77" s="203"/>
      <c r="CO77" s="204"/>
      <c r="CP77" s="205"/>
      <c r="CQ77" s="203"/>
      <c r="CR77" s="203"/>
      <c r="CS77" s="210"/>
      <c r="CT77" s="203"/>
      <c r="CU77" s="203"/>
      <c r="CV77" s="203"/>
      <c r="CW77" s="204"/>
      <c r="CX77" s="203"/>
      <c r="CY77" s="203"/>
      <c r="CZ77" s="203"/>
      <c r="DA77" s="204"/>
      <c r="DB77" s="205"/>
      <c r="DC77" s="203"/>
      <c r="DD77" s="203"/>
      <c r="DE77" s="204"/>
      <c r="DF77" s="203"/>
      <c r="DG77" s="203"/>
      <c r="DH77" s="203"/>
      <c r="DI77" s="204"/>
      <c r="DJ77" s="203"/>
      <c r="DK77" s="203"/>
      <c r="DL77" s="203"/>
      <c r="DM77" s="204"/>
      <c r="DN77" s="205"/>
      <c r="DO77" s="203"/>
      <c r="DP77" s="203"/>
      <c r="DQ77" s="204"/>
      <c r="DR77" s="203"/>
      <c r="DS77" s="203"/>
      <c r="DT77" s="203"/>
      <c r="DU77" s="204"/>
      <c r="DV77" s="205"/>
      <c r="DW77" s="203"/>
      <c r="DX77" s="203"/>
      <c r="DY77" s="210"/>
      <c r="DZ77" s="203"/>
      <c r="EA77" s="203"/>
      <c r="EB77" s="203"/>
      <c r="EC77" s="204"/>
      <c r="ED77" s="203"/>
      <c r="EE77" s="203"/>
      <c r="EF77" s="203"/>
      <c r="EG77" s="204"/>
      <c r="EH77" s="205"/>
      <c r="EI77" s="203"/>
      <c r="EJ77" s="203"/>
      <c r="EK77" s="204"/>
      <c r="EL77" s="203"/>
      <c r="EM77" s="203"/>
      <c r="EN77" s="203"/>
      <c r="EO77" s="204"/>
      <c r="EP77" s="203"/>
      <c r="EQ77" s="203"/>
      <c r="ER77" s="203"/>
      <c r="ES77" s="204"/>
      <c r="ET77" s="205"/>
      <c r="EU77" s="203"/>
      <c r="EV77" s="203"/>
      <c r="EW77" s="204"/>
      <c r="EX77" s="203"/>
      <c r="EY77" s="203"/>
      <c r="EZ77" s="203"/>
      <c r="FA77" s="204"/>
      <c r="FB77" s="203"/>
      <c r="FC77" s="203"/>
      <c r="FD77" s="203"/>
      <c r="FE77" s="210"/>
      <c r="FF77" s="14"/>
      <c r="FG77" s="155"/>
      <c r="FH77" s="156"/>
      <c r="FI77" s="79"/>
      <c r="FJ77" s="79"/>
      <c r="FK77" s="66" t="s">
        <v>95</v>
      </c>
      <c r="FL77" s="30">
        <f>SUM(COUNTIF($AD$10:$AG$63,FI70),COUNTIF($BJ$10:$BM$63,FI70),COUNTIF($CP$10:$CS$63,FI70),COUNTIF($DV$10:$DY$72,FI70),COUNTIF($FB$10:$FE$63,FI70))+FS77</f>
        <v>0</v>
      </c>
      <c r="FM77" s="58">
        <f t="shared" ca="1" si="3"/>
        <v>6</v>
      </c>
      <c r="FN77" s="50"/>
      <c r="FO77" s="39"/>
      <c r="FP77" s="20" t="str">
        <f>FI70</f>
        <v>美術</v>
      </c>
      <c r="FQ77" s="20" t="s">
        <v>61</v>
      </c>
      <c r="FR77" s="20" t="str">
        <f>FI70&amp;"1/2"</f>
        <v>美術1/2</v>
      </c>
      <c r="FS77" s="20">
        <f>SUM(COUNTIF($AD$10:$AG$63,FR77),COUNTIF($BJ$10:$BM$63,FR77),COUNTIF($CP$10:$CS$63,FR77),COUNTIF($DV$10:$DY$72,FR77),COUNTIF($FB$10:$FE$63,FR77))*0.5</f>
        <v>0</v>
      </c>
      <c r="FT77" s="20"/>
      <c r="FU77" s="20"/>
      <c r="FV77" s="20" t="str">
        <f t="shared" ca="1" si="4"/>
        <v>'(5)'!FM77</v>
      </c>
      <c r="FW77" s="20">
        <v>77</v>
      </c>
      <c r="FX77" s="20">
        <f t="shared" ca="1" si="5"/>
        <v>6</v>
      </c>
    </row>
    <row r="78" spans="1:180" ht="7.5" customHeight="1">
      <c r="A78" s="126"/>
      <c r="B78" s="203"/>
      <c r="C78" s="203"/>
      <c r="D78" s="203"/>
      <c r="E78" s="204"/>
      <c r="F78" s="203"/>
      <c r="G78" s="203"/>
      <c r="H78" s="203"/>
      <c r="I78" s="204"/>
      <c r="J78" s="203"/>
      <c r="K78" s="203"/>
      <c r="L78" s="203"/>
      <c r="M78" s="204"/>
      <c r="N78" s="203"/>
      <c r="O78" s="203"/>
      <c r="P78" s="203"/>
      <c r="Q78" s="204"/>
      <c r="R78" s="205"/>
      <c r="S78" s="203"/>
      <c r="T78" s="203"/>
      <c r="U78" s="204"/>
      <c r="V78" s="203"/>
      <c r="W78" s="203"/>
      <c r="X78" s="203"/>
      <c r="Y78" s="204"/>
      <c r="Z78" s="203"/>
      <c r="AA78" s="203"/>
      <c r="AB78" s="203"/>
      <c r="AC78" s="204"/>
      <c r="AD78" s="203"/>
      <c r="AE78" s="203"/>
      <c r="AF78" s="203"/>
      <c r="AG78" s="210"/>
      <c r="AH78" s="203"/>
      <c r="AI78" s="203"/>
      <c r="AJ78" s="203"/>
      <c r="AK78" s="204"/>
      <c r="AL78" s="203"/>
      <c r="AM78" s="203"/>
      <c r="AN78" s="203"/>
      <c r="AO78" s="204"/>
      <c r="AP78" s="203"/>
      <c r="AQ78" s="203"/>
      <c r="AR78" s="203"/>
      <c r="AS78" s="204"/>
      <c r="AT78" s="203"/>
      <c r="AU78" s="203"/>
      <c r="AV78" s="203"/>
      <c r="AW78" s="204"/>
      <c r="AX78" s="205"/>
      <c r="AY78" s="203"/>
      <c r="AZ78" s="203"/>
      <c r="BA78" s="204"/>
      <c r="BB78" s="203"/>
      <c r="BC78" s="203"/>
      <c r="BD78" s="203"/>
      <c r="BE78" s="204"/>
      <c r="BF78" s="203"/>
      <c r="BG78" s="203"/>
      <c r="BH78" s="203"/>
      <c r="BI78" s="204"/>
      <c r="BJ78" s="203"/>
      <c r="BK78" s="203"/>
      <c r="BL78" s="203"/>
      <c r="BM78" s="210"/>
      <c r="BN78" s="203"/>
      <c r="BO78" s="203"/>
      <c r="BP78" s="203"/>
      <c r="BQ78" s="204"/>
      <c r="BR78" s="203"/>
      <c r="BS78" s="203"/>
      <c r="BT78" s="203"/>
      <c r="BU78" s="204"/>
      <c r="BV78" s="205"/>
      <c r="BW78" s="203"/>
      <c r="BX78" s="203"/>
      <c r="BY78" s="204"/>
      <c r="BZ78" s="203"/>
      <c r="CA78" s="203"/>
      <c r="CB78" s="203"/>
      <c r="CC78" s="204"/>
      <c r="CD78" s="203"/>
      <c r="CE78" s="203"/>
      <c r="CF78" s="203"/>
      <c r="CG78" s="204"/>
      <c r="CH78" s="205"/>
      <c r="CI78" s="203"/>
      <c r="CJ78" s="203"/>
      <c r="CK78" s="204"/>
      <c r="CL78" s="203"/>
      <c r="CM78" s="203"/>
      <c r="CN78" s="203"/>
      <c r="CO78" s="204"/>
      <c r="CP78" s="205"/>
      <c r="CQ78" s="203"/>
      <c r="CR78" s="203"/>
      <c r="CS78" s="210"/>
      <c r="CT78" s="203"/>
      <c r="CU78" s="203"/>
      <c r="CV78" s="203"/>
      <c r="CW78" s="204"/>
      <c r="CX78" s="203"/>
      <c r="CY78" s="203"/>
      <c r="CZ78" s="203"/>
      <c r="DA78" s="204"/>
      <c r="DB78" s="205"/>
      <c r="DC78" s="203"/>
      <c r="DD78" s="203"/>
      <c r="DE78" s="204"/>
      <c r="DF78" s="203"/>
      <c r="DG78" s="203"/>
      <c r="DH78" s="203"/>
      <c r="DI78" s="204"/>
      <c r="DJ78" s="203"/>
      <c r="DK78" s="203"/>
      <c r="DL78" s="203"/>
      <c r="DM78" s="204"/>
      <c r="DN78" s="205"/>
      <c r="DO78" s="203"/>
      <c r="DP78" s="203"/>
      <c r="DQ78" s="204"/>
      <c r="DR78" s="203"/>
      <c r="DS78" s="203"/>
      <c r="DT78" s="203"/>
      <c r="DU78" s="204"/>
      <c r="DV78" s="205"/>
      <c r="DW78" s="203"/>
      <c r="DX78" s="203"/>
      <c r="DY78" s="210"/>
      <c r="DZ78" s="203"/>
      <c r="EA78" s="203"/>
      <c r="EB78" s="203"/>
      <c r="EC78" s="204"/>
      <c r="ED78" s="203"/>
      <c r="EE78" s="203"/>
      <c r="EF78" s="203"/>
      <c r="EG78" s="204"/>
      <c r="EH78" s="205"/>
      <c r="EI78" s="203"/>
      <c r="EJ78" s="203"/>
      <c r="EK78" s="204"/>
      <c r="EL78" s="203"/>
      <c r="EM78" s="203"/>
      <c r="EN78" s="203"/>
      <c r="EO78" s="204"/>
      <c r="EP78" s="203"/>
      <c r="EQ78" s="203"/>
      <c r="ER78" s="203"/>
      <c r="ES78" s="204"/>
      <c r="ET78" s="205"/>
      <c r="EU78" s="203"/>
      <c r="EV78" s="203"/>
      <c r="EW78" s="204"/>
      <c r="EX78" s="203"/>
      <c r="EY78" s="203"/>
      <c r="EZ78" s="203"/>
      <c r="FA78" s="204"/>
      <c r="FB78" s="203"/>
      <c r="FC78" s="203"/>
      <c r="FD78" s="203"/>
      <c r="FE78" s="210"/>
      <c r="FF78" s="14"/>
      <c r="FG78" s="155"/>
      <c r="FH78" s="156"/>
      <c r="FI78" s="80" t="s">
        <v>19</v>
      </c>
      <c r="FJ78" s="80"/>
      <c r="FK78" s="64" t="s">
        <v>88</v>
      </c>
      <c r="FL78" s="27">
        <f>SUM(COUNTIF($B$10:$E$63,FI78),COUNTIF($AH$10:$AK$63,FI78),COUNTIF($BN$10:$BQ$63,FI78),COUNTIF($CT$10:$CW$72,FI78),COUNTIF($DZ$10:$EC$63,FI78))+FS78</f>
        <v>1</v>
      </c>
      <c r="FM78" s="55">
        <f t="shared" ca="1" si="3"/>
        <v>1</v>
      </c>
      <c r="FN78" s="42"/>
      <c r="FO78" s="8"/>
      <c r="FP78" s="20" t="str">
        <f>FI78</f>
        <v>技家</v>
      </c>
      <c r="FQ78" s="20" t="s">
        <v>54</v>
      </c>
      <c r="FR78" s="20" t="str">
        <f>FI78&amp;"1/2"</f>
        <v>技家1/2</v>
      </c>
      <c r="FS78" s="20">
        <f>SUM(COUNTIF($B$10:$E$63,FR78),COUNTIF($AH$10:$AK$63,FR78),COUNTIF($BN$10:$BQ$63,FR78),COUNTIF($CT$10:$CW$72,FR78),COUNTIF($DZ$10:$EC$63,FR78))*0.5</f>
        <v>0</v>
      </c>
      <c r="FT78" s="14"/>
      <c r="FU78" s="14"/>
      <c r="FV78" s="20" t="str">
        <f t="shared" ca="1" si="4"/>
        <v>'(5)'!FM78</v>
      </c>
      <c r="FW78" s="20">
        <v>78</v>
      </c>
      <c r="FX78" s="20">
        <f t="shared" ca="1" si="5"/>
        <v>0</v>
      </c>
    </row>
    <row r="79" spans="1:180" ht="7.5" customHeight="1">
      <c r="A79" s="126"/>
      <c r="B79" s="203"/>
      <c r="C79" s="203"/>
      <c r="D79" s="203"/>
      <c r="E79" s="204"/>
      <c r="F79" s="203"/>
      <c r="G79" s="203"/>
      <c r="H79" s="203"/>
      <c r="I79" s="204"/>
      <c r="J79" s="203"/>
      <c r="K79" s="203"/>
      <c r="L79" s="203"/>
      <c r="M79" s="204"/>
      <c r="N79" s="203"/>
      <c r="O79" s="203"/>
      <c r="P79" s="203"/>
      <c r="Q79" s="204"/>
      <c r="R79" s="205"/>
      <c r="S79" s="203"/>
      <c r="T79" s="203"/>
      <c r="U79" s="204"/>
      <c r="V79" s="203"/>
      <c r="W79" s="203"/>
      <c r="X79" s="203"/>
      <c r="Y79" s="204"/>
      <c r="Z79" s="203"/>
      <c r="AA79" s="203"/>
      <c r="AB79" s="203"/>
      <c r="AC79" s="204"/>
      <c r="AD79" s="203"/>
      <c r="AE79" s="203"/>
      <c r="AF79" s="203"/>
      <c r="AG79" s="210"/>
      <c r="AH79" s="203"/>
      <c r="AI79" s="203"/>
      <c r="AJ79" s="203"/>
      <c r="AK79" s="204"/>
      <c r="AL79" s="203"/>
      <c r="AM79" s="203"/>
      <c r="AN79" s="203"/>
      <c r="AO79" s="204"/>
      <c r="AP79" s="203"/>
      <c r="AQ79" s="203"/>
      <c r="AR79" s="203"/>
      <c r="AS79" s="204"/>
      <c r="AT79" s="203"/>
      <c r="AU79" s="203"/>
      <c r="AV79" s="203"/>
      <c r="AW79" s="204"/>
      <c r="AX79" s="205"/>
      <c r="AY79" s="203"/>
      <c r="AZ79" s="203"/>
      <c r="BA79" s="204"/>
      <c r="BB79" s="203"/>
      <c r="BC79" s="203"/>
      <c r="BD79" s="203"/>
      <c r="BE79" s="204"/>
      <c r="BF79" s="203"/>
      <c r="BG79" s="203"/>
      <c r="BH79" s="203"/>
      <c r="BI79" s="204"/>
      <c r="BJ79" s="203"/>
      <c r="BK79" s="203"/>
      <c r="BL79" s="203"/>
      <c r="BM79" s="210"/>
      <c r="BN79" s="203"/>
      <c r="BO79" s="203"/>
      <c r="BP79" s="203"/>
      <c r="BQ79" s="204"/>
      <c r="BR79" s="203"/>
      <c r="BS79" s="203"/>
      <c r="BT79" s="203"/>
      <c r="BU79" s="204"/>
      <c r="BV79" s="205"/>
      <c r="BW79" s="203"/>
      <c r="BX79" s="203"/>
      <c r="BY79" s="204"/>
      <c r="BZ79" s="203"/>
      <c r="CA79" s="203"/>
      <c r="CB79" s="203"/>
      <c r="CC79" s="204"/>
      <c r="CD79" s="203"/>
      <c r="CE79" s="203"/>
      <c r="CF79" s="203"/>
      <c r="CG79" s="204"/>
      <c r="CH79" s="205"/>
      <c r="CI79" s="203"/>
      <c r="CJ79" s="203"/>
      <c r="CK79" s="204"/>
      <c r="CL79" s="203"/>
      <c r="CM79" s="203"/>
      <c r="CN79" s="203"/>
      <c r="CO79" s="204"/>
      <c r="CP79" s="205"/>
      <c r="CQ79" s="203"/>
      <c r="CR79" s="203"/>
      <c r="CS79" s="210"/>
      <c r="CT79" s="203"/>
      <c r="CU79" s="203"/>
      <c r="CV79" s="203"/>
      <c r="CW79" s="204"/>
      <c r="CX79" s="203"/>
      <c r="CY79" s="203"/>
      <c r="CZ79" s="203"/>
      <c r="DA79" s="204"/>
      <c r="DB79" s="205"/>
      <c r="DC79" s="203"/>
      <c r="DD79" s="203"/>
      <c r="DE79" s="204"/>
      <c r="DF79" s="203"/>
      <c r="DG79" s="203"/>
      <c r="DH79" s="203"/>
      <c r="DI79" s="204"/>
      <c r="DJ79" s="203"/>
      <c r="DK79" s="203"/>
      <c r="DL79" s="203"/>
      <c r="DM79" s="204"/>
      <c r="DN79" s="205"/>
      <c r="DO79" s="203"/>
      <c r="DP79" s="203"/>
      <c r="DQ79" s="204"/>
      <c r="DR79" s="203"/>
      <c r="DS79" s="203"/>
      <c r="DT79" s="203"/>
      <c r="DU79" s="204"/>
      <c r="DV79" s="205"/>
      <c r="DW79" s="203"/>
      <c r="DX79" s="203"/>
      <c r="DY79" s="210"/>
      <c r="DZ79" s="203"/>
      <c r="EA79" s="203"/>
      <c r="EB79" s="203"/>
      <c r="EC79" s="204"/>
      <c r="ED79" s="203"/>
      <c r="EE79" s="203"/>
      <c r="EF79" s="203"/>
      <c r="EG79" s="204"/>
      <c r="EH79" s="205"/>
      <c r="EI79" s="203"/>
      <c r="EJ79" s="203"/>
      <c r="EK79" s="204"/>
      <c r="EL79" s="203"/>
      <c r="EM79" s="203"/>
      <c r="EN79" s="203"/>
      <c r="EO79" s="204"/>
      <c r="EP79" s="203"/>
      <c r="EQ79" s="203"/>
      <c r="ER79" s="203"/>
      <c r="ES79" s="204"/>
      <c r="ET79" s="205"/>
      <c r="EU79" s="203"/>
      <c r="EV79" s="203"/>
      <c r="EW79" s="204"/>
      <c r="EX79" s="203"/>
      <c r="EY79" s="203"/>
      <c r="EZ79" s="203"/>
      <c r="FA79" s="204"/>
      <c r="FB79" s="203"/>
      <c r="FC79" s="203"/>
      <c r="FD79" s="203"/>
      <c r="FE79" s="210"/>
      <c r="FF79" s="14"/>
      <c r="FG79" s="155"/>
      <c r="FH79" s="156"/>
      <c r="FI79" s="80"/>
      <c r="FJ79" s="80"/>
      <c r="FK79" s="65" t="s">
        <v>89</v>
      </c>
      <c r="FL79" s="28">
        <f>SUM(COUNTIF($F$10:$I$63,FI78),COUNTIF($AL$10:$AO$63,FI78),COUNTIF($BR$10:$BU$63,FI78),COUNTIF($CX$10:$DA$72,FI78),COUNTIF($ED$10:$EG$63,FI78))+FS79</f>
        <v>2</v>
      </c>
      <c r="FM79" s="56">
        <f t="shared" ca="1" si="3"/>
        <v>6</v>
      </c>
      <c r="FN79" s="43"/>
      <c r="FO79" s="9"/>
      <c r="FP79" s="20" t="str">
        <f>FI78</f>
        <v>技家</v>
      </c>
      <c r="FQ79" s="25" t="s">
        <v>55</v>
      </c>
      <c r="FR79" s="20" t="str">
        <f>FI78&amp;"1/2"</f>
        <v>技家1/2</v>
      </c>
      <c r="FS79" s="20">
        <f>SUM(COUNTIF($F$10:$I$63,FR79),COUNTIF($AL$10:$AO$63,FR79),COUNTIF($BR$10:$BU$63,FR79),COUNTIF($CX$10:$DA$72,FR79),COUNTIF($ED$10:$EG$63,FR79))*0.5</f>
        <v>0</v>
      </c>
      <c r="FT79" s="20"/>
      <c r="FU79" s="20"/>
      <c r="FV79" s="20" t="str">
        <f t="shared" ca="1" si="4"/>
        <v>'(5)'!FM79</v>
      </c>
      <c r="FW79" s="20">
        <v>79</v>
      </c>
      <c r="FX79" s="20">
        <f t="shared" ca="1" si="5"/>
        <v>4</v>
      </c>
    </row>
    <row r="80" spans="1:180" ht="7.5" customHeight="1">
      <c r="A80" s="126"/>
      <c r="B80" s="203"/>
      <c r="C80" s="203"/>
      <c r="D80" s="203"/>
      <c r="E80" s="204"/>
      <c r="F80" s="203"/>
      <c r="G80" s="203"/>
      <c r="H80" s="203"/>
      <c r="I80" s="204"/>
      <c r="J80" s="203"/>
      <c r="K80" s="203"/>
      <c r="L80" s="203"/>
      <c r="M80" s="204"/>
      <c r="N80" s="203"/>
      <c r="O80" s="203"/>
      <c r="P80" s="203"/>
      <c r="Q80" s="204"/>
      <c r="R80" s="205"/>
      <c r="S80" s="203"/>
      <c r="T80" s="203"/>
      <c r="U80" s="204"/>
      <c r="V80" s="203"/>
      <c r="W80" s="203"/>
      <c r="X80" s="203"/>
      <c r="Y80" s="204"/>
      <c r="Z80" s="203"/>
      <c r="AA80" s="203"/>
      <c r="AB80" s="203"/>
      <c r="AC80" s="204"/>
      <c r="AD80" s="203"/>
      <c r="AE80" s="203"/>
      <c r="AF80" s="203"/>
      <c r="AG80" s="210"/>
      <c r="AH80" s="203"/>
      <c r="AI80" s="203"/>
      <c r="AJ80" s="203"/>
      <c r="AK80" s="204"/>
      <c r="AL80" s="203"/>
      <c r="AM80" s="203"/>
      <c r="AN80" s="203"/>
      <c r="AO80" s="204"/>
      <c r="AP80" s="203"/>
      <c r="AQ80" s="203"/>
      <c r="AR80" s="203"/>
      <c r="AS80" s="204"/>
      <c r="AT80" s="203"/>
      <c r="AU80" s="203"/>
      <c r="AV80" s="203"/>
      <c r="AW80" s="204"/>
      <c r="AX80" s="205"/>
      <c r="AY80" s="203"/>
      <c r="AZ80" s="203"/>
      <c r="BA80" s="204"/>
      <c r="BB80" s="203"/>
      <c r="BC80" s="203"/>
      <c r="BD80" s="203"/>
      <c r="BE80" s="204"/>
      <c r="BF80" s="203"/>
      <c r="BG80" s="203"/>
      <c r="BH80" s="203"/>
      <c r="BI80" s="204"/>
      <c r="BJ80" s="203"/>
      <c r="BK80" s="203"/>
      <c r="BL80" s="203"/>
      <c r="BM80" s="210"/>
      <c r="BN80" s="203"/>
      <c r="BO80" s="203"/>
      <c r="BP80" s="203"/>
      <c r="BQ80" s="204"/>
      <c r="BR80" s="203"/>
      <c r="BS80" s="203"/>
      <c r="BT80" s="203"/>
      <c r="BU80" s="204"/>
      <c r="BV80" s="205"/>
      <c r="BW80" s="203"/>
      <c r="BX80" s="203"/>
      <c r="BY80" s="204"/>
      <c r="BZ80" s="203"/>
      <c r="CA80" s="203"/>
      <c r="CB80" s="203"/>
      <c r="CC80" s="204"/>
      <c r="CD80" s="203"/>
      <c r="CE80" s="203"/>
      <c r="CF80" s="203"/>
      <c r="CG80" s="204"/>
      <c r="CH80" s="205"/>
      <c r="CI80" s="203"/>
      <c r="CJ80" s="203"/>
      <c r="CK80" s="204"/>
      <c r="CL80" s="203"/>
      <c r="CM80" s="203"/>
      <c r="CN80" s="203"/>
      <c r="CO80" s="204"/>
      <c r="CP80" s="205"/>
      <c r="CQ80" s="203"/>
      <c r="CR80" s="203"/>
      <c r="CS80" s="210"/>
      <c r="CT80" s="203"/>
      <c r="CU80" s="203"/>
      <c r="CV80" s="203"/>
      <c r="CW80" s="204"/>
      <c r="CX80" s="203"/>
      <c r="CY80" s="203"/>
      <c r="CZ80" s="203"/>
      <c r="DA80" s="204"/>
      <c r="DB80" s="205"/>
      <c r="DC80" s="203"/>
      <c r="DD80" s="203"/>
      <c r="DE80" s="204"/>
      <c r="DF80" s="203"/>
      <c r="DG80" s="203"/>
      <c r="DH80" s="203"/>
      <c r="DI80" s="204"/>
      <c r="DJ80" s="203"/>
      <c r="DK80" s="203"/>
      <c r="DL80" s="203"/>
      <c r="DM80" s="204"/>
      <c r="DN80" s="205"/>
      <c r="DO80" s="203"/>
      <c r="DP80" s="203"/>
      <c r="DQ80" s="204"/>
      <c r="DR80" s="203"/>
      <c r="DS80" s="203"/>
      <c r="DT80" s="203"/>
      <c r="DU80" s="204"/>
      <c r="DV80" s="205"/>
      <c r="DW80" s="203"/>
      <c r="DX80" s="203"/>
      <c r="DY80" s="210"/>
      <c r="DZ80" s="203"/>
      <c r="EA80" s="203"/>
      <c r="EB80" s="203"/>
      <c r="EC80" s="204"/>
      <c r="ED80" s="203"/>
      <c r="EE80" s="203"/>
      <c r="EF80" s="203"/>
      <c r="EG80" s="204"/>
      <c r="EH80" s="205"/>
      <c r="EI80" s="203"/>
      <c r="EJ80" s="203"/>
      <c r="EK80" s="204"/>
      <c r="EL80" s="203"/>
      <c r="EM80" s="203"/>
      <c r="EN80" s="203"/>
      <c r="EO80" s="204"/>
      <c r="EP80" s="203"/>
      <c r="EQ80" s="203"/>
      <c r="ER80" s="203"/>
      <c r="ES80" s="204"/>
      <c r="ET80" s="205"/>
      <c r="EU80" s="203"/>
      <c r="EV80" s="203"/>
      <c r="EW80" s="204"/>
      <c r="EX80" s="203"/>
      <c r="EY80" s="203"/>
      <c r="EZ80" s="203"/>
      <c r="FA80" s="204"/>
      <c r="FB80" s="203"/>
      <c r="FC80" s="203"/>
      <c r="FD80" s="203"/>
      <c r="FE80" s="210"/>
      <c r="FF80" s="14"/>
      <c r="FG80" s="155"/>
      <c r="FH80" s="156"/>
      <c r="FI80" s="80"/>
      <c r="FJ80" s="80"/>
      <c r="FK80" s="65" t="s">
        <v>90</v>
      </c>
      <c r="FL80" s="28">
        <f>SUM(COUNTIF($J$10:$M$63,FI78),COUNTIF($AP$10:$AS$63,FI78),COUNTIF($BV$10:$BY$63,FI78),COUNTIF($DB$10:$DE$72,FI78),COUNTIF($EH$10:$EK$63,FI78))+FS80</f>
        <v>2</v>
      </c>
      <c r="FM80" s="56">
        <f t="shared" ca="1" si="3"/>
        <v>6</v>
      </c>
      <c r="FN80" s="44"/>
      <c r="FO80" s="35"/>
      <c r="FP80" s="20" t="str">
        <f>FI78</f>
        <v>技家</v>
      </c>
      <c r="FQ80" s="20" t="s">
        <v>56</v>
      </c>
      <c r="FR80" s="20" t="str">
        <f>FI78&amp;"1/2"</f>
        <v>技家1/2</v>
      </c>
      <c r="FS80" s="20">
        <f>SUM(COUNTIF($J$10:$M$63,FR80),COUNTIF($AP$10:$AS$63,FR80),COUNTIF($BV$10:$BY$63,FR80),COUNTIF($DB$10:$DE$72,FR80),COUNTIF($EH$10:$EK$63,FR80))*0.5</f>
        <v>0</v>
      </c>
      <c r="FT80" s="20"/>
      <c r="FU80" s="20"/>
      <c r="FV80" s="20" t="str">
        <f t="shared" ca="1" si="4"/>
        <v>'(5)'!FM80</v>
      </c>
      <c r="FW80" s="20">
        <v>80</v>
      </c>
      <c r="FX80" s="20">
        <f t="shared" ca="1" si="5"/>
        <v>4</v>
      </c>
    </row>
    <row r="81" spans="1:180" ht="7.5" customHeight="1">
      <c r="A81" s="127"/>
      <c r="B81" s="217"/>
      <c r="C81" s="217"/>
      <c r="D81" s="217"/>
      <c r="E81" s="218"/>
      <c r="F81" s="217"/>
      <c r="G81" s="217"/>
      <c r="H81" s="217"/>
      <c r="I81" s="218"/>
      <c r="J81" s="217"/>
      <c r="K81" s="217"/>
      <c r="L81" s="217"/>
      <c r="M81" s="218"/>
      <c r="N81" s="217"/>
      <c r="O81" s="217"/>
      <c r="P81" s="217"/>
      <c r="Q81" s="218"/>
      <c r="R81" s="219"/>
      <c r="S81" s="217"/>
      <c r="T81" s="217"/>
      <c r="U81" s="218"/>
      <c r="V81" s="217"/>
      <c r="W81" s="217"/>
      <c r="X81" s="217"/>
      <c r="Y81" s="218"/>
      <c r="Z81" s="217"/>
      <c r="AA81" s="217"/>
      <c r="AB81" s="217"/>
      <c r="AC81" s="218"/>
      <c r="AD81" s="203"/>
      <c r="AE81" s="203"/>
      <c r="AF81" s="203"/>
      <c r="AG81" s="210"/>
      <c r="AH81" s="217"/>
      <c r="AI81" s="217"/>
      <c r="AJ81" s="217"/>
      <c r="AK81" s="218"/>
      <c r="AL81" s="217"/>
      <c r="AM81" s="217"/>
      <c r="AN81" s="217"/>
      <c r="AO81" s="218"/>
      <c r="AP81" s="217"/>
      <c r="AQ81" s="217"/>
      <c r="AR81" s="217"/>
      <c r="AS81" s="218"/>
      <c r="AT81" s="217"/>
      <c r="AU81" s="217"/>
      <c r="AV81" s="217"/>
      <c r="AW81" s="218"/>
      <c r="AX81" s="219"/>
      <c r="AY81" s="217"/>
      <c r="AZ81" s="217"/>
      <c r="BA81" s="218"/>
      <c r="BB81" s="217"/>
      <c r="BC81" s="217"/>
      <c r="BD81" s="217"/>
      <c r="BE81" s="218"/>
      <c r="BF81" s="217"/>
      <c r="BG81" s="217"/>
      <c r="BH81" s="217"/>
      <c r="BI81" s="218"/>
      <c r="BJ81" s="203"/>
      <c r="BK81" s="203"/>
      <c r="BL81" s="203"/>
      <c r="BM81" s="210"/>
      <c r="BN81" s="217"/>
      <c r="BO81" s="217"/>
      <c r="BP81" s="217"/>
      <c r="BQ81" s="218"/>
      <c r="BR81" s="217"/>
      <c r="BS81" s="217"/>
      <c r="BT81" s="217"/>
      <c r="BU81" s="218"/>
      <c r="BV81" s="219"/>
      <c r="BW81" s="217"/>
      <c r="BX81" s="217"/>
      <c r="BY81" s="218"/>
      <c r="BZ81" s="217"/>
      <c r="CA81" s="217"/>
      <c r="CB81" s="217"/>
      <c r="CC81" s="218"/>
      <c r="CD81" s="217"/>
      <c r="CE81" s="217"/>
      <c r="CF81" s="217"/>
      <c r="CG81" s="218"/>
      <c r="CH81" s="219"/>
      <c r="CI81" s="217"/>
      <c r="CJ81" s="217"/>
      <c r="CK81" s="218"/>
      <c r="CL81" s="217"/>
      <c r="CM81" s="217"/>
      <c r="CN81" s="217"/>
      <c r="CO81" s="218"/>
      <c r="CP81" s="219"/>
      <c r="CQ81" s="217"/>
      <c r="CR81" s="217"/>
      <c r="CS81" s="227"/>
      <c r="CT81" s="217"/>
      <c r="CU81" s="217"/>
      <c r="CV81" s="217"/>
      <c r="CW81" s="218"/>
      <c r="CX81" s="217"/>
      <c r="CY81" s="217"/>
      <c r="CZ81" s="217"/>
      <c r="DA81" s="218"/>
      <c r="DB81" s="219"/>
      <c r="DC81" s="217"/>
      <c r="DD81" s="217"/>
      <c r="DE81" s="218"/>
      <c r="DF81" s="217"/>
      <c r="DG81" s="217"/>
      <c r="DH81" s="217"/>
      <c r="DI81" s="218"/>
      <c r="DJ81" s="217"/>
      <c r="DK81" s="217"/>
      <c r="DL81" s="217"/>
      <c r="DM81" s="218"/>
      <c r="DN81" s="219"/>
      <c r="DO81" s="217"/>
      <c r="DP81" s="217"/>
      <c r="DQ81" s="218"/>
      <c r="DR81" s="217"/>
      <c r="DS81" s="217"/>
      <c r="DT81" s="217"/>
      <c r="DU81" s="218"/>
      <c r="DV81" s="219"/>
      <c r="DW81" s="217"/>
      <c r="DX81" s="217"/>
      <c r="DY81" s="227"/>
      <c r="DZ81" s="217"/>
      <c r="EA81" s="217"/>
      <c r="EB81" s="217"/>
      <c r="EC81" s="218"/>
      <c r="ED81" s="217"/>
      <c r="EE81" s="217"/>
      <c r="EF81" s="217"/>
      <c r="EG81" s="218"/>
      <c r="EH81" s="219"/>
      <c r="EI81" s="217"/>
      <c r="EJ81" s="217"/>
      <c r="EK81" s="218"/>
      <c r="EL81" s="217"/>
      <c r="EM81" s="217"/>
      <c r="EN81" s="217"/>
      <c r="EO81" s="218"/>
      <c r="EP81" s="217"/>
      <c r="EQ81" s="217"/>
      <c r="ER81" s="217"/>
      <c r="ES81" s="218"/>
      <c r="ET81" s="219"/>
      <c r="EU81" s="217"/>
      <c r="EV81" s="217"/>
      <c r="EW81" s="218"/>
      <c r="EX81" s="217"/>
      <c r="EY81" s="217"/>
      <c r="EZ81" s="217"/>
      <c r="FA81" s="218"/>
      <c r="FB81" s="217"/>
      <c r="FC81" s="217"/>
      <c r="FD81" s="217"/>
      <c r="FE81" s="227"/>
      <c r="FF81" s="14"/>
      <c r="FG81" s="155"/>
      <c r="FH81" s="156"/>
      <c r="FI81" s="80"/>
      <c r="FJ81" s="80"/>
      <c r="FK81" s="65" t="s">
        <v>91</v>
      </c>
      <c r="FL81" s="29">
        <f>SUM(COUNTIF($N$10:$Q$63,FI78),COUNTIF($AT$10:$AW$63,FI78),COUNTIF($BZ$10:$CC$63,FI78),COUNTIF($DF$10:$DI$72,FI78),COUNTIF($EL$10:$EO$63,FI78))+FS81</f>
        <v>2</v>
      </c>
      <c r="FM81" s="57">
        <f t="shared" ca="1" si="3"/>
        <v>6</v>
      </c>
      <c r="FN81" s="45"/>
      <c r="FO81" s="36"/>
      <c r="FP81" s="20" t="str">
        <f>FI78</f>
        <v>技家</v>
      </c>
      <c r="FQ81" s="20" t="s">
        <v>57</v>
      </c>
      <c r="FR81" s="20" t="str">
        <f>FI78&amp;"1/2"</f>
        <v>技家1/2</v>
      </c>
      <c r="FS81" s="20">
        <f>SUM(COUNTIF($N$10:$Q$63,FR81),COUNTIF($AT$10:$AW$63,FR81),COUNTIF($BZ$10:$CC$63,FR81),COUNTIF($DF$10:$DI$72,FR81),COUNTIF($EL$10:$EO$63,FR81))*0.5</f>
        <v>0</v>
      </c>
      <c r="FT81" s="14"/>
      <c r="FU81" s="14"/>
      <c r="FV81" s="20" t="str">
        <f t="shared" ca="1" si="4"/>
        <v>'(5)'!FM81</v>
      </c>
      <c r="FW81" s="20">
        <v>81</v>
      </c>
      <c r="FX81" s="20">
        <f t="shared" ca="1" si="5"/>
        <v>4</v>
      </c>
    </row>
    <row r="82" spans="1:180" ht="7.5" customHeight="1">
      <c r="A82" s="93"/>
      <c r="B82" s="228" t="s">
        <v>83</v>
      </c>
      <c r="C82" s="228"/>
      <c r="D82" s="228"/>
      <c r="E82" s="228"/>
      <c r="F82" s="228"/>
      <c r="G82" s="228"/>
      <c r="H82" s="228"/>
      <c r="I82" s="228"/>
      <c r="J82" s="228"/>
      <c r="K82" s="228"/>
      <c r="L82" s="228"/>
      <c r="M82" s="228"/>
      <c r="N82" s="228"/>
      <c r="O82" s="228"/>
      <c r="P82" s="228"/>
      <c r="Q82" s="228"/>
      <c r="R82" s="228"/>
      <c r="S82" s="228"/>
      <c r="T82" s="228"/>
      <c r="U82" s="228"/>
      <c r="V82" s="228"/>
      <c r="W82" s="228"/>
      <c r="X82" s="228"/>
      <c r="Y82" s="228"/>
      <c r="Z82" s="228"/>
      <c r="AA82" s="228"/>
      <c r="AB82" s="228"/>
      <c r="AC82" s="228"/>
      <c r="AD82" s="228"/>
      <c r="AE82" s="228"/>
      <c r="AF82" s="228"/>
      <c r="AG82" s="228"/>
      <c r="AH82" s="228" t="s">
        <v>83</v>
      </c>
      <c r="AI82" s="228"/>
      <c r="AJ82" s="228"/>
      <c r="AK82" s="228"/>
      <c r="AL82" s="228"/>
      <c r="AM82" s="228"/>
      <c r="AN82" s="228"/>
      <c r="AO82" s="228"/>
      <c r="AP82" s="228"/>
      <c r="AQ82" s="228"/>
      <c r="AR82" s="228"/>
      <c r="AS82" s="228"/>
      <c r="AT82" s="228"/>
      <c r="AU82" s="228"/>
      <c r="AV82" s="228"/>
      <c r="AW82" s="228"/>
      <c r="AX82" s="228"/>
      <c r="AY82" s="228"/>
      <c r="AZ82" s="228"/>
      <c r="BA82" s="228"/>
      <c r="BB82" s="228"/>
      <c r="BC82" s="228"/>
      <c r="BD82" s="228"/>
      <c r="BE82" s="228"/>
      <c r="BF82" s="228"/>
      <c r="BG82" s="228"/>
      <c r="BH82" s="228"/>
      <c r="BI82" s="228"/>
      <c r="BJ82" s="228"/>
      <c r="BK82" s="228"/>
      <c r="BL82" s="228"/>
      <c r="BM82" s="228"/>
      <c r="BN82" s="228" t="s">
        <v>83</v>
      </c>
      <c r="BO82" s="228"/>
      <c r="BP82" s="228"/>
      <c r="BQ82" s="228"/>
      <c r="BR82" s="228"/>
      <c r="BS82" s="228"/>
      <c r="BT82" s="228"/>
      <c r="BU82" s="228"/>
      <c r="BV82" s="228"/>
      <c r="BW82" s="228"/>
      <c r="BX82" s="228"/>
      <c r="BY82" s="228"/>
      <c r="BZ82" s="228"/>
      <c r="CA82" s="228"/>
      <c r="CB82" s="228"/>
      <c r="CC82" s="228"/>
      <c r="CD82" s="228"/>
      <c r="CE82" s="228"/>
      <c r="CF82" s="228"/>
      <c r="CG82" s="228"/>
      <c r="CH82" s="228"/>
      <c r="CI82" s="228"/>
      <c r="CJ82" s="228"/>
      <c r="CK82" s="228"/>
      <c r="CL82" s="228"/>
      <c r="CM82" s="228"/>
      <c r="CN82" s="228"/>
      <c r="CO82" s="228"/>
      <c r="CP82" s="228"/>
      <c r="CQ82" s="228"/>
      <c r="CR82" s="228"/>
      <c r="CS82" s="228"/>
      <c r="CT82" s="228" t="s">
        <v>83</v>
      </c>
      <c r="CU82" s="228"/>
      <c r="CV82" s="228"/>
      <c r="CW82" s="228"/>
      <c r="CX82" s="228"/>
      <c r="CY82" s="228"/>
      <c r="CZ82" s="228"/>
      <c r="DA82" s="228"/>
      <c r="DB82" s="228"/>
      <c r="DC82" s="228"/>
      <c r="DD82" s="228"/>
      <c r="DE82" s="228"/>
      <c r="DF82" s="228"/>
      <c r="DG82" s="228"/>
      <c r="DH82" s="228"/>
      <c r="DI82" s="228"/>
      <c r="DJ82" s="228"/>
      <c r="DK82" s="228"/>
      <c r="DL82" s="228"/>
      <c r="DM82" s="228"/>
      <c r="DN82" s="228"/>
      <c r="DO82" s="228"/>
      <c r="DP82" s="228"/>
      <c r="DQ82" s="228"/>
      <c r="DR82" s="228"/>
      <c r="DS82" s="228"/>
      <c r="DT82" s="228"/>
      <c r="DU82" s="228"/>
      <c r="DV82" s="228"/>
      <c r="DW82" s="228"/>
      <c r="DX82" s="228"/>
      <c r="DY82" s="228"/>
      <c r="DZ82" s="228" t="s">
        <v>83</v>
      </c>
      <c r="EA82" s="228"/>
      <c r="EB82" s="228"/>
      <c r="EC82" s="228"/>
      <c r="ED82" s="228"/>
      <c r="EE82" s="228"/>
      <c r="EF82" s="228"/>
      <c r="EG82" s="228"/>
      <c r="EH82" s="228"/>
      <c r="EI82" s="228"/>
      <c r="EJ82" s="228"/>
      <c r="EK82" s="228"/>
      <c r="EL82" s="228"/>
      <c r="EM82" s="228"/>
      <c r="EN82" s="228"/>
      <c r="EO82" s="228"/>
      <c r="EP82" s="228"/>
      <c r="EQ82" s="228"/>
      <c r="ER82" s="228"/>
      <c r="ES82" s="228"/>
      <c r="ET82" s="228"/>
      <c r="EU82" s="228"/>
      <c r="EV82" s="228"/>
      <c r="EW82" s="228"/>
      <c r="EX82" s="228"/>
      <c r="EY82" s="228"/>
      <c r="EZ82" s="228"/>
      <c r="FA82" s="228"/>
      <c r="FB82" s="228"/>
      <c r="FC82" s="228"/>
      <c r="FD82" s="228"/>
      <c r="FE82" s="228"/>
      <c r="FF82" s="14"/>
      <c r="FG82" s="155"/>
      <c r="FH82" s="156"/>
      <c r="FI82" s="80"/>
      <c r="FJ82" s="80"/>
      <c r="FK82" s="65" t="s">
        <v>92</v>
      </c>
      <c r="FL82" s="28">
        <f>SUM(COUNTIF($R$10:$U$63,FI78),COUNTIF($AX$10:$BA$63,FI78),COUNTIF($CD$10:$CG$63,FI78),COUNTIF($DJ$10:$DM$72,FI78),COUNTIF($EP$10:$ES$63,FI78))+FS82</f>
        <v>2</v>
      </c>
      <c r="FM82" s="56">
        <f t="shared" ca="1" si="3"/>
        <v>6</v>
      </c>
      <c r="FN82" s="43"/>
      <c r="FO82" s="9"/>
      <c r="FP82" s="20" t="str">
        <f>FI78</f>
        <v>技家</v>
      </c>
      <c r="FQ82" s="25" t="s">
        <v>58</v>
      </c>
      <c r="FR82" s="20" t="str">
        <f>FI78&amp;"1/2"</f>
        <v>技家1/2</v>
      </c>
      <c r="FS82" s="20">
        <f>SUM(COUNTIF($R$10:$U$63,FR82),COUNTIF($AX$10:$BA$63,FR82),COUNTIF($CD$10:$CG$63,FR82),COUNTIF($DJ$10:$DM$72,FR82),COUNTIF($EP$10:$ES$63,FR82))*0.5</f>
        <v>0</v>
      </c>
      <c r="FT82" s="20"/>
      <c r="FU82" s="20"/>
      <c r="FV82" s="20" t="str">
        <f t="shared" ca="1" si="4"/>
        <v>'(5)'!FM82</v>
      </c>
      <c r="FW82" s="20">
        <v>82</v>
      </c>
      <c r="FX82" s="20">
        <f t="shared" ca="1" si="5"/>
        <v>4</v>
      </c>
    </row>
    <row r="83" spans="1:180" ht="7.5" customHeight="1">
      <c r="A83" s="93"/>
      <c r="B83" s="228"/>
      <c r="C83" s="228"/>
      <c r="D83" s="228"/>
      <c r="E83" s="228"/>
      <c r="F83" s="228"/>
      <c r="G83" s="228"/>
      <c r="H83" s="228"/>
      <c r="I83" s="228"/>
      <c r="J83" s="228"/>
      <c r="K83" s="228"/>
      <c r="L83" s="228"/>
      <c r="M83" s="228"/>
      <c r="N83" s="228"/>
      <c r="O83" s="228"/>
      <c r="P83" s="228"/>
      <c r="Q83" s="228"/>
      <c r="R83" s="228"/>
      <c r="S83" s="228"/>
      <c r="T83" s="228"/>
      <c r="U83" s="228"/>
      <c r="V83" s="228"/>
      <c r="W83" s="228"/>
      <c r="X83" s="228"/>
      <c r="Y83" s="228"/>
      <c r="Z83" s="228"/>
      <c r="AA83" s="228"/>
      <c r="AB83" s="228"/>
      <c r="AC83" s="228"/>
      <c r="AD83" s="228"/>
      <c r="AE83" s="228"/>
      <c r="AF83" s="228"/>
      <c r="AG83" s="228"/>
      <c r="AH83" s="228"/>
      <c r="AI83" s="228"/>
      <c r="AJ83" s="228"/>
      <c r="AK83" s="228"/>
      <c r="AL83" s="228"/>
      <c r="AM83" s="228"/>
      <c r="AN83" s="228"/>
      <c r="AO83" s="228"/>
      <c r="AP83" s="228"/>
      <c r="AQ83" s="228"/>
      <c r="AR83" s="228"/>
      <c r="AS83" s="228"/>
      <c r="AT83" s="228"/>
      <c r="AU83" s="228"/>
      <c r="AV83" s="228"/>
      <c r="AW83" s="228"/>
      <c r="AX83" s="228"/>
      <c r="AY83" s="228"/>
      <c r="AZ83" s="228"/>
      <c r="BA83" s="228"/>
      <c r="BB83" s="228"/>
      <c r="BC83" s="228"/>
      <c r="BD83" s="228"/>
      <c r="BE83" s="228"/>
      <c r="BF83" s="228"/>
      <c r="BG83" s="228"/>
      <c r="BH83" s="228"/>
      <c r="BI83" s="228"/>
      <c r="BJ83" s="228"/>
      <c r="BK83" s="228"/>
      <c r="BL83" s="228"/>
      <c r="BM83" s="228"/>
      <c r="BN83" s="228"/>
      <c r="BO83" s="228"/>
      <c r="BP83" s="228"/>
      <c r="BQ83" s="228"/>
      <c r="BR83" s="228"/>
      <c r="BS83" s="228"/>
      <c r="BT83" s="228"/>
      <c r="BU83" s="228"/>
      <c r="BV83" s="228"/>
      <c r="BW83" s="228"/>
      <c r="BX83" s="228"/>
      <c r="BY83" s="228"/>
      <c r="BZ83" s="228"/>
      <c r="CA83" s="228"/>
      <c r="CB83" s="228"/>
      <c r="CC83" s="228"/>
      <c r="CD83" s="228"/>
      <c r="CE83" s="228"/>
      <c r="CF83" s="228"/>
      <c r="CG83" s="228"/>
      <c r="CH83" s="228"/>
      <c r="CI83" s="228"/>
      <c r="CJ83" s="228"/>
      <c r="CK83" s="228"/>
      <c r="CL83" s="228"/>
      <c r="CM83" s="228"/>
      <c r="CN83" s="228"/>
      <c r="CO83" s="228"/>
      <c r="CP83" s="228"/>
      <c r="CQ83" s="228"/>
      <c r="CR83" s="228"/>
      <c r="CS83" s="228"/>
      <c r="CT83" s="228"/>
      <c r="CU83" s="228"/>
      <c r="CV83" s="228"/>
      <c r="CW83" s="228"/>
      <c r="CX83" s="228"/>
      <c r="CY83" s="228"/>
      <c r="CZ83" s="228"/>
      <c r="DA83" s="228"/>
      <c r="DB83" s="228"/>
      <c r="DC83" s="228"/>
      <c r="DD83" s="228"/>
      <c r="DE83" s="228"/>
      <c r="DF83" s="228"/>
      <c r="DG83" s="228"/>
      <c r="DH83" s="228"/>
      <c r="DI83" s="228"/>
      <c r="DJ83" s="228"/>
      <c r="DK83" s="228"/>
      <c r="DL83" s="228"/>
      <c r="DM83" s="228"/>
      <c r="DN83" s="228"/>
      <c r="DO83" s="228"/>
      <c r="DP83" s="228"/>
      <c r="DQ83" s="228"/>
      <c r="DR83" s="228"/>
      <c r="DS83" s="228"/>
      <c r="DT83" s="228"/>
      <c r="DU83" s="228"/>
      <c r="DV83" s="228"/>
      <c r="DW83" s="228"/>
      <c r="DX83" s="228"/>
      <c r="DY83" s="228"/>
      <c r="DZ83" s="228"/>
      <c r="EA83" s="228"/>
      <c r="EB83" s="228"/>
      <c r="EC83" s="228"/>
      <c r="ED83" s="228"/>
      <c r="EE83" s="228"/>
      <c r="EF83" s="228"/>
      <c r="EG83" s="228"/>
      <c r="EH83" s="228"/>
      <c r="EI83" s="228"/>
      <c r="EJ83" s="228"/>
      <c r="EK83" s="228"/>
      <c r="EL83" s="228"/>
      <c r="EM83" s="228"/>
      <c r="EN83" s="228"/>
      <c r="EO83" s="228"/>
      <c r="EP83" s="228"/>
      <c r="EQ83" s="228"/>
      <c r="ER83" s="228"/>
      <c r="ES83" s="228"/>
      <c r="ET83" s="228"/>
      <c r="EU83" s="228"/>
      <c r="EV83" s="228"/>
      <c r="EW83" s="228"/>
      <c r="EX83" s="228"/>
      <c r="EY83" s="228"/>
      <c r="EZ83" s="228"/>
      <c r="FA83" s="228"/>
      <c r="FB83" s="228"/>
      <c r="FC83" s="228"/>
      <c r="FD83" s="228"/>
      <c r="FE83" s="228"/>
      <c r="FF83" s="14"/>
      <c r="FG83" s="155"/>
      <c r="FH83" s="156"/>
      <c r="FI83" s="80"/>
      <c r="FJ83" s="80"/>
      <c r="FK83" s="65" t="s">
        <v>93</v>
      </c>
      <c r="FL83" s="28">
        <f>SUM(COUNTIF($V$10:$Y$63,FI78),COUNTIF($BB$10:$BE$63,FI78),COUNTIF($CH$10:$CK$63,FI78),COUNTIF($DN$10:$DQ$72,FI78),COUNTIF($ET$10:$EW$63,FI78))+FS83</f>
        <v>2</v>
      </c>
      <c r="FM83" s="56">
        <f t="shared" ca="1" si="3"/>
        <v>6</v>
      </c>
      <c r="FN83" s="44"/>
      <c r="FO83" s="35"/>
      <c r="FP83" s="20" t="str">
        <f>FI78</f>
        <v>技家</v>
      </c>
      <c r="FQ83" s="20" t="s">
        <v>59</v>
      </c>
      <c r="FR83" s="20" t="str">
        <f>FI78&amp;"1/2"</f>
        <v>技家1/2</v>
      </c>
      <c r="FS83" s="20">
        <f>SUM(COUNTIF($V$10:$Y$63,FR83),COUNTIF($BB$10:$BE$63,FR83),COUNTIF($CH$10:$CK$63,FR83),COUNTIF($DN$10:$DQ$72,FR83),COUNTIF($ET$10:$EW$63,FR83))*0.5</f>
        <v>0</v>
      </c>
      <c r="FT83" s="20"/>
      <c r="FU83" s="20"/>
      <c r="FV83" s="20" t="str">
        <f t="shared" ca="1" si="4"/>
        <v>'(5)'!FM83</v>
      </c>
      <c r="FW83" s="20">
        <v>83</v>
      </c>
      <c r="FX83" s="20">
        <f t="shared" ca="1" si="5"/>
        <v>4</v>
      </c>
    </row>
    <row r="84" spans="1:180" ht="7.5" customHeight="1">
      <c r="A84" s="93"/>
      <c r="B84" s="229"/>
      <c r="C84" s="229"/>
      <c r="D84" s="229"/>
      <c r="E84" s="229"/>
      <c r="F84" s="229"/>
      <c r="G84" s="229"/>
      <c r="H84" s="229"/>
      <c r="I84" s="229"/>
      <c r="J84" s="229"/>
      <c r="K84" s="229"/>
      <c r="L84" s="229"/>
      <c r="M84" s="229"/>
      <c r="N84" s="229"/>
      <c r="O84" s="229"/>
      <c r="P84" s="229"/>
      <c r="Q84" s="229"/>
      <c r="R84" s="229"/>
      <c r="S84" s="229"/>
      <c r="T84" s="229"/>
      <c r="U84" s="229"/>
      <c r="V84" s="229"/>
      <c r="W84" s="229"/>
      <c r="X84" s="229"/>
      <c r="Y84" s="229"/>
      <c r="Z84" s="229"/>
      <c r="AA84" s="229"/>
      <c r="AB84" s="229"/>
      <c r="AC84" s="229"/>
      <c r="AD84" s="229"/>
      <c r="AE84" s="229"/>
      <c r="AF84" s="229"/>
      <c r="AG84" s="229"/>
      <c r="AH84" s="229"/>
      <c r="AI84" s="229"/>
      <c r="AJ84" s="229"/>
      <c r="AK84" s="229"/>
      <c r="AL84" s="229"/>
      <c r="AM84" s="229"/>
      <c r="AN84" s="229"/>
      <c r="AO84" s="229"/>
      <c r="AP84" s="229"/>
      <c r="AQ84" s="229"/>
      <c r="AR84" s="229"/>
      <c r="AS84" s="229"/>
      <c r="AT84" s="229"/>
      <c r="AU84" s="229"/>
      <c r="AV84" s="229"/>
      <c r="AW84" s="229"/>
      <c r="AX84" s="229"/>
      <c r="AY84" s="229"/>
      <c r="AZ84" s="229"/>
      <c r="BA84" s="229"/>
      <c r="BB84" s="229"/>
      <c r="BC84" s="229"/>
      <c r="BD84" s="229"/>
      <c r="BE84" s="229"/>
      <c r="BF84" s="229"/>
      <c r="BG84" s="229"/>
      <c r="BH84" s="229"/>
      <c r="BI84" s="229"/>
      <c r="BJ84" s="229"/>
      <c r="BK84" s="229"/>
      <c r="BL84" s="229"/>
      <c r="BM84" s="229"/>
      <c r="BN84" s="229"/>
      <c r="BO84" s="229"/>
      <c r="BP84" s="229"/>
      <c r="BQ84" s="229"/>
      <c r="BR84" s="229"/>
      <c r="BS84" s="229"/>
      <c r="BT84" s="229"/>
      <c r="BU84" s="229"/>
      <c r="BV84" s="229"/>
      <c r="BW84" s="229"/>
      <c r="BX84" s="229"/>
      <c r="BY84" s="229"/>
      <c r="BZ84" s="229"/>
      <c r="CA84" s="229"/>
      <c r="CB84" s="229"/>
      <c r="CC84" s="229"/>
      <c r="CD84" s="229"/>
      <c r="CE84" s="229"/>
      <c r="CF84" s="229"/>
      <c r="CG84" s="229"/>
      <c r="CH84" s="229"/>
      <c r="CI84" s="229"/>
      <c r="CJ84" s="229"/>
      <c r="CK84" s="229"/>
      <c r="CL84" s="229"/>
      <c r="CM84" s="229"/>
      <c r="CN84" s="229"/>
      <c r="CO84" s="229"/>
      <c r="CP84" s="229"/>
      <c r="CQ84" s="229"/>
      <c r="CR84" s="229"/>
      <c r="CS84" s="229"/>
      <c r="CT84" s="229"/>
      <c r="CU84" s="229"/>
      <c r="CV84" s="229"/>
      <c r="CW84" s="229"/>
      <c r="CX84" s="229"/>
      <c r="CY84" s="229"/>
      <c r="CZ84" s="229"/>
      <c r="DA84" s="229"/>
      <c r="DB84" s="229"/>
      <c r="DC84" s="229"/>
      <c r="DD84" s="229"/>
      <c r="DE84" s="229"/>
      <c r="DF84" s="229"/>
      <c r="DG84" s="229"/>
      <c r="DH84" s="229"/>
      <c r="DI84" s="229"/>
      <c r="DJ84" s="229"/>
      <c r="DK84" s="229"/>
      <c r="DL84" s="229"/>
      <c r="DM84" s="229"/>
      <c r="DN84" s="229"/>
      <c r="DO84" s="229"/>
      <c r="DP84" s="229"/>
      <c r="DQ84" s="229"/>
      <c r="DR84" s="229"/>
      <c r="DS84" s="229"/>
      <c r="DT84" s="229"/>
      <c r="DU84" s="229"/>
      <c r="DV84" s="229"/>
      <c r="DW84" s="229"/>
      <c r="DX84" s="229"/>
      <c r="DY84" s="229"/>
      <c r="DZ84" s="229"/>
      <c r="EA84" s="229"/>
      <c r="EB84" s="229"/>
      <c r="EC84" s="229"/>
      <c r="ED84" s="229"/>
      <c r="EE84" s="229"/>
      <c r="EF84" s="229"/>
      <c r="EG84" s="229"/>
      <c r="EH84" s="229"/>
      <c r="EI84" s="229"/>
      <c r="EJ84" s="229"/>
      <c r="EK84" s="229"/>
      <c r="EL84" s="229"/>
      <c r="EM84" s="229"/>
      <c r="EN84" s="229"/>
      <c r="EO84" s="229"/>
      <c r="EP84" s="229"/>
      <c r="EQ84" s="229"/>
      <c r="ER84" s="229"/>
      <c r="ES84" s="229"/>
      <c r="ET84" s="229"/>
      <c r="EU84" s="229"/>
      <c r="EV84" s="229"/>
      <c r="EW84" s="229"/>
      <c r="EX84" s="229"/>
      <c r="EY84" s="229"/>
      <c r="EZ84" s="229"/>
      <c r="FA84" s="229"/>
      <c r="FB84" s="229"/>
      <c r="FC84" s="229"/>
      <c r="FD84" s="229"/>
      <c r="FE84" s="229"/>
      <c r="FF84" s="14"/>
      <c r="FG84" s="155"/>
      <c r="FH84" s="156"/>
      <c r="FI84" s="80"/>
      <c r="FJ84" s="80"/>
      <c r="FK84" s="65" t="s">
        <v>94</v>
      </c>
      <c r="FL84" s="29">
        <f>SUM(COUNTIF($Z$10:$AC$63,FI78),COUNTIF($BF$10:$BI$63,FI78),COUNTIF($CL$10:$CO$63,FI78),COUNTIF($DR$10:$DU$72,FI78),COUNTIF($EX$10:$FA$63,FI78))+FS84</f>
        <v>2</v>
      </c>
      <c r="FM84" s="57">
        <f t="shared" ca="1" si="3"/>
        <v>7</v>
      </c>
      <c r="FN84" s="45"/>
      <c r="FO84" s="36"/>
      <c r="FP84" s="20" t="str">
        <f>FI78</f>
        <v>技家</v>
      </c>
      <c r="FQ84" s="20" t="s">
        <v>60</v>
      </c>
      <c r="FR84" s="20" t="str">
        <f>FI78&amp;"1/2"</f>
        <v>技家1/2</v>
      </c>
      <c r="FS84" s="20">
        <f>SUM(COUNTIF($Z$10:$AC$63,FR84),COUNTIF($BF$10:$BI$63,FR84),COUNTIF($CL$10:$CO$63,FR84),COUNTIF($DR$10:$DU$72,FR84),COUNTIF($EX$10:$FA$63,FR84))*0.5</f>
        <v>0</v>
      </c>
      <c r="FT84" s="14"/>
      <c r="FU84" s="14"/>
      <c r="FV84" s="20" t="str">
        <f t="shared" ca="1" si="4"/>
        <v>'(5)'!FM84</v>
      </c>
      <c r="FW84" s="20">
        <v>84</v>
      </c>
      <c r="FX84" s="20">
        <f t="shared" ca="1" si="5"/>
        <v>5</v>
      </c>
    </row>
    <row r="85" spans="1:180" ht="7.5" customHeight="1">
      <c r="A85" s="93"/>
      <c r="B85" s="229"/>
      <c r="C85" s="229"/>
      <c r="D85" s="229"/>
      <c r="E85" s="229"/>
      <c r="F85" s="229"/>
      <c r="G85" s="229"/>
      <c r="H85" s="229"/>
      <c r="I85" s="229"/>
      <c r="J85" s="229"/>
      <c r="K85" s="229"/>
      <c r="L85" s="229"/>
      <c r="M85" s="229"/>
      <c r="N85" s="229"/>
      <c r="O85" s="229"/>
      <c r="P85" s="229"/>
      <c r="Q85" s="229"/>
      <c r="R85" s="229"/>
      <c r="S85" s="229"/>
      <c r="T85" s="229"/>
      <c r="U85" s="229"/>
      <c r="V85" s="229"/>
      <c r="W85" s="229"/>
      <c r="X85" s="229"/>
      <c r="Y85" s="229"/>
      <c r="Z85" s="229"/>
      <c r="AA85" s="229"/>
      <c r="AB85" s="229"/>
      <c r="AC85" s="229"/>
      <c r="AD85" s="229"/>
      <c r="AE85" s="229"/>
      <c r="AF85" s="229"/>
      <c r="AG85" s="229"/>
      <c r="AH85" s="229"/>
      <c r="AI85" s="229"/>
      <c r="AJ85" s="229"/>
      <c r="AK85" s="229"/>
      <c r="AL85" s="229"/>
      <c r="AM85" s="229"/>
      <c r="AN85" s="229"/>
      <c r="AO85" s="229"/>
      <c r="AP85" s="229"/>
      <c r="AQ85" s="229"/>
      <c r="AR85" s="229"/>
      <c r="AS85" s="229"/>
      <c r="AT85" s="229"/>
      <c r="AU85" s="229"/>
      <c r="AV85" s="229"/>
      <c r="AW85" s="229"/>
      <c r="AX85" s="229"/>
      <c r="AY85" s="229"/>
      <c r="AZ85" s="229"/>
      <c r="BA85" s="229"/>
      <c r="BB85" s="229"/>
      <c r="BC85" s="229"/>
      <c r="BD85" s="229"/>
      <c r="BE85" s="229"/>
      <c r="BF85" s="229"/>
      <c r="BG85" s="229"/>
      <c r="BH85" s="229"/>
      <c r="BI85" s="229"/>
      <c r="BJ85" s="229"/>
      <c r="BK85" s="229"/>
      <c r="BL85" s="229"/>
      <c r="BM85" s="229"/>
      <c r="BN85" s="229"/>
      <c r="BO85" s="229"/>
      <c r="BP85" s="229"/>
      <c r="BQ85" s="229"/>
      <c r="BR85" s="229"/>
      <c r="BS85" s="229"/>
      <c r="BT85" s="229"/>
      <c r="BU85" s="229"/>
      <c r="BV85" s="229"/>
      <c r="BW85" s="229"/>
      <c r="BX85" s="229"/>
      <c r="BY85" s="229"/>
      <c r="BZ85" s="229"/>
      <c r="CA85" s="229"/>
      <c r="CB85" s="229"/>
      <c r="CC85" s="229"/>
      <c r="CD85" s="229"/>
      <c r="CE85" s="229"/>
      <c r="CF85" s="229"/>
      <c r="CG85" s="229"/>
      <c r="CH85" s="229"/>
      <c r="CI85" s="229"/>
      <c r="CJ85" s="229"/>
      <c r="CK85" s="229"/>
      <c r="CL85" s="229"/>
      <c r="CM85" s="229"/>
      <c r="CN85" s="229"/>
      <c r="CO85" s="229"/>
      <c r="CP85" s="229"/>
      <c r="CQ85" s="229"/>
      <c r="CR85" s="229"/>
      <c r="CS85" s="229"/>
      <c r="CT85" s="229"/>
      <c r="CU85" s="229"/>
      <c r="CV85" s="229"/>
      <c r="CW85" s="229"/>
      <c r="CX85" s="229"/>
      <c r="CY85" s="229"/>
      <c r="CZ85" s="229"/>
      <c r="DA85" s="229"/>
      <c r="DB85" s="229"/>
      <c r="DC85" s="229"/>
      <c r="DD85" s="229"/>
      <c r="DE85" s="229"/>
      <c r="DF85" s="229"/>
      <c r="DG85" s="229"/>
      <c r="DH85" s="229"/>
      <c r="DI85" s="229"/>
      <c r="DJ85" s="229"/>
      <c r="DK85" s="229"/>
      <c r="DL85" s="229"/>
      <c r="DM85" s="229"/>
      <c r="DN85" s="229"/>
      <c r="DO85" s="229"/>
      <c r="DP85" s="229"/>
      <c r="DQ85" s="229"/>
      <c r="DR85" s="229"/>
      <c r="DS85" s="229"/>
      <c r="DT85" s="229"/>
      <c r="DU85" s="229"/>
      <c r="DV85" s="229"/>
      <c r="DW85" s="229"/>
      <c r="DX85" s="229"/>
      <c r="DY85" s="229"/>
      <c r="DZ85" s="229"/>
      <c r="EA85" s="229"/>
      <c r="EB85" s="229"/>
      <c r="EC85" s="229"/>
      <c r="ED85" s="229"/>
      <c r="EE85" s="229"/>
      <c r="EF85" s="229"/>
      <c r="EG85" s="229"/>
      <c r="EH85" s="229"/>
      <c r="EI85" s="229"/>
      <c r="EJ85" s="229"/>
      <c r="EK85" s="229"/>
      <c r="EL85" s="229"/>
      <c r="EM85" s="229"/>
      <c r="EN85" s="229"/>
      <c r="EO85" s="229"/>
      <c r="EP85" s="229"/>
      <c r="EQ85" s="229"/>
      <c r="ER85" s="229"/>
      <c r="ES85" s="229"/>
      <c r="ET85" s="229"/>
      <c r="EU85" s="229"/>
      <c r="EV85" s="229"/>
      <c r="EW85" s="229"/>
      <c r="EX85" s="229"/>
      <c r="EY85" s="229"/>
      <c r="EZ85" s="229"/>
      <c r="FA85" s="229"/>
      <c r="FB85" s="229"/>
      <c r="FC85" s="229"/>
      <c r="FD85" s="229"/>
      <c r="FE85" s="229"/>
      <c r="FF85" s="14"/>
      <c r="FG85" s="155"/>
      <c r="FH85" s="156"/>
      <c r="FI85" s="80"/>
      <c r="FJ85" s="80"/>
      <c r="FK85" s="66" t="s">
        <v>95</v>
      </c>
      <c r="FL85" s="30">
        <f>SUM(COUNTIF($AD$10:$AG$63,FI78),COUNTIF($BJ$10:$BM$63,FI78),COUNTIF($CP$10:$CS$63,FI78),COUNTIF($DV$10:$DY$72,FI78),COUNTIF($FB$10:$FE$63,FI78))+FS85</f>
        <v>2</v>
      </c>
      <c r="FM85" s="58">
        <f t="shared" ca="1" si="3"/>
        <v>8</v>
      </c>
      <c r="FN85" s="46"/>
      <c r="FO85" s="26"/>
      <c r="FP85" s="20" t="str">
        <f>FI78</f>
        <v>技家</v>
      </c>
      <c r="FQ85" s="25" t="s">
        <v>61</v>
      </c>
      <c r="FR85" s="20" t="str">
        <f>FI78&amp;"1/2"</f>
        <v>技家1/2</v>
      </c>
      <c r="FS85" s="20">
        <f>SUM(COUNTIF($AD$10:$AG$63,FR85),COUNTIF($BJ$10:$BM$63,FR85),COUNTIF($CP$10:$CS$63,FR85),COUNTIF($DV$10:$DY$72,FR85),COUNTIF($FB$10:$FE$63,FR85))*0.5</f>
        <v>0</v>
      </c>
      <c r="FT85" s="20"/>
      <c r="FU85" s="20"/>
      <c r="FV85" s="20" t="str">
        <f t="shared" ca="1" si="4"/>
        <v>'(5)'!FM85</v>
      </c>
      <c r="FW85" s="20">
        <v>85</v>
      </c>
      <c r="FX85" s="20">
        <f t="shared" ca="1" si="5"/>
        <v>6</v>
      </c>
    </row>
    <row r="86" spans="1:180" ht="7.5" customHeight="1">
      <c r="A86" s="93"/>
      <c r="B86" s="229"/>
      <c r="C86" s="229"/>
      <c r="D86" s="229"/>
      <c r="E86" s="229"/>
      <c r="F86" s="229"/>
      <c r="G86" s="229"/>
      <c r="H86" s="229"/>
      <c r="I86" s="229"/>
      <c r="J86" s="229"/>
      <c r="K86" s="229"/>
      <c r="L86" s="229"/>
      <c r="M86" s="229"/>
      <c r="N86" s="229"/>
      <c r="O86" s="229"/>
      <c r="P86" s="229"/>
      <c r="Q86" s="229"/>
      <c r="R86" s="229"/>
      <c r="S86" s="229"/>
      <c r="T86" s="229"/>
      <c r="U86" s="229"/>
      <c r="V86" s="229"/>
      <c r="W86" s="229"/>
      <c r="X86" s="229"/>
      <c r="Y86" s="229"/>
      <c r="Z86" s="229"/>
      <c r="AA86" s="229"/>
      <c r="AB86" s="229"/>
      <c r="AC86" s="229"/>
      <c r="AD86" s="229"/>
      <c r="AE86" s="229"/>
      <c r="AF86" s="229"/>
      <c r="AG86" s="229"/>
      <c r="AH86" s="229"/>
      <c r="AI86" s="229"/>
      <c r="AJ86" s="229"/>
      <c r="AK86" s="229"/>
      <c r="AL86" s="229"/>
      <c r="AM86" s="229"/>
      <c r="AN86" s="229"/>
      <c r="AO86" s="229"/>
      <c r="AP86" s="229"/>
      <c r="AQ86" s="229"/>
      <c r="AR86" s="229"/>
      <c r="AS86" s="229"/>
      <c r="AT86" s="229"/>
      <c r="AU86" s="229"/>
      <c r="AV86" s="229"/>
      <c r="AW86" s="229"/>
      <c r="AX86" s="229"/>
      <c r="AY86" s="229"/>
      <c r="AZ86" s="229"/>
      <c r="BA86" s="229"/>
      <c r="BB86" s="229"/>
      <c r="BC86" s="229"/>
      <c r="BD86" s="229"/>
      <c r="BE86" s="229"/>
      <c r="BF86" s="229"/>
      <c r="BG86" s="229"/>
      <c r="BH86" s="229"/>
      <c r="BI86" s="229"/>
      <c r="BJ86" s="229"/>
      <c r="BK86" s="229"/>
      <c r="BL86" s="229"/>
      <c r="BM86" s="229"/>
      <c r="BN86" s="229"/>
      <c r="BO86" s="229"/>
      <c r="BP86" s="229"/>
      <c r="BQ86" s="229"/>
      <c r="BR86" s="229"/>
      <c r="BS86" s="229"/>
      <c r="BT86" s="229"/>
      <c r="BU86" s="229"/>
      <c r="BV86" s="229"/>
      <c r="BW86" s="229"/>
      <c r="BX86" s="229"/>
      <c r="BY86" s="229"/>
      <c r="BZ86" s="229"/>
      <c r="CA86" s="229"/>
      <c r="CB86" s="229"/>
      <c r="CC86" s="229"/>
      <c r="CD86" s="229"/>
      <c r="CE86" s="229"/>
      <c r="CF86" s="229"/>
      <c r="CG86" s="229"/>
      <c r="CH86" s="229"/>
      <c r="CI86" s="229"/>
      <c r="CJ86" s="229"/>
      <c r="CK86" s="229"/>
      <c r="CL86" s="229"/>
      <c r="CM86" s="229"/>
      <c r="CN86" s="229"/>
      <c r="CO86" s="229"/>
      <c r="CP86" s="229"/>
      <c r="CQ86" s="229"/>
      <c r="CR86" s="229"/>
      <c r="CS86" s="229"/>
      <c r="CT86" s="229"/>
      <c r="CU86" s="229"/>
      <c r="CV86" s="229"/>
      <c r="CW86" s="229"/>
      <c r="CX86" s="229"/>
      <c r="CY86" s="229"/>
      <c r="CZ86" s="229"/>
      <c r="DA86" s="229"/>
      <c r="DB86" s="229"/>
      <c r="DC86" s="229"/>
      <c r="DD86" s="229"/>
      <c r="DE86" s="229"/>
      <c r="DF86" s="229"/>
      <c r="DG86" s="229"/>
      <c r="DH86" s="229"/>
      <c r="DI86" s="229"/>
      <c r="DJ86" s="229"/>
      <c r="DK86" s="229"/>
      <c r="DL86" s="229"/>
      <c r="DM86" s="229"/>
      <c r="DN86" s="229"/>
      <c r="DO86" s="229"/>
      <c r="DP86" s="229"/>
      <c r="DQ86" s="229"/>
      <c r="DR86" s="229"/>
      <c r="DS86" s="229"/>
      <c r="DT86" s="229"/>
      <c r="DU86" s="229"/>
      <c r="DV86" s="229"/>
      <c r="DW86" s="229"/>
      <c r="DX86" s="229"/>
      <c r="DY86" s="229"/>
      <c r="DZ86" s="229"/>
      <c r="EA86" s="229"/>
      <c r="EB86" s="229"/>
      <c r="EC86" s="229"/>
      <c r="ED86" s="229"/>
      <c r="EE86" s="229"/>
      <c r="EF86" s="229"/>
      <c r="EG86" s="229"/>
      <c r="EH86" s="229"/>
      <c r="EI86" s="229"/>
      <c r="EJ86" s="229"/>
      <c r="EK86" s="229"/>
      <c r="EL86" s="229"/>
      <c r="EM86" s="229"/>
      <c r="EN86" s="229"/>
      <c r="EO86" s="229"/>
      <c r="EP86" s="229"/>
      <c r="EQ86" s="229"/>
      <c r="ER86" s="229"/>
      <c r="ES86" s="229"/>
      <c r="ET86" s="229"/>
      <c r="EU86" s="229"/>
      <c r="EV86" s="229"/>
      <c r="EW86" s="229"/>
      <c r="EX86" s="229"/>
      <c r="EY86" s="229"/>
      <c r="EZ86" s="229"/>
      <c r="FA86" s="229"/>
      <c r="FB86" s="229"/>
      <c r="FC86" s="229"/>
      <c r="FD86" s="229"/>
      <c r="FE86" s="229"/>
      <c r="FF86" s="14"/>
      <c r="FG86" s="155"/>
      <c r="FH86" s="156"/>
      <c r="FI86" s="79" t="s">
        <v>20</v>
      </c>
      <c r="FJ86" s="79"/>
      <c r="FK86" s="64" t="s">
        <v>88</v>
      </c>
      <c r="FL86" s="33">
        <f>SUM(COUNTIF($B$10:$E$63,FI86),COUNTIF($AH$10:$AK$63,FI86),COUNTIF($BN$10:$BQ$63,FI86),COUNTIF($CT$10:$CW$72,FI86),COUNTIF($DZ$10:$EC$63,FI86))+FS86</f>
        <v>3</v>
      </c>
      <c r="FM86" s="61">
        <f t="shared" ca="1" si="3"/>
        <v>6</v>
      </c>
      <c r="FN86" s="51"/>
      <c r="FO86" s="40"/>
      <c r="FP86" s="20" t="str">
        <f>FI86</f>
        <v>体育</v>
      </c>
      <c r="FQ86" s="20" t="s">
        <v>54</v>
      </c>
      <c r="FR86" s="20" t="str">
        <f>FI86&amp;"1/2"</f>
        <v>体育1/2</v>
      </c>
      <c r="FS86" s="20">
        <f>SUM(COUNTIF($B$10:$E$63,FR86),COUNTIF($AH$10:$AK$63,FR86),COUNTIF($BN$10:$BQ$63,FR86),COUNTIF($CT$10:$CW$72,FR86),COUNTIF($DZ$10:$EC$63,FR86))*0.5</f>
        <v>0</v>
      </c>
      <c r="FT86" s="20"/>
      <c r="FU86" s="20"/>
      <c r="FV86" s="20" t="str">
        <f t="shared" ca="1" si="4"/>
        <v>'(5)'!FM86</v>
      </c>
      <c r="FW86" s="20">
        <v>86</v>
      </c>
      <c r="FX86" s="20">
        <f t="shared" ca="1" si="5"/>
        <v>3</v>
      </c>
    </row>
    <row r="87" spans="1:180" ht="7.5" customHeight="1">
      <c r="A87" s="93"/>
      <c r="B87" s="229"/>
      <c r="C87" s="229"/>
      <c r="D87" s="229"/>
      <c r="E87" s="229"/>
      <c r="F87" s="229"/>
      <c r="G87" s="229"/>
      <c r="H87" s="229"/>
      <c r="I87" s="229"/>
      <c r="J87" s="229"/>
      <c r="K87" s="229"/>
      <c r="L87" s="229"/>
      <c r="M87" s="229"/>
      <c r="N87" s="229"/>
      <c r="O87" s="229"/>
      <c r="P87" s="229"/>
      <c r="Q87" s="229"/>
      <c r="R87" s="229"/>
      <c r="S87" s="229"/>
      <c r="T87" s="229"/>
      <c r="U87" s="229"/>
      <c r="V87" s="229"/>
      <c r="W87" s="229"/>
      <c r="X87" s="229"/>
      <c r="Y87" s="229"/>
      <c r="Z87" s="229"/>
      <c r="AA87" s="229"/>
      <c r="AB87" s="229"/>
      <c r="AC87" s="229"/>
      <c r="AD87" s="229"/>
      <c r="AE87" s="229"/>
      <c r="AF87" s="229"/>
      <c r="AG87" s="229"/>
      <c r="AH87" s="229"/>
      <c r="AI87" s="229"/>
      <c r="AJ87" s="229"/>
      <c r="AK87" s="229"/>
      <c r="AL87" s="229"/>
      <c r="AM87" s="229"/>
      <c r="AN87" s="229"/>
      <c r="AO87" s="229"/>
      <c r="AP87" s="229"/>
      <c r="AQ87" s="229"/>
      <c r="AR87" s="229"/>
      <c r="AS87" s="229"/>
      <c r="AT87" s="229"/>
      <c r="AU87" s="229"/>
      <c r="AV87" s="229"/>
      <c r="AW87" s="229"/>
      <c r="AX87" s="229"/>
      <c r="AY87" s="229"/>
      <c r="AZ87" s="229"/>
      <c r="BA87" s="229"/>
      <c r="BB87" s="229"/>
      <c r="BC87" s="229"/>
      <c r="BD87" s="229"/>
      <c r="BE87" s="229"/>
      <c r="BF87" s="229"/>
      <c r="BG87" s="229"/>
      <c r="BH87" s="229"/>
      <c r="BI87" s="229"/>
      <c r="BJ87" s="229"/>
      <c r="BK87" s="229"/>
      <c r="BL87" s="229"/>
      <c r="BM87" s="229"/>
      <c r="BN87" s="229"/>
      <c r="BO87" s="229"/>
      <c r="BP87" s="229"/>
      <c r="BQ87" s="229"/>
      <c r="BR87" s="229"/>
      <c r="BS87" s="229"/>
      <c r="BT87" s="229"/>
      <c r="BU87" s="229"/>
      <c r="BV87" s="229"/>
      <c r="BW87" s="229"/>
      <c r="BX87" s="229"/>
      <c r="BY87" s="229"/>
      <c r="BZ87" s="229"/>
      <c r="CA87" s="229"/>
      <c r="CB87" s="229"/>
      <c r="CC87" s="229"/>
      <c r="CD87" s="229"/>
      <c r="CE87" s="229"/>
      <c r="CF87" s="229"/>
      <c r="CG87" s="229"/>
      <c r="CH87" s="229"/>
      <c r="CI87" s="229"/>
      <c r="CJ87" s="229"/>
      <c r="CK87" s="229"/>
      <c r="CL87" s="229"/>
      <c r="CM87" s="229"/>
      <c r="CN87" s="229"/>
      <c r="CO87" s="229"/>
      <c r="CP87" s="229"/>
      <c r="CQ87" s="229"/>
      <c r="CR87" s="229"/>
      <c r="CS87" s="229"/>
      <c r="CT87" s="229"/>
      <c r="CU87" s="229"/>
      <c r="CV87" s="229"/>
      <c r="CW87" s="229"/>
      <c r="CX87" s="229"/>
      <c r="CY87" s="229"/>
      <c r="CZ87" s="229"/>
      <c r="DA87" s="229"/>
      <c r="DB87" s="229"/>
      <c r="DC87" s="229"/>
      <c r="DD87" s="229"/>
      <c r="DE87" s="229"/>
      <c r="DF87" s="229"/>
      <c r="DG87" s="229"/>
      <c r="DH87" s="229"/>
      <c r="DI87" s="229"/>
      <c r="DJ87" s="229"/>
      <c r="DK87" s="229"/>
      <c r="DL87" s="229"/>
      <c r="DM87" s="229"/>
      <c r="DN87" s="229"/>
      <c r="DO87" s="229"/>
      <c r="DP87" s="229"/>
      <c r="DQ87" s="229"/>
      <c r="DR87" s="229"/>
      <c r="DS87" s="229"/>
      <c r="DT87" s="229"/>
      <c r="DU87" s="229"/>
      <c r="DV87" s="229"/>
      <c r="DW87" s="229"/>
      <c r="DX87" s="229"/>
      <c r="DY87" s="229"/>
      <c r="DZ87" s="229"/>
      <c r="EA87" s="229"/>
      <c r="EB87" s="229"/>
      <c r="EC87" s="229"/>
      <c r="ED87" s="229"/>
      <c r="EE87" s="229"/>
      <c r="EF87" s="229"/>
      <c r="EG87" s="229"/>
      <c r="EH87" s="229"/>
      <c r="EI87" s="229"/>
      <c r="EJ87" s="229"/>
      <c r="EK87" s="229"/>
      <c r="EL87" s="229"/>
      <c r="EM87" s="229"/>
      <c r="EN87" s="229"/>
      <c r="EO87" s="229"/>
      <c r="EP87" s="229"/>
      <c r="EQ87" s="229"/>
      <c r="ER87" s="229"/>
      <c r="ES87" s="229"/>
      <c r="ET87" s="229"/>
      <c r="EU87" s="229"/>
      <c r="EV87" s="229"/>
      <c r="EW87" s="229"/>
      <c r="EX87" s="229"/>
      <c r="EY87" s="229"/>
      <c r="EZ87" s="229"/>
      <c r="FA87" s="229"/>
      <c r="FB87" s="229"/>
      <c r="FC87" s="229"/>
      <c r="FD87" s="229"/>
      <c r="FE87" s="229"/>
      <c r="FF87" s="14"/>
      <c r="FG87" s="155"/>
      <c r="FH87" s="156"/>
      <c r="FI87" s="79"/>
      <c r="FJ87" s="79"/>
      <c r="FK87" s="65" t="s">
        <v>89</v>
      </c>
      <c r="FL87" s="29">
        <f>SUM(COUNTIF($F$10:$I$63,FI86),COUNTIF($AL$10:$AO$63,FI86),COUNTIF($BR$10:$BU$63,FI86),COUNTIF($CX$10:$DA$72,FI86),COUNTIF($ED$10:$EG$63,FI86))+FS87</f>
        <v>1</v>
      </c>
      <c r="FM87" s="57">
        <f t="shared" ca="1" si="3"/>
        <v>8</v>
      </c>
      <c r="FN87" s="45"/>
      <c r="FO87" s="36"/>
      <c r="FP87" s="20" t="str">
        <f>FI86</f>
        <v>体育</v>
      </c>
      <c r="FQ87" s="20" t="s">
        <v>55</v>
      </c>
      <c r="FR87" s="20" t="str">
        <f>FI86&amp;"1/2"</f>
        <v>体育1/2</v>
      </c>
      <c r="FS87" s="20">
        <f>SUM(COUNTIF($F$10:$I$63,FR87),COUNTIF($AL$10:$AO$63,FR87),COUNTIF($BR$10:$BU$63,FR87),COUNTIF($CX$10:$DA$72,FR87),COUNTIF($ED$10:$EG$63,FR87))*0.5</f>
        <v>0</v>
      </c>
      <c r="FT87" s="14"/>
      <c r="FU87" s="14"/>
      <c r="FV87" s="20" t="str">
        <f t="shared" ca="1" si="4"/>
        <v>'(5)'!FM87</v>
      </c>
      <c r="FW87" s="20">
        <v>87</v>
      </c>
      <c r="FX87" s="20">
        <f t="shared" ca="1" si="5"/>
        <v>7</v>
      </c>
    </row>
    <row r="88" spans="1:180" ht="7.5" customHeight="1">
      <c r="A88" s="93"/>
      <c r="B88" s="229"/>
      <c r="C88" s="229"/>
      <c r="D88" s="229"/>
      <c r="E88" s="229"/>
      <c r="F88" s="229"/>
      <c r="G88" s="229"/>
      <c r="H88" s="229"/>
      <c r="I88" s="229"/>
      <c r="J88" s="229"/>
      <c r="K88" s="229"/>
      <c r="L88" s="229"/>
      <c r="M88" s="229"/>
      <c r="N88" s="229"/>
      <c r="O88" s="229"/>
      <c r="P88" s="229"/>
      <c r="Q88" s="229"/>
      <c r="R88" s="229"/>
      <c r="S88" s="229"/>
      <c r="T88" s="229"/>
      <c r="U88" s="229"/>
      <c r="V88" s="229"/>
      <c r="W88" s="229"/>
      <c r="X88" s="229"/>
      <c r="Y88" s="229"/>
      <c r="Z88" s="229"/>
      <c r="AA88" s="229"/>
      <c r="AB88" s="229"/>
      <c r="AC88" s="229"/>
      <c r="AD88" s="229"/>
      <c r="AE88" s="229"/>
      <c r="AF88" s="229"/>
      <c r="AG88" s="229"/>
      <c r="AH88" s="229"/>
      <c r="AI88" s="229"/>
      <c r="AJ88" s="229"/>
      <c r="AK88" s="229"/>
      <c r="AL88" s="229"/>
      <c r="AM88" s="229"/>
      <c r="AN88" s="229"/>
      <c r="AO88" s="229"/>
      <c r="AP88" s="229"/>
      <c r="AQ88" s="229"/>
      <c r="AR88" s="229"/>
      <c r="AS88" s="229"/>
      <c r="AT88" s="229"/>
      <c r="AU88" s="229"/>
      <c r="AV88" s="229"/>
      <c r="AW88" s="229"/>
      <c r="AX88" s="229"/>
      <c r="AY88" s="229"/>
      <c r="AZ88" s="229"/>
      <c r="BA88" s="229"/>
      <c r="BB88" s="229"/>
      <c r="BC88" s="229"/>
      <c r="BD88" s="229"/>
      <c r="BE88" s="229"/>
      <c r="BF88" s="229"/>
      <c r="BG88" s="229"/>
      <c r="BH88" s="229"/>
      <c r="BI88" s="229"/>
      <c r="BJ88" s="229"/>
      <c r="BK88" s="229"/>
      <c r="BL88" s="229"/>
      <c r="BM88" s="229"/>
      <c r="BN88" s="229"/>
      <c r="BO88" s="229"/>
      <c r="BP88" s="229"/>
      <c r="BQ88" s="229"/>
      <c r="BR88" s="229"/>
      <c r="BS88" s="229"/>
      <c r="BT88" s="229"/>
      <c r="BU88" s="229"/>
      <c r="BV88" s="229"/>
      <c r="BW88" s="229"/>
      <c r="BX88" s="229"/>
      <c r="BY88" s="229"/>
      <c r="BZ88" s="229"/>
      <c r="CA88" s="229"/>
      <c r="CB88" s="229"/>
      <c r="CC88" s="229"/>
      <c r="CD88" s="229"/>
      <c r="CE88" s="229"/>
      <c r="CF88" s="229"/>
      <c r="CG88" s="229"/>
      <c r="CH88" s="229"/>
      <c r="CI88" s="229"/>
      <c r="CJ88" s="229"/>
      <c r="CK88" s="229"/>
      <c r="CL88" s="229"/>
      <c r="CM88" s="229"/>
      <c r="CN88" s="229"/>
      <c r="CO88" s="229"/>
      <c r="CP88" s="229"/>
      <c r="CQ88" s="229"/>
      <c r="CR88" s="229"/>
      <c r="CS88" s="229"/>
      <c r="CT88" s="229"/>
      <c r="CU88" s="229"/>
      <c r="CV88" s="229"/>
      <c r="CW88" s="229"/>
      <c r="CX88" s="229"/>
      <c r="CY88" s="229"/>
      <c r="CZ88" s="229"/>
      <c r="DA88" s="229"/>
      <c r="DB88" s="229"/>
      <c r="DC88" s="229"/>
      <c r="DD88" s="229"/>
      <c r="DE88" s="229"/>
      <c r="DF88" s="229"/>
      <c r="DG88" s="229"/>
      <c r="DH88" s="229"/>
      <c r="DI88" s="229"/>
      <c r="DJ88" s="229"/>
      <c r="DK88" s="229"/>
      <c r="DL88" s="229"/>
      <c r="DM88" s="229"/>
      <c r="DN88" s="229"/>
      <c r="DO88" s="229"/>
      <c r="DP88" s="229"/>
      <c r="DQ88" s="229"/>
      <c r="DR88" s="229"/>
      <c r="DS88" s="229"/>
      <c r="DT88" s="229"/>
      <c r="DU88" s="229"/>
      <c r="DV88" s="229"/>
      <c r="DW88" s="229"/>
      <c r="DX88" s="229"/>
      <c r="DY88" s="229"/>
      <c r="DZ88" s="229"/>
      <c r="EA88" s="229"/>
      <c r="EB88" s="229"/>
      <c r="EC88" s="229"/>
      <c r="ED88" s="229"/>
      <c r="EE88" s="229"/>
      <c r="EF88" s="229"/>
      <c r="EG88" s="229"/>
      <c r="EH88" s="229"/>
      <c r="EI88" s="229"/>
      <c r="EJ88" s="229"/>
      <c r="EK88" s="229"/>
      <c r="EL88" s="229"/>
      <c r="EM88" s="229"/>
      <c r="EN88" s="229"/>
      <c r="EO88" s="229"/>
      <c r="EP88" s="229"/>
      <c r="EQ88" s="229"/>
      <c r="ER88" s="229"/>
      <c r="ES88" s="229"/>
      <c r="ET88" s="229"/>
      <c r="EU88" s="229"/>
      <c r="EV88" s="229"/>
      <c r="EW88" s="229"/>
      <c r="EX88" s="229"/>
      <c r="EY88" s="229"/>
      <c r="EZ88" s="229"/>
      <c r="FA88" s="229"/>
      <c r="FB88" s="229"/>
      <c r="FC88" s="229"/>
      <c r="FD88" s="229"/>
      <c r="FE88" s="229"/>
      <c r="FF88" s="14"/>
      <c r="FG88" s="155"/>
      <c r="FH88" s="156"/>
      <c r="FI88" s="79"/>
      <c r="FJ88" s="79"/>
      <c r="FK88" s="65" t="s">
        <v>90</v>
      </c>
      <c r="FL88" s="28">
        <f>SUM(COUNTIF($J$10:$M$63,FI86),COUNTIF($AP$10:$AS$63,FI86),COUNTIF($BV$10:$BY$63,FI86),COUNTIF($DB$10:$DE$72,FI86),COUNTIF($EH$10:$EK$63,FI86))+FS88</f>
        <v>1</v>
      </c>
      <c r="FM88" s="56">
        <f t="shared" ca="1" si="3"/>
        <v>8</v>
      </c>
      <c r="FN88" s="43"/>
      <c r="FO88" s="9"/>
      <c r="FP88" s="20" t="str">
        <f>FI86</f>
        <v>体育</v>
      </c>
      <c r="FQ88" s="25" t="s">
        <v>56</v>
      </c>
      <c r="FR88" s="20" t="str">
        <f>FI86&amp;"1/2"</f>
        <v>体育1/2</v>
      </c>
      <c r="FS88" s="20">
        <f>SUM(COUNTIF($J$10:$M$63,FR88),COUNTIF($AP$10:$AS$63,FR88),COUNTIF($BV$10:$BY$63,FR88),COUNTIF($DB$10:$DE$72,FR88),COUNTIF($EH$10:$EK$63,FR88))*0.5</f>
        <v>0</v>
      </c>
      <c r="FT88" s="20"/>
      <c r="FU88" s="20"/>
      <c r="FV88" s="20" t="str">
        <f t="shared" ca="1" si="4"/>
        <v>'(5)'!FM88</v>
      </c>
      <c r="FW88" s="20">
        <v>88</v>
      </c>
      <c r="FX88" s="20">
        <f t="shared" ca="1" si="5"/>
        <v>7</v>
      </c>
    </row>
    <row r="89" spans="1:180" ht="7.5" customHeight="1">
      <c r="A89" s="93"/>
      <c r="B89" s="229"/>
      <c r="C89" s="229"/>
      <c r="D89" s="229"/>
      <c r="E89" s="229"/>
      <c r="F89" s="229"/>
      <c r="G89" s="229"/>
      <c r="H89" s="229"/>
      <c r="I89" s="229"/>
      <c r="J89" s="229"/>
      <c r="K89" s="229"/>
      <c r="L89" s="229"/>
      <c r="M89" s="229"/>
      <c r="N89" s="229"/>
      <c r="O89" s="229"/>
      <c r="P89" s="229"/>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29"/>
      <c r="BA89" s="229"/>
      <c r="BB89" s="229"/>
      <c r="BC89" s="229"/>
      <c r="BD89" s="229"/>
      <c r="BE89" s="229"/>
      <c r="BF89" s="229"/>
      <c r="BG89" s="229"/>
      <c r="BH89" s="229"/>
      <c r="BI89" s="229"/>
      <c r="BJ89" s="229"/>
      <c r="BK89" s="229"/>
      <c r="BL89" s="229"/>
      <c r="BM89" s="229"/>
      <c r="BN89" s="229"/>
      <c r="BO89" s="229"/>
      <c r="BP89" s="229"/>
      <c r="BQ89" s="229"/>
      <c r="BR89" s="229"/>
      <c r="BS89" s="229"/>
      <c r="BT89" s="229"/>
      <c r="BU89" s="229"/>
      <c r="BV89" s="229"/>
      <c r="BW89" s="229"/>
      <c r="BX89" s="229"/>
      <c r="BY89" s="229"/>
      <c r="BZ89" s="229"/>
      <c r="CA89" s="229"/>
      <c r="CB89" s="229"/>
      <c r="CC89" s="229"/>
      <c r="CD89" s="229"/>
      <c r="CE89" s="229"/>
      <c r="CF89" s="229"/>
      <c r="CG89" s="229"/>
      <c r="CH89" s="229"/>
      <c r="CI89" s="229"/>
      <c r="CJ89" s="229"/>
      <c r="CK89" s="229"/>
      <c r="CL89" s="229"/>
      <c r="CM89" s="229"/>
      <c r="CN89" s="229"/>
      <c r="CO89" s="229"/>
      <c r="CP89" s="229"/>
      <c r="CQ89" s="229"/>
      <c r="CR89" s="229"/>
      <c r="CS89" s="229"/>
      <c r="CT89" s="229"/>
      <c r="CU89" s="229"/>
      <c r="CV89" s="229"/>
      <c r="CW89" s="229"/>
      <c r="CX89" s="229"/>
      <c r="CY89" s="229"/>
      <c r="CZ89" s="229"/>
      <c r="DA89" s="229"/>
      <c r="DB89" s="229"/>
      <c r="DC89" s="229"/>
      <c r="DD89" s="229"/>
      <c r="DE89" s="229"/>
      <c r="DF89" s="229"/>
      <c r="DG89" s="229"/>
      <c r="DH89" s="229"/>
      <c r="DI89" s="229"/>
      <c r="DJ89" s="229"/>
      <c r="DK89" s="229"/>
      <c r="DL89" s="229"/>
      <c r="DM89" s="229"/>
      <c r="DN89" s="229"/>
      <c r="DO89" s="229"/>
      <c r="DP89" s="229"/>
      <c r="DQ89" s="229"/>
      <c r="DR89" s="229"/>
      <c r="DS89" s="229"/>
      <c r="DT89" s="229"/>
      <c r="DU89" s="229"/>
      <c r="DV89" s="229"/>
      <c r="DW89" s="229"/>
      <c r="DX89" s="229"/>
      <c r="DY89" s="229"/>
      <c r="DZ89" s="229"/>
      <c r="EA89" s="229"/>
      <c r="EB89" s="229"/>
      <c r="EC89" s="229"/>
      <c r="ED89" s="229"/>
      <c r="EE89" s="229"/>
      <c r="EF89" s="229"/>
      <c r="EG89" s="229"/>
      <c r="EH89" s="229"/>
      <c r="EI89" s="229"/>
      <c r="EJ89" s="229"/>
      <c r="EK89" s="229"/>
      <c r="EL89" s="229"/>
      <c r="EM89" s="229"/>
      <c r="EN89" s="229"/>
      <c r="EO89" s="229"/>
      <c r="EP89" s="229"/>
      <c r="EQ89" s="229"/>
      <c r="ER89" s="229"/>
      <c r="ES89" s="229"/>
      <c r="ET89" s="229"/>
      <c r="EU89" s="229"/>
      <c r="EV89" s="229"/>
      <c r="EW89" s="229"/>
      <c r="EX89" s="229"/>
      <c r="EY89" s="229"/>
      <c r="EZ89" s="229"/>
      <c r="FA89" s="229"/>
      <c r="FB89" s="229"/>
      <c r="FC89" s="229"/>
      <c r="FD89" s="229"/>
      <c r="FE89" s="229"/>
      <c r="FF89" s="14"/>
      <c r="FG89" s="155"/>
      <c r="FH89" s="156"/>
      <c r="FI89" s="79"/>
      <c r="FJ89" s="79"/>
      <c r="FK89" s="65" t="s">
        <v>91</v>
      </c>
      <c r="FL89" s="28">
        <f>SUM(COUNTIF($N$10:$Q$63,FI86),COUNTIF($AT$10:$AW$63,FI86),COUNTIF($BZ$10:$CC$63,FI86),COUNTIF($DF$10:$DI$72,FI86),COUNTIF($EL$10:$EO$63,FI86))+FS89</f>
        <v>1</v>
      </c>
      <c r="FM89" s="56">
        <f t="shared" ca="1" si="3"/>
        <v>7</v>
      </c>
      <c r="FN89" s="44"/>
      <c r="FO89" s="35"/>
      <c r="FP89" s="20" t="str">
        <f>FI86</f>
        <v>体育</v>
      </c>
      <c r="FQ89" s="20" t="s">
        <v>57</v>
      </c>
      <c r="FR89" s="20" t="str">
        <f>FI86&amp;"1/2"</f>
        <v>体育1/2</v>
      </c>
      <c r="FS89" s="20">
        <f>SUM(COUNTIF($N$10:$Q$63,FR89),COUNTIF($AT$10:$AW$63,FR89),COUNTIF($BZ$10:$CC$63,FR89),COUNTIF($DF$10:$DI$72,FR89),COUNTIF($EL$10:$EO$63,FR89))*0.5</f>
        <v>0</v>
      </c>
      <c r="FT89" s="20"/>
      <c r="FU89" s="20"/>
      <c r="FV89" s="20" t="str">
        <f t="shared" ca="1" si="4"/>
        <v>'(5)'!FM89</v>
      </c>
      <c r="FW89" s="20">
        <v>89</v>
      </c>
      <c r="FX89" s="20">
        <f t="shared" ca="1" si="5"/>
        <v>6</v>
      </c>
    </row>
    <row r="90" spans="1:180" ht="7.5" customHeight="1">
      <c r="A90" s="93"/>
      <c r="B90" s="229"/>
      <c r="C90" s="229"/>
      <c r="D90" s="229"/>
      <c r="E90" s="229"/>
      <c r="F90" s="229"/>
      <c r="G90" s="229"/>
      <c r="H90" s="229"/>
      <c r="I90" s="229"/>
      <c r="J90" s="229"/>
      <c r="K90" s="229"/>
      <c r="L90" s="229"/>
      <c r="M90" s="229"/>
      <c r="N90" s="229"/>
      <c r="O90" s="229"/>
      <c r="P90" s="229"/>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29"/>
      <c r="BA90" s="229"/>
      <c r="BB90" s="229"/>
      <c r="BC90" s="229"/>
      <c r="BD90" s="229"/>
      <c r="BE90" s="229"/>
      <c r="BF90" s="229"/>
      <c r="BG90" s="229"/>
      <c r="BH90" s="229"/>
      <c r="BI90" s="229"/>
      <c r="BJ90" s="229"/>
      <c r="BK90" s="229"/>
      <c r="BL90" s="229"/>
      <c r="BM90" s="229"/>
      <c r="BN90" s="229"/>
      <c r="BO90" s="229"/>
      <c r="BP90" s="229"/>
      <c r="BQ90" s="229"/>
      <c r="BR90" s="229"/>
      <c r="BS90" s="229"/>
      <c r="BT90" s="229"/>
      <c r="BU90" s="229"/>
      <c r="BV90" s="229"/>
      <c r="BW90" s="229"/>
      <c r="BX90" s="229"/>
      <c r="BY90" s="229"/>
      <c r="BZ90" s="229"/>
      <c r="CA90" s="229"/>
      <c r="CB90" s="229"/>
      <c r="CC90" s="229"/>
      <c r="CD90" s="229"/>
      <c r="CE90" s="229"/>
      <c r="CF90" s="229"/>
      <c r="CG90" s="229"/>
      <c r="CH90" s="229"/>
      <c r="CI90" s="229"/>
      <c r="CJ90" s="229"/>
      <c r="CK90" s="229"/>
      <c r="CL90" s="229"/>
      <c r="CM90" s="229"/>
      <c r="CN90" s="229"/>
      <c r="CO90" s="229"/>
      <c r="CP90" s="229"/>
      <c r="CQ90" s="229"/>
      <c r="CR90" s="229"/>
      <c r="CS90" s="229"/>
      <c r="CT90" s="229"/>
      <c r="CU90" s="229"/>
      <c r="CV90" s="229"/>
      <c r="CW90" s="229"/>
      <c r="CX90" s="229"/>
      <c r="CY90" s="229"/>
      <c r="CZ90" s="229"/>
      <c r="DA90" s="229"/>
      <c r="DB90" s="229"/>
      <c r="DC90" s="229"/>
      <c r="DD90" s="229"/>
      <c r="DE90" s="229"/>
      <c r="DF90" s="229"/>
      <c r="DG90" s="229"/>
      <c r="DH90" s="229"/>
      <c r="DI90" s="229"/>
      <c r="DJ90" s="229"/>
      <c r="DK90" s="229"/>
      <c r="DL90" s="229"/>
      <c r="DM90" s="229"/>
      <c r="DN90" s="229"/>
      <c r="DO90" s="229"/>
      <c r="DP90" s="229"/>
      <c r="DQ90" s="229"/>
      <c r="DR90" s="229"/>
      <c r="DS90" s="229"/>
      <c r="DT90" s="229"/>
      <c r="DU90" s="229"/>
      <c r="DV90" s="229"/>
      <c r="DW90" s="229"/>
      <c r="DX90" s="229"/>
      <c r="DY90" s="229"/>
      <c r="DZ90" s="229"/>
      <c r="EA90" s="229"/>
      <c r="EB90" s="229"/>
      <c r="EC90" s="229"/>
      <c r="ED90" s="229"/>
      <c r="EE90" s="229"/>
      <c r="EF90" s="229"/>
      <c r="EG90" s="229"/>
      <c r="EH90" s="229"/>
      <c r="EI90" s="229"/>
      <c r="EJ90" s="229"/>
      <c r="EK90" s="229"/>
      <c r="EL90" s="229"/>
      <c r="EM90" s="229"/>
      <c r="EN90" s="229"/>
      <c r="EO90" s="229"/>
      <c r="EP90" s="229"/>
      <c r="EQ90" s="229"/>
      <c r="ER90" s="229"/>
      <c r="ES90" s="229"/>
      <c r="ET90" s="229"/>
      <c r="EU90" s="229"/>
      <c r="EV90" s="229"/>
      <c r="EW90" s="229"/>
      <c r="EX90" s="229"/>
      <c r="EY90" s="229"/>
      <c r="EZ90" s="229"/>
      <c r="FA90" s="229"/>
      <c r="FB90" s="229"/>
      <c r="FC90" s="229"/>
      <c r="FD90" s="229"/>
      <c r="FE90" s="229"/>
      <c r="FF90" s="14"/>
      <c r="FG90" s="155"/>
      <c r="FH90" s="156"/>
      <c r="FI90" s="79"/>
      <c r="FJ90" s="79"/>
      <c r="FK90" s="65" t="s">
        <v>92</v>
      </c>
      <c r="FL90" s="29">
        <f>SUM(COUNTIF($R$10:$U$63,FI86),COUNTIF($AX$10:$BA$63,FI86),COUNTIF($CD$10:$CG$63,FI86),COUNTIF($DJ$10:$DM$72,FI86),COUNTIF($EP$10:$ES$63,FI86))+FS90</f>
        <v>1</v>
      </c>
      <c r="FM90" s="57">
        <f t="shared" ca="1" si="3"/>
        <v>7</v>
      </c>
      <c r="FN90" s="45"/>
      <c r="FO90" s="36"/>
      <c r="FP90" s="20" t="str">
        <f>FI86</f>
        <v>体育</v>
      </c>
      <c r="FQ90" s="20" t="s">
        <v>58</v>
      </c>
      <c r="FR90" s="20" t="str">
        <f>FI86&amp;"1/2"</f>
        <v>体育1/2</v>
      </c>
      <c r="FS90" s="20">
        <f>SUM(COUNTIF($R$10:$U$63,FR90),COUNTIF($AX$10:$BA$63,FR90),COUNTIF($CD$10:$CG$63,FR90),COUNTIF($DJ$10:$DM$72,FR90),COUNTIF($EP$10:$ES$63,FR90))*0.5</f>
        <v>0</v>
      </c>
      <c r="FT90" s="14"/>
      <c r="FU90" s="14"/>
      <c r="FV90" s="20" t="str">
        <f t="shared" ca="1" si="4"/>
        <v>'(5)'!FM90</v>
      </c>
      <c r="FW90" s="20">
        <v>90</v>
      </c>
      <c r="FX90" s="20">
        <f t="shared" ca="1" si="5"/>
        <v>6</v>
      </c>
    </row>
    <row r="91" spans="1:180" ht="7.5" customHeight="1">
      <c r="A91" s="14"/>
      <c r="B91" s="14"/>
      <c r="C91" s="14"/>
      <c r="D91" s="14"/>
      <c r="E91" s="14"/>
      <c r="F91" s="14"/>
      <c r="G91" s="14"/>
      <c r="H91" s="14"/>
      <c r="I91" s="14"/>
      <c r="J91" s="14"/>
      <c r="K91" s="14"/>
      <c r="L91" s="14"/>
      <c r="M91" s="14"/>
      <c r="N91" s="14"/>
      <c r="O91" s="14"/>
      <c r="P91" s="14"/>
      <c r="Q91" s="14"/>
      <c r="R91" s="14"/>
      <c r="S91" s="14"/>
      <c r="T91" s="14"/>
      <c r="U91" s="14"/>
      <c r="V91" s="14"/>
      <c r="W91" s="14"/>
      <c r="X91" s="14"/>
      <c r="Y91" s="14"/>
      <c r="Z91" s="14"/>
      <c r="AA91" s="14"/>
      <c r="AB91" s="14"/>
      <c r="AC91" s="14"/>
      <c r="AD91" s="14"/>
      <c r="AE91" s="14"/>
      <c r="AF91" s="14"/>
      <c r="AG91" s="14"/>
      <c r="AH91" s="14"/>
      <c r="AI91" s="14"/>
      <c r="AJ91" s="14"/>
      <c r="AK91" s="14"/>
      <c r="AL91" s="14"/>
      <c r="AM91" s="14"/>
      <c r="AN91" s="14"/>
      <c r="AO91" s="14"/>
      <c r="AP91" s="14"/>
      <c r="AQ91" s="14"/>
      <c r="AR91" s="14"/>
      <c r="AS91" s="14"/>
      <c r="AT91" s="14"/>
      <c r="AU91" s="14"/>
      <c r="AV91" s="14"/>
      <c r="AW91" s="14"/>
      <c r="AX91" s="14"/>
      <c r="AY91" s="14"/>
      <c r="AZ91" s="14"/>
      <c r="BA91" s="14"/>
      <c r="BB91" s="14"/>
      <c r="BC91" s="14"/>
      <c r="BD91" s="14"/>
      <c r="BE91" s="14"/>
      <c r="BF91" s="14"/>
      <c r="BG91" s="14"/>
      <c r="BH91" s="14"/>
      <c r="BI91" s="14"/>
      <c r="BJ91" s="14"/>
      <c r="BK91" s="14"/>
      <c r="BL91" s="14"/>
      <c r="BM91" s="14"/>
      <c r="BN91" s="14"/>
      <c r="BO91" s="14"/>
      <c r="BP91" s="14"/>
      <c r="BQ91" s="14"/>
      <c r="BR91" s="14"/>
      <c r="BS91" s="14"/>
      <c r="BT91" s="14"/>
      <c r="BU91" s="14"/>
      <c r="BV91" s="14"/>
      <c r="BW91" s="14"/>
      <c r="BX91" s="14"/>
      <c r="BY91" s="14"/>
      <c r="BZ91" s="14"/>
      <c r="CA91" s="14"/>
      <c r="CB91" s="14"/>
      <c r="CC91" s="14"/>
      <c r="CD91" s="14"/>
      <c r="CE91" s="14"/>
      <c r="CF91" s="14"/>
      <c r="CG91" s="14"/>
      <c r="CH91" s="14"/>
      <c r="CI91" s="14"/>
      <c r="CJ91" s="14"/>
      <c r="CK91" s="14"/>
      <c r="CL91" s="14"/>
      <c r="CM91" s="14"/>
      <c r="CN91" s="14"/>
      <c r="CO91" s="14"/>
      <c r="CP91" s="14"/>
      <c r="CQ91" s="14"/>
      <c r="CR91" s="14"/>
      <c r="CS91" s="14"/>
      <c r="CT91" s="14"/>
      <c r="CU91" s="14"/>
      <c r="CV91" s="14"/>
      <c r="CW91" s="14"/>
      <c r="CX91" s="14"/>
      <c r="CY91" s="14"/>
      <c r="CZ91" s="14"/>
      <c r="DA91" s="14"/>
      <c r="DB91" s="14"/>
      <c r="DC91" s="14"/>
      <c r="DD91" s="14"/>
      <c r="DE91" s="14"/>
      <c r="DF91" s="14"/>
      <c r="DG91" s="14"/>
      <c r="DH91" s="14"/>
      <c r="DI91" s="14"/>
      <c r="DJ91" s="14"/>
      <c r="DK91" s="14"/>
      <c r="DL91" s="14"/>
      <c r="DM91" s="14"/>
      <c r="DN91" s="14"/>
      <c r="DO91" s="14"/>
      <c r="DP91" s="14"/>
      <c r="DQ91" s="14"/>
      <c r="DR91" s="14"/>
      <c r="DS91" s="14"/>
      <c r="DT91" s="14"/>
      <c r="DU91" s="14"/>
      <c r="DV91" s="14"/>
      <c r="DW91" s="14"/>
      <c r="DX91" s="14"/>
      <c r="DY91" s="14"/>
      <c r="DZ91" s="14"/>
      <c r="EA91" s="14"/>
      <c r="EB91" s="14"/>
      <c r="EC91" s="14"/>
      <c r="ED91" s="14"/>
      <c r="EE91" s="14"/>
      <c r="EF91" s="14"/>
      <c r="EG91" s="14"/>
      <c r="EH91" s="14"/>
      <c r="EI91" s="14"/>
      <c r="EJ91" s="14"/>
      <c r="EK91" s="14"/>
      <c r="EL91" s="14"/>
      <c r="EM91" s="14"/>
      <c r="EN91" s="14"/>
      <c r="EO91" s="14"/>
      <c r="EP91" s="14"/>
      <c r="EQ91" s="14"/>
      <c r="ER91" s="14"/>
      <c r="ES91" s="14"/>
      <c r="ET91" s="14"/>
      <c r="EU91" s="14"/>
      <c r="EV91" s="14"/>
      <c r="EW91" s="14"/>
      <c r="EX91" s="14"/>
      <c r="EY91" s="14"/>
      <c r="EZ91" s="14"/>
      <c r="FA91" s="14"/>
      <c r="FB91" s="14"/>
      <c r="FC91" s="14"/>
      <c r="FD91" s="14"/>
      <c r="FE91" s="14"/>
      <c r="FF91" s="14"/>
      <c r="FG91" s="155"/>
      <c r="FH91" s="156"/>
      <c r="FI91" s="79"/>
      <c r="FJ91" s="79"/>
      <c r="FK91" s="65" t="s">
        <v>93</v>
      </c>
      <c r="FL91" s="28">
        <f>SUM(COUNTIF($V$10:$Y$63,FI86),COUNTIF($BB$10:$BE$63,FI86),COUNTIF($CH$10:$CK$63,FI86),COUNTIF($DN$10:$DQ$72,FI86),COUNTIF($ET$10:$EW$63,FI86))+FS91</f>
        <v>2</v>
      </c>
      <c r="FM91" s="56">
        <f t="shared" ca="1" si="3"/>
        <v>9</v>
      </c>
      <c r="FN91" s="43"/>
      <c r="FO91" s="9"/>
      <c r="FP91" s="20" t="str">
        <f>FI86</f>
        <v>体育</v>
      </c>
      <c r="FQ91" s="25" t="s">
        <v>59</v>
      </c>
      <c r="FR91" s="20" t="str">
        <f>FI86&amp;"1/2"</f>
        <v>体育1/2</v>
      </c>
      <c r="FS91" s="20">
        <f>SUM(COUNTIF($V$10:$Y$63,FR91),COUNTIF($BB$10:$BE$63,FR91),COUNTIF($CH$10:$CK$63,FR91),COUNTIF($DN$10:$DQ$72,FR91),COUNTIF($ET$10:$EW$63,FR91))*0.5</f>
        <v>0</v>
      </c>
      <c r="FT91" s="20"/>
      <c r="FU91" s="20"/>
      <c r="FV91" s="20" t="str">
        <f t="shared" ca="1" si="4"/>
        <v>'(5)'!FM91</v>
      </c>
      <c r="FW91" s="20">
        <v>91</v>
      </c>
      <c r="FX91" s="20">
        <f t="shared" ca="1" si="5"/>
        <v>7</v>
      </c>
    </row>
    <row r="92" spans="1:180" ht="7.5" customHeight="1">
      <c r="A92" s="14"/>
      <c r="B92" s="14"/>
      <c r="C92" s="14"/>
      <c r="D92" s="14"/>
      <c r="E92" s="14"/>
      <c r="F92" s="14"/>
      <c r="G92" s="14"/>
      <c r="H92" s="14"/>
      <c r="I92" s="14"/>
      <c r="J92" s="14"/>
      <c r="K92" s="14"/>
      <c r="L92" s="14"/>
      <c r="M92" s="14"/>
      <c r="N92" s="14"/>
      <c r="O92" s="14"/>
      <c r="P92" s="14"/>
      <c r="Q92" s="14"/>
      <c r="R92" s="14"/>
      <c r="S92" s="14"/>
      <c r="T92" s="14"/>
      <c r="U92" s="14"/>
      <c r="V92" s="14"/>
      <c r="W92" s="14"/>
      <c r="X92" s="14"/>
      <c r="Y92" s="14"/>
      <c r="Z92" s="14"/>
      <c r="AA92" s="14"/>
      <c r="AB92" s="14"/>
      <c r="AC92" s="14"/>
      <c r="AD92" s="14"/>
      <c r="AE92" s="14"/>
      <c r="AF92" s="14"/>
      <c r="AG92" s="14"/>
      <c r="AH92" s="14"/>
      <c r="AI92" s="14"/>
      <c r="AJ92" s="14"/>
      <c r="AK92" s="14"/>
      <c r="AL92" s="14"/>
      <c r="AM92" s="14"/>
      <c r="AN92" s="14"/>
      <c r="AO92" s="14"/>
      <c r="AP92" s="14"/>
      <c r="AQ92" s="14"/>
      <c r="AR92" s="14"/>
      <c r="AS92" s="14"/>
      <c r="AT92" s="14"/>
      <c r="AU92" s="14"/>
      <c r="AV92" s="14"/>
      <c r="AW92" s="14"/>
      <c r="AX92" s="14"/>
      <c r="AY92" s="14"/>
      <c r="AZ92" s="14"/>
      <c r="BA92" s="14"/>
      <c r="BB92" s="14"/>
      <c r="BC92" s="14"/>
      <c r="BD92" s="14"/>
      <c r="BE92" s="14"/>
      <c r="BF92" s="14"/>
      <c r="BG92" s="14"/>
      <c r="BH92" s="14"/>
      <c r="BI92" s="14"/>
      <c r="BJ92" s="14"/>
      <c r="BK92" s="14"/>
      <c r="BL92" s="14"/>
      <c r="BM92" s="14"/>
      <c r="BN92" s="14"/>
      <c r="BO92" s="14"/>
      <c r="BP92" s="14"/>
      <c r="BQ92" s="14"/>
      <c r="BR92" s="14"/>
      <c r="BS92" s="14"/>
      <c r="BT92" s="14"/>
      <c r="BU92" s="14"/>
      <c r="BV92" s="14"/>
      <c r="BW92" s="14"/>
      <c r="BX92" s="14"/>
      <c r="BY92" s="14"/>
      <c r="BZ92" s="14"/>
      <c r="CA92" s="14"/>
      <c r="CB92" s="14"/>
      <c r="CC92" s="14"/>
      <c r="CD92" s="14"/>
      <c r="CE92" s="14"/>
      <c r="CF92" s="14"/>
      <c r="CG92" s="14"/>
      <c r="CH92" s="14"/>
      <c r="CI92" s="14"/>
      <c r="CJ92" s="14"/>
      <c r="CK92" s="14"/>
      <c r="CL92" s="14"/>
      <c r="CM92" s="14"/>
      <c r="CN92" s="14"/>
      <c r="CO92" s="14"/>
      <c r="CP92" s="14"/>
      <c r="CQ92" s="14"/>
      <c r="CR92" s="14"/>
      <c r="CS92" s="14"/>
      <c r="CT92" s="14"/>
      <c r="CU92" s="14"/>
      <c r="CV92" s="14"/>
      <c r="CW92" s="14"/>
      <c r="CX92" s="14"/>
      <c r="CY92" s="14"/>
      <c r="CZ92" s="14"/>
      <c r="DA92" s="14"/>
      <c r="DB92" s="14"/>
      <c r="DC92" s="14"/>
      <c r="DD92" s="14"/>
      <c r="DE92" s="14"/>
      <c r="DF92" s="14"/>
      <c r="DG92" s="14"/>
      <c r="DH92" s="14"/>
      <c r="DI92" s="14"/>
      <c r="DJ92" s="14"/>
      <c r="DK92" s="14"/>
      <c r="DL92" s="14"/>
      <c r="DM92" s="14"/>
      <c r="DN92" s="14"/>
      <c r="DO92" s="14"/>
      <c r="DP92" s="14"/>
      <c r="DQ92" s="14"/>
      <c r="DR92" s="14"/>
      <c r="DS92" s="14"/>
      <c r="DT92" s="14"/>
      <c r="DU92" s="14"/>
      <c r="DV92" s="14"/>
      <c r="DW92" s="14"/>
      <c r="DX92" s="14"/>
      <c r="DY92" s="14"/>
      <c r="DZ92" s="14"/>
      <c r="EA92" s="14"/>
      <c r="EB92" s="14"/>
      <c r="EC92" s="14"/>
      <c r="ED92" s="14"/>
      <c r="EE92" s="14"/>
      <c r="EF92" s="14"/>
      <c r="EG92" s="14"/>
      <c r="EH92" s="14"/>
      <c r="EI92" s="14"/>
      <c r="EJ92" s="14"/>
      <c r="EK92" s="14"/>
      <c r="EL92" s="14"/>
      <c r="EM92" s="14"/>
      <c r="EN92" s="14"/>
      <c r="EO92" s="14"/>
      <c r="EP92" s="14"/>
      <c r="EQ92" s="14"/>
      <c r="ER92" s="14"/>
      <c r="ES92" s="14"/>
      <c r="ET92" s="14"/>
      <c r="EU92" s="14"/>
      <c r="EV92" s="14"/>
      <c r="EW92" s="14"/>
      <c r="EX92" s="14"/>
      <c r="EY92" s="14"/>
      <c r="EZ92" s="14"/>
      <c r="FA92" s="14"/>
      <c r="FB92" s="14"/>
      <c r="FC92" s="14"/>
      <c r="FD92" s="14"/>
      <c r="FE92" s="14"/>
      <c r="FF92" s="14"/>
      <c r="FG92" s="155"/>
      <c r="FH92" s="156"/>
      <c r="FI92" s="79"/>
      <c r="FJ92" s="79"/>
      <c r="FK92" s="65" t="s">
        <v>94</v>
      </c>
      <c r="FL92" s="28">
        <f>SUM(COUNTIF($Z$10:$AC$63,FI86),COUNTIF($BF$10:$BI$63,FI86),COUNTIF($CL$10:$CO$63,FI86),COUNTIF($DR$10:$DU$72,FI86),COUNTIF($EX$10:$FA$63,FI86))+FS92</f>
        <v>2</v>
      </c>
      <c r="FM92" s="56">
        <f t="shared" ca="1" si="3"/>
        <v>11</v>
      </c>
      <c r="FN92" s="44"/>
      <c r="FO92" s="35"/>
      <c r="FP92" s="20" t="str">
        <f>FI86</f>
        <v>体育</v>
      </c>
      <c r="FQ92" s="20" t="s">
        <v>60</v>
      </c>
      <c r="FR92" s="20" t="str">
        <f>FI86&amp;"1/2"</f>
        <v>体育1/2</v>
      </c>
      <c r="FS92" s="20">
        <f>SUM(COUNTIF($Z$10:$AC$63,FR92),COUNTIF($BF$10:$BI$63,FR92),COUNTIF($CL$10:$CO$63,FR92),COUNTIF($DR$10:$DU$72,FR92),COUNTIF($EX$10:$FA$63,FR92))*0.5</f>
        <v>0</v>
      </c>
      <c r="FT92" s="20"/>
      <c r="FU92" s="20"/>
      <c r="FV92" s="20" t="str">
        <f t="shared" ca="1" si="4"/>
        <v>'(5)'!FM92</v>
      </c>
      <c r="FW92" s="20">
        <v>92</v>
      </c>
      <c r="FX92" s="20">
        <f t="shared" ca="1" si="5"/>
        <v>9</v>
      </c>
    </row>
    <row r="93" spans="1:180" ht="7.5" customHeight="1">
      <c r="A93" s="14"/>
      <c r="B93" s="14"/>
      <c r="C93" s="14"/>
      <c r="D93" s="14"/>
      <c r="E93" s="14"/>
      <c r="F93" s="14"/>
      <c r="G93" s="14"/>
      <c r="H93" s="14"/>
      <c r="I93" s="14"/>
      <c r="J93" s="14"/>
      <c r="K93" s="14"/>
      <c r="L93" s="14"/>
      <c r="M93" s="14"/>
      <c r="N93" s="14"/>
      <c r="O93" s="14"/>
      <c r="P93" s="14"/>
      <c r="Q93" s="14"/>
      <c r="R93" s="14"/>
      <c r="S93" s="14"/>
      <c r="T93" s="14"/>
      <c r="U93" s="14"/>
      <c r="V93" s="14"/>
      <c r="W93" s="14"/>
      <c r="X93" s="14"/>
      <c r="Y93" s="14"/>
      <c r="Z93" s="14"/>
      <c r="AA93" s="14"/>
      <c r="AB93" s="14"/>
      <c r="AC93" s="14"/>
      <c r="AD93" s="14"/>
      <c r="AE93" s="14"/>
      <c r="AF93" s="14"/>
      <c r="AG93" s="14"/>
      <c r="AH93" s="14"/>
      <c r="AI93" s="14"/>
      <c r="AJ93" s="14"/>
      <c r="AK93" s="14"/>
      <c r="AL93" s="14"/>
      <c r="AM93" s="14"/>
      <c r="AN93" s="14"/>
      <c r="AO93" s="14"/>
      <c r="AP93" s="14"/>
      <c r="AQ93" s="14"/>
      <c r="AR93" s="14"/>
      <c r="AS93" s="14"/>
      <c r="AT93" s="14"/>
      <c r="AU93" s="14"/>
      <c r="AV93" s="14"/>
      <c r="AW93" s="14"/>
      <c r="AX93" s="14"/>
      <c r="AY93" s="14"/>
      <c r="AZ93" s="14"/>
      <c r="BA93" s="14"/>
      <c r="BB93" s="14"/>
      <c r="BC93" s="14"/>
      <c r="BD93" s="14"/>
      <c r="BE93" s="14"/>
      <c r="BF93" s="14"/>
      <c r="BG93" s="14"/>
      <c r="BH93" s="14"/>
      <c r="BI93" s="14"/>
      <c r="BJ93" s="14"/>
      <c r="BK93" s="14"/>
      <c r="BL93" s="14"/>
      <c r="BM93" s="14"/>
      <c r="BN93" s="14"/>
      <c r="BO93" s="14"/>
      <c r="BP93" s="14"/>
      <c r="BQ93" s="14"/>
      <c r="BR93" s="14"/>
      <c r="BS93" s="14"/>
      <c r="BT93" s="14"/>
      <c r="BU93" s="14"/>
      <c r="BV93" s="14"/>
      <c r="BW93" s="14"/>
      <c r="BX93" s="14"/>
      <c r="BY93" s="14"/>
      <c r="BZ93" s="14"/>
      <c r="CA93" s="14"/>
      <c r="CB93" s="14"/>
      <c r="CC93" s="14"/>
      <c r="CD93" s="14"/>
      <c r="CE93" s="14"/>
      <c r="CF93" s="14"/>
      <c r="CG93" s="14"/>
      <c r="CH93" s="14"/>
      <c r="CI93" s="14"/>
      <c r="CJ93" s="14"/>
      <c r="CK93" s="14"/>
      <c r="CL93" s="14"/>
      <c r="CM93" s="14"/>
      <c r="CN93" s="14"/>
      <c r="CO93" s="14"/>
      <c r="CP93" s="14"/>
      <c r="CQ93" s="14"/>
      <c r="CR93" s="14"/>
      <c r="CS93" s="14"/>
      <c r="CT93" s="14"/>
      <c r="CU93" s="14"/>
      <c r="CV93" s="14"/>
      <c r="CW93" s="14"/>
      <c r="CX93" s="14"/>
      <c r="CY93" s="14"/>
      <c r="CZ93" s="14"/>
      <c r="DA93" s="14"/>
      <c r="DB93" s="14"/>
      <c r="DC93" s="14"/>
      <c r="DD93" s="14"/>
      <c r="DE93" s="14"/>
      <c r="DF93" s="14"/>
      <c r="DG93" s="14"/>
      <c r="DH93" s="14"/>
      <c r="DI93" s="14"/>
      <c r="DJ93" s="14"/>
      <c r="DK93" s="14"/>
      <c r="DL93" s="14"/>
      <c r="DM93" s="14"/>
      <c r="DN93" s="14"/>
      <c r="DO93" s="14"/>
      <c r="DP93" s="14"/>
      <c r="DQ93" s="14"/>
      <c r="DR93" s="14"/>
      <c r="DS93" s="14"/>
      <c r="DT93" s="14"/>
      <c r="DU93" s="14"/>
      <c r="DV93" s="14"/>
      <c r="DW93" s="14"/>
      <c r="DX93" s="14"/>
      <c r="DY93" s="14"/>
      <c r="DZ93" s="14"/>
      <c r="EA93" s="14"/>
      <c r="EB93" s="14"/>
      <c r="EC93" s="14"/>
      <c r="ED93" s="14"/>
      <c r="EE93" s="14"/>
      <c r="EF93" s="14"/>
      <c r="EG93" s="14"/>
      <c r="EH93" s="14"/>
      <c r="EI93" s="14"/>
      <c r="EJ93" s="14"/>
      <c r="EK93" s="14"/>
      <c r="EL93" s="14"/>
      <c r="EM93" s="14"/>
      <c r="EN93" s="14"/>
      <c r="EO93" s="14"/>
      <c r="EP93" s="14"/>
      <c r="EQ93" s="14"/>
      <c r="ER93" s="14"/>
      <c r="ES93" s="14"/>
      <c r="ET93" s="14"/>
      <c r="EU93" s="14"/>
      <c r="EV93" s="14"/>
      <c r="EW93" s="14"/>
      <c r="EX93" s="14"/>
      <c r="EY93" s="14"/>
      <c r="EZ93" s="14"/>
      <c r="FA93" s="14"/>
      <c r="FB93" s="14"/>
      <c r="FC93" s="14"/>
      <c r="FD93" s="14"/>
      <c r="FE93" s="14"/>
      <c r="FF93" s="14"/>
      <c r="FG93" s="155"/>
      <c r="FH93" s="156"/>
      <c r="FI93" s="79"/>
      <c r="FJ93" s="79"/>
      <c r="FK93" s="66" t="s">
        <v>95</v>
      </c>
      <c r="FL93" s="34">
        <f>SUM(COUNTIF($AD$10:$AG$63,FI86),COUNTIF($BJ$10:$BM$63,FI86),COUNTIF($CP$10:$CS$63,FI86),COUNTIF($DV$10:$DY$72,FI86),COUNTIF($FB$10:$FE$63,FI86))+FS93</f>
        <v>2</v>
      </c>
      <c r="FM93" s="62">
        <f t="shared" ca="1" si="3"/>
        <v>11</v>
      </c>
      <c r="FN93" s="52"/>
      <c r="FO93" s="41"/>
      <c r="FP93" s="20" t="str">
        <f>FI86</f>
        <v>体育</v>
      </c>
      <c r="FQ93" s="20" t="s">
        <v>61</v>
      </c>
      <c r="FR93" s="20" t="str">
        <f>FI86&amp;"1/2"</f>
        <v>体育1/2</v>
      </c>
      <c r="FS93" s="20">
        <f>SUM(COUNTIF($AD$10:$AG$63,FR93),COUNTIF($BJ$10:$BM$63,FR93),COUNTIF($CP$10:$CS$63,FR93),COUNTIF($DV$10:$DY$72,FR93),COUNTIF($FB$10:$FE$63,FR93))*0.5</f>
        <v>0</v>
      </c>
      <c r="FT93" s="14"/>
      <c r="FU93" s="14"/>
      <c r="FV93" s="20" t="str">
        <f t="shared" ca="1" si="4"/>
        <v>'(5)'!FM93</v>
      </c>
      <c r="FW93" s="20">
        <v>93</v>
      </c>
      <c r="FX93" s="20">
        <f t="shared" ca="1" si="5"/>
        <v>9</v>
      </c>
    </row>
    <row r="94" spans="1:180" ht="7.5" customHeight="1" thickBot="1">
      <c r="A94" s="14"/>
      <c r="B94" s="14"/>
      <c r="C94" s="14"/>
      <c r="D94" s="14"/>
      <c r="E94" s="14"/>
      <c r="F94" s="14"/>
      <c r="G94" s="14"/>
      <c r="H94" s="14"/>
      <c r="I94" s="14"/>
      <c r="J94" s="14"/>
      <c r="K94" s="14"/>
      <c r="L94" s="14"/>
      <c r="M94" s="14"/>
      <c r="N94" s="14"/>
      <c r="O94" s="14"/>
      <c r="P94" s="14"/>
      <c r="Q94" s="14"/>
      <c r="R94" s="14"/>
      <c r="S94" s="14"/>
      <c r="T94" s="14"/>
      <c r="U94" s="14"/>
      <c r="V94" s="14"/>
      <c r="W94" s="14"/>
      <c r="X94" s="14"/>
      <c r="Y94" s="14"/>
      <c r="Z94" s="14"/>
      <c r="AA94" s="14"/>
      <c r="AB94" s="14"/>
      <c r="AC94" s="14"/>
      <c r="AD94" s="14"/>
      <c r="AE94" s="14"/>
      <c r="AF94" s="14"/>
      <c r="AG94" s="14"/>
      <c r="AH94" s="14"/>
      <c r="AI94" s="14"/>
      <c r="AJ94" s="14"/>
      <c r="AK94" s="14"/>
      <c r="AL94" s="14"/>
      <c r="AM94" s="14"/>
      <c r="AN94" s="14"/>
      <c r="AO94" s="14"/>
      <c r="AP94" s="14"/>
      <c r="AQ94" s="14"/>
      <c r="AR94" s="14"/>
      <c r="AS94" s="14"/>
      <c r="AT94" s="14"/>
      <c r="AU94" s="14"/>
      <c r="AV94" s="14"/>
      <c r="AW94" s="14"/>
      <c r="AX94" s="14"/>
      <c r="AY94" s="14"/>
      <c r="AZ94" s="14"/>
      <c r="BA94" s="14"/>
      <c r="BB94" s="14"/>
      <c r="BC94" s="14"/>
      <c r="BD94" s="14"/>
      <c r="BE94" s="14"/>
      <c r="BF94" s="14"/>
      <c r="BG94" s="14"/>
      <c r="BH94" s="14"/>
      <c r="BI94" s="14"/>
      <c r="BJ94" s="14"/>
      <c r="BK94" s="14"/>
      <c r="BL94" s="14"/>
      <c r="BM94" s="14"/>
      <c r="BN94" s="14"/>
      <c r="BO94" s="14"/>
      <c r="BP94" s="14"/>
      <c r="BQ94" s="14"/>
      <c r="BR94" s="14"/>
      <c r="BS94" s="14"/>
      <c r="BT94" s="14"/>
      <c r="BU94" s="14"/>
      <c r="BV94" s="14"/>
      <c r="BW94" s="14"/>
      <c r="BX94" s="14"/>
      <c r="BY94" s="14"/>
      <c r="BZ94" s="14"/>
      <c r="CA94" s="14"/>
      <c r="CB94" s="14"/>
      <c r="CC94" s="14"/>
      <c r="CD94" s="14"/>
      <c r="CE94" s="14"/>
      <c r="CF94" s="14"/>
      <c r="CG94" s="14"/>
      <c r="CH94" s="14"/>
      <c r="CI94" s="14"/>
      <c r="CJ94" s="14"/>
      <c r="CK94" s="14"/>
      <c r="CL94" s="14"/>
      <c r="CM94" s="14"/>
      <c r="CN94" s="14"/>
      <c r="CO94" s="14"/>
      <c r="CP94" s="14"/>
      <c r="CQ94" s="14"/>
      <c r="CR94" s="14"/>
      <c r="CS94" s="14"/>
      <c r="CT94" s="14"/>
      <c r="CU94" s="14"/>
      <c r="CV94" s="14"/>
      <c r="CW94" s="14"/>
      <c r="CX94" s="14"/>
      <c r="CY94" s="14"/>
      <c r="CZ94" s="14"/>
      <c r="DA94" s="14"/>
      <c r="DB94" s="14"/>
      <c r="DC94" s="14"/>
      <c r="DD94" s="14"/>
      <c r="DE94" s="14"/>
      <c r="DF94" s="14"/>
      <c r="DG94" s="14"/>
      <c r="DH94" s="14"/>
      <c r="DI94" s="14"/>
      <c r="DJ94" s="14"/>
      <c r="DK94" s="14"/>
      <c r="DL94" s="14"/>
      <c r="DM94" s="14"/>
      <c r="DN94" s="14"/>
      <c r="DO94" s="14"/>
      <c r="DP94" s="14"/>
      <c r="DQ94" s="14"/>
      <c r="DR94" s="14"/>
      <c r="DS94" s="14"/>
      <c r="DT94" s="14"/>
      <c r="DU94" s="14"/>
      <c r="DV94" s="14"/>
      <c r="DW94" s="14"/>
      <c r="DX94" s="14"/>
      <c r="DY94" s="14"/>
      <c r="DZ94" s="14"/>
      <c r="EA94" s="14"/>
      <c r="EB94" s="14"/>
      <c r="EC94" s="14"/>
      <c r="ED94" s="14"/>
      <c r="EE94" s="14"/>
      <c r="EF94" s="14"/>
      <c r="EG94" s="14"/>
      <c r="EH94" s="14"/>
      <c r="EI94" s="14"/>
      <c r="EJ94" s="14"/>
      <c r="EK94" s="14"/>
      <c r="EL94" s="14"/>
      <c r="EM94" s="14"/>
      <c r="EN94" s="14"/>
      <c r="EO94" s="14"/>
      <c r="EP94" s="14"/>
      <c r="EQ94" s="14"/>
      <c r="ER94" s="14"/>
      <c r="ES94" s="14"/>
      <c r="ET94" s="14"/>
      <c r="EU94" s="14"/>
      <c r="EV94" s="14"/>
      <c r="EW94" s="14"/>
      <c r="EX94" s="14"/>
      <c r="EY94" s="14"/>
      <c r="EZ94" s="14"/>
      <c r="FA94" s="14"/>
      <c r="FB94" s="14"/>
      <c r="FC94" s="14"/>
      <c r="FD94" s="14"/>
      <c r="FE94" s="14"/>
      <c r="FF94" s="14"/>
      <c r="FG94" s="155"/>
      <c r="FH94" s="156"/>
      <c r="FI94" s="84" t="s">
        <v>74</v>
      </c>
      <c r="FJ94" s="79" t="s">
        <v>7</v>
      </c>
      <c r="FK94" s="64" t="s">
        <v>88</v>
      </c>
      <c r="FL94" s="33">
        <f>SUM(COUNTIF($B$10:$E$63,FJ94),COUNTIF($AH$10:$AK$63,FJ94),COUNTIF($BN$10:$BQ$63,FJ94),COUNTIF($CT$10:$CW$72,FJ94),COUNTIF($DZ$10:$EC$63,FJ94))+FS94</f>
        <v>0</v>
      </c>
      <c r="FM94" s="61">
        <f t="shared" ca="1" si="3"/>
        <v>0</v>
      </c>
      <c r="FN94" s="49"/>
      <c r="FO94" s="10"/>
      <c r="FP94" s="20" t="str">
        <f>FJ94</f>
        <v>保健</v>
      </c>
      <c r="FQ94" s="25" t="s">
        <v>54</v>
      </c>
      <c r="FR94" s="20" t="str">
        <f>FJ94&amp;"1/2"</f>
        <v>保健1/2</v>
      </c>
      <c r="FS94" s="20">
        <f>SUM(COUNTIF($B$10:$E$63,FR94),COUNTIF($AH$10:$AK$63,FR94),COUNTIF($BN$10:$BQ$63,FR94),COUNTIF($CT$10:$CW$72,FR94),COUNTIF($DZ$10:$EC$63,FR94))*0.5</f>
        <v>0</v>
      </c>
      <c r="FT94" s="20"/>
      <c r="FU94" s="20"/>
      <c r="FV94" s="20" t="str">
        <f t="shared" ca="1" si="4"/>
        <v>'(5)'!FM94</v>
      </c>
      <c r="FW94" s="20">
        <v>94</v>
      </c>
      <c r="FX94" s="20">
        <f t="shared" ca="1" si="5"/>
        <v>0</v>
      </c>
    </row>
    <row r="95" spans="1:180" ht="7.5" customHeight="1" thickBot="1">
      <c r="A95" s="67" t="s">
        <v>9</v>
      </c>
      <c r="B95" s="68" t="s">
        <v>9</v>
      </c>
      <c r="C95" s="68" t="s">
        <v>9</v>
      </c>
      <c r="D95" s="68" t="s">
        <v>9</v>
      </c>
      <c r="E95" s="68" t="s">
        <v>9</v>
      </c>
      <c r="F95" s="68" t="s">
        <v>116</v>
      </c>
      <c r="G95" s="68" t="s">
        <v>9</v>
      </c>
      <c r="H95" s="68" t="s">
        <v>9</v>
      </c>
      <c r="FF95" s="14"/>
      <c r="FG95" s="155"/>
      <c r="FH95" s="156"/>
      <c r="FI95" s="84"/>
      <c r="FJ95" s="79"/>
      <c r="FK95" s="65" t="s">
        <v>89</v>
      </c>
      <c r="FL95" s="28">
        <f>SUM(COUNTIF($F$10:$I$63,FJ94),COUNTIF($AL$10:$AO$63,FJ94),COUNTIF($BR$10:$BU$63,FJ94),COUNTIF($CX$10:$DA$72,FJ94),COUNTIF($ED$10:$EG$63,FJ94))+FS95</f>
        <v>0</v>
      </c>
      <c r="FM95" s="56">
        <f t="shared" ca="1" si="3"/>
        <v>0</v>
      </c>
      <c r="FN95" s="44"/>
      <c r="FO95" s="35"/>
      <c r="FP95" s="20" t="str">
        <f>FJ94</f>
        <v>保健</v>
      </c>
      <c r="FQ95" s="20" t="s">
        <v>55</v>
      </c>
      <c r="FR95" s="20" t="str">
        <f>FJ94&amp;"1/2"</f>
        <v>保健1/2</v>
      </c>
      <c r="FS95" s="20">
        <f>SUM(COUNTIF($F$10:$I$63,FR95),COUNTIF($AL$10:$AO$63,FR95),COUNTIF($BR$10:$BU$63,FR95),COUNTIF($CX$10:$DA$72,FR95),COUNTIF($ED$10:$EG$63,FR95))*0.5</f>
        <v>0</v>
      </c>
      <c r="FT95" s="20"/>
      <c r="FU95" s="20"/>
      <c r="FV95" s="20" t="str">
        <f t="shared" ca="1" si="4"/>
        <v>'(5)'!FM95</v>
      </c>
      <c r="FW95" s="20">
        <v>95</v>
      </c>
      <c r="FX95" s="20">
        <f t="shared" ca="1" si="5"/>
        <v>0</v>
      </c>
    </row>
    <row r="96" spans="1:180" ht="7.5" customHeight="1" thickBot="1">
      <c r="A96" s="69" t="s">
        <v>114</v>
      </c>
      <c r="B96" s="70" t="s">
        <v>116</v>
      </c>
      <c r="C96" s="70" t="s">
        <v>116</v>
      </c>
      <c r="D96" s="70" t="s">
        <v>11</v>
      </c>
      <c r="E96" s="70" t="s">
        <v>11</v>
      </c>
      <c r="F96" s="70" t="s">
        <v>11</v>
      </c>
      <c r="G96" s="70" t="s">
        <v>11</v>
      </c>
      <c r="H96" s="70" t="s">
        <v>11</v>
      </c>
      <c r="FF96" s="14"/>
      <c r="FG96" s="155"/>
      <c r="FH96" s="156"/>
      <c r="FI96" s="84"/>
      <c r="FJ96" s="79"/>
      <c r="FK96" s="65" t="s">
        <v>90</v>
      </c>
      <c r="FL96" s="29">
        <f>SUM(COUNTIF($J$10:$M$63,FJ94),COUNTIF($AP$10:$AS$63,FJ94),COUNTIF($BV$10:$BY$63,FJ94),COUNTIF($DB$10:$DE$72,FJ94),COUNTIF($EH$10:$EK$63,FJ94))+FS96</f>
        <v>0</v>
      </c>
      <c r="FM96" s="57">
        <f t="shared" ca="1" si="3"/>
        <v>0</v>
      </c>
      <c r="FN96" s="45"/>
      <c r="FO96" s="36"/>
      <c r="FP96" s="20" t="str">
        <f>FJ94</f>
        <v>保健</v>
      </c>
      <c r="FQ96" s="20" t="s">
        <v>56</v>
      </c>
      <c r="FR96" s="20" t="str">
        <f>FJ94&amp;"1/2"</f>
        <v>保健1/2</v>
      </c>
      <c r="FS96" s="20">
        <f>SUM(COUNTIF($J$10:$M$63,FR96),COUNTIF($AP$10:$AS$63,FR96),COUNTIF($BV$10:$BY$63,FR96),COUNTIF($DB$10:$DE$72,FR96),COUNTIF($EH$10:$EK$63,FR96))*0.5</f>
        <v>0</v>
      </c>
      <c r="FT96" s="14"/>
      <c r="FU96" s="14"/>
      <c r="FV96" s="20" t="str">
        <f t="shared" ca="1" si="4"/>
        <v>'(5)'!FM96</v>
      </c>
      <c r="FW96" s="20">
        <v>96</v>
      </c>
      <c r="FX96" s="20">
        <f t="shared" ca="1" si="5"/>
        <v>0</v>
      </c>
    </row>
    <row r="97" spans="1:180" ht="7.5" customHeight="1" thickBot="1">
      <c r="A97" s="69" t="s">
        <v>3</v>
      </c>
      <c r="B97" s="70" t="s">
        <v>13</v>
      </c>
      <c r="C97" s="70" t="s">
        <v>13</v>
      </c>
      <c r="D97" s="70" t="s">
        <v>3</v>
      </c>
      <c r="E97" s="70" t="s">
        <v>3</v>
      </c>
      <c r="F97" s="70" t="s">
        <v>117</v>
      </c>
      <c r="G97" s="70" t="s">
        <v>3</v>
      </c>
      <c r="H97" s="70" t="s">
        <v>3</v>
      </c>
      <c r="FF97" s="14"/>
      <c r="FG97" s="155"/>
      <c r="FH97" s="156"/>
      <c r="FI97" s="84"/>
      <c r="FJ97" s="79"/>
      <c r="FK97" s="65" t="s">
        <v>91</v>
      </c>
      <c r="FL97" s="28">
        <f>SUM(COUNTIF($N$10:$Q$63,FJ94),COUNTIF($AT$10:$AW$63,FJ94),COUNTIF($BZ$10:$CC$63,FJ94),COUNTIF($DF$10:$DI$72,FJ94),COUNTIF($EL$10:$EO$63,FJ94))+FS97</f>
        <v>0</v>
      </c>
      <c r="FM97" s="56">
        <f t="shared" ca="1" si="3"/>
        <v>0</v>
      </c>
      <c r="FN97" s="43"/>
      <c r="FO97" s="9"/>
      <c r="FP97" s="20" t="str">
        <f>FJ94</f>
        <v>保健</v>
      </c>
      <c r="FQ97" s="25" t="s">
        <v>57</v>
      </c>
      <c r="FR97" s="20" t="str">
        <f>FJ94&amp;"1/2"</f>
        <v>保健1/2</v>
      </c>
      <c r="FS97" s="20">
        <f>SUM(COUNTIF($N$10:$Q$63,FR97),COUNTIF($AT$10:$AW$63,FR97),COUNTIF($BZ$10:$CC$63,FR97),COUNTIF($DF$10:$DI$72,FR97),COUNTIF($EL$10:$EO$63,FR97))*0.5</f>
        <v>0</v>
      </c>
      <c r="FT97" s="20"/>
      <c r="FU97" s="20"/>
      <c r="FV97" s="20" t="str">
        <f t="shared" ca="1" si="4"/>
        <v>'(5)'!FM97</v>
      </c>
      <c r="FW97" s="20">
        <v>97</v>
      </c>
      <c r="FX97" s="20">
        <f t="shared" ca="1" si="5"/>
        <v>0</v>
      </c>
    </row>
    <row r="98" spans="1:180" ht="7.5" customHeight="1" thickBot="1">
      <c r="A98" s="69" t="s">
        <v>15</v>
      </c>
      <c r="B98" s="70" t="s">
        <v>3</v>
      </c>
      <c r="C98" s="70" t="s">
        <v>3</v>
      </c>
      <c r="D98" s="70" t="s">
        <v>15</v>
      </c>
      <c r="E98" s="70" t="s">
        <v>15</v>
      </c>
      <c r="F98" s="70" t="s">
        <v>3</v>
      </c>
      <c r="G98" s="70" t="s">
        <v>111</v>
      </c>
      <c r="H98" s="70" t="s">
        <v>111</v>
      </c>
      <c r="FF98" s="14"/>
      <c r="FG98" s="155"/>
      <c r="FH98" s="156"/>
      <c r="FI98" s="84"/>
      <c r="FJ98" s="79"/>
      <c r="FK98" s="65" t="s">
        <v>92</v>
      </c>
      <c r="FL98" s="28">
        <f>SUM(COUNTIF($R$10:$U$63,FJ94),COUNTIF($AX$10:$BA$63,FJ94),COUNTIF($CD$10:$CG$63,FJ94),COUNTIF($DJ$10:$DM$72,FJ94),COUNTIF($EP$10:$ES$63,FJ94))+FS98</f>
        <v>0</v>
      </c>
      <c r="FM98" s="56">
        <f t="shared" ca="1" si="3"/>
        <v>0</v>
      </c>
      <c r="FN98" s="44"/>
      <c r="FO98" s="35"/>
      <c r="FP98" s="20" t="str">
        <f>FJ94</f>
        <v>保健</v>
      </c>
      <c r="FQ98" s="20" t="s">
        <v>58</v>
      </c>
      <c r="FR98" s="20" t="str">
        <f>FJ94&amp;"1/2"</f>
        <v>保健1/2</v>
      </c>
      <c r="FS98" s="20">
        <f>SUM(COUNTIF($R$10:$U$63,FR98),COUNTIF($AX$10:$BA$63,FR98),COUNTIF($CD$10:$CG$63,FR98),COUNTIF($DJ$10:$DM$72,FR98),COUNTIF($EP$10:$ES$63,FR98))*0.5</f>
        <v>0</v>
      </c>
      <c r="FT98" s="20"/>
      <c r="FU98" s="20"/>
      <c r="FV98" s="20" t="str">
        <f t="shared" ca="1" si="4"/>
        <v>'(5)'!FM98</v>
      </c>
      <c r="FW98" s="20">
        <v>98</v>
      </c>
      <c r="FX98" s="20">
        <f t="shared" ca="1" si="5"/>
        <v>0</v>
      </c>
    </row>
    <row r="99" spans="1:180" ht="7.5" customHeight="1" thickBot="1">
      <c r="A99" s="69" t="s">
        <v>119</v>
      </c>
      <c r="B99" s="70" t="s">
        <v>21</v>
      </c>
      <c r="C99" s="70" t="s">
        <v>21</v>
      </c>
      <c r="D99" s="70" t="s">
        <v>21</v>
      </c>
      <c r="E99" s="70" t="s">
        <v>21</v>
      </c>
      <c r="F99" s="70" t="s">
        <v>118</v>
      </c>
      <c r="G99" s="70" t="s">
        <v>116</v>
      </c>
      <c r="H99" s="70" t="s">
        <v>116</v>
      </c>
      <c r="FF99" s="14"/>
      <c r="FG99" s="155"/>
      <c r="FH99" s="156"/>
      <c r="FI99" s="84"/>
      <c r="FJ99" s="79"/>
      <c r="FK99" s="65" t="s">
        <v>93</v>
      </c>
      <c r="FL99" s="29">
        <f>SUM(COUNTIF($V$10:$Y$63,FJ94),COUNTIF($BB$10:$BE$63,FJ94),COUNTIF($CH$10:$CK$63,FJ94),COUNTIF($DN$10:$DQ$72,FJ94),COUNTIF($ET$10:$EW$63,FJ94))+FS99</f>
        <v>0</v>
      </c>
      <c r="FM99" s="57">
        <f t="shared" ca="1" si="3"/>
        <v>0</v>
      </c>
      <c r="FN99" s="45"/>
      <c r="FO99" s="36"/>
      <c r="FP99" s="20" t="str">
        <f>FJ94</f>
        <v>保健</v>
      </c>
      <c r="FQ99" s="20" t="s">
        <v>59</v>
      </c>
      <c r="FR99" s="20" t="str">
        <f>FJ94&amp;"1/2"</f>
        <v>保健1/2</v>
      </c>
      <c r="FS99" s="20">
        <f>SUM(COUNTIF($V$10:$Y$63,FR99),COUNTIF($BB$10:$BE$63,FR99),COUNTIF($CH$10:$CK$63,FR99),COUNTIF($DN$10:$DQ$72,FR99),COUNTIF($ET$10:$EW$63,FR99))*0.5</f>
        <v>0</v>
      </c>
      <c r="FT99" s="14"/>
      <c r="FU99" s="14"/>
      <c r="FV99" s="20" t="str">
        <f t="shared" ca="1" si="4"/>
        <v>'(5)'!FM99</v>
      </c>
      <c r="FW99" s="20">
        <v>99</v>
      </c>
      <c r="FX99" s="20">
        <f t="shared" ca="1" si="5"/>
        <v>0</v>
      </c>
    </row>
    <row r="100" spans="1:180" ht="7.5" customHeight="1" thickBot="1">
      <c r="A100" s="69" t="s">
        <v>117</v>
      </c>
      <c r="B100" s="70" t="s">
        <v>111</v>
      </c>
      <c r="C100" s="70" t="s">
        <v>111</v>
      </c>
      <c r="D100" s="70" t="s">
        <v>111</v>
      </c>
      <c r="E100" s="70" t="s">
        <v>111</v>
      </c>
      <c r="F100" s="70" t="s">
        <v>9</v>
      </c>
      <c r="G100" s="70" t="s">
        <v>13</v>
      </c>
      <c r="H100" s="70" t="s">
        <v>13</v>
      </c>
      <c r="FF100" s="14"/>
      <c r="FG100" s="155"/>
      <c r="FH100" s="156"/>
      <c r="FI100" s="84"/>
      <c r="FJ100" s="79"/>
      <c r="FK100" s="65" t="s">
        <v>94</v>
      </c>
      <c r="FL100" s="28">
        <f>SUM(COUNTIF($Z$10:$AC$63,FJ94),COUNTIF($BF$10:$BI$63,FJ94),COUNTIF($CL$10:$CO$63,FJ94),COUNTIF($DR$10:$DU$72,FJ94),COUNTIF($EX$10:$FA$63,FJ94))+FS100</f>
        <v>0</v>
      </c>
      <c r="FM100" s="56">
        <f t="shared" ca="1" si="3"/>
        <v>0</v>
      </c>
      <c r="FN100" s="43"/>
      <c r="FO100" s="9"/>
      <c r="FP100" s="20" t="str">
        <f>FJ94</f>
        <v>保健</v>
      </c>
      <c r="FQ100" s="25" t="s">
        <v>60</v>
      </c>
      <c r="FR100" s="20" t="str">
        <f>FJ94&amp;"1/2"</f>
        <v>保健1/2</v>
      </c>
      <c r="FS100" s="20">
        <f>SUM(COUNTIF($Z$10:$AC$63,FR100),COUNTIF($BF$10:$BI$63,FR100),COUNTIF($CL$10:$CO$63,FR100),COUNTIF($DR$10:$DU$72,FR100),COUNTIF($EX$10:$FA$63,FR100))*0.5</f>
        <v>0</v>
      </c>
      <c r="FT100" s="20"/>
      <c r="FU100" s="20"/>
      <c r="FV100" s="20" t="str">
        <f t="shared" ca="1" si="4"/>
        <v>'(5)'!FM100</v>
      </c>
      <c r="FW100" s="20">
        <v>100</v>
      </c>
      <c r="FX100" s="20">
        <f t="shared" ca="1" si="5"/>
        <v>0</v>
      </c>
    </row>
    <row r="101" spans="1:180" ht="7.5" customHeight="1" thickBot="1">
      <c r="A101" s="67" t="s">
        <v>13</v>
      </c>
      <c r="B101" s="68" t="s">
        <v>114</v>
      </c>
      <c r="C101" s="68" t="s">
        <v>114</v>
      </c>
      <c r="D101" s="68" t="s">
        <v>13</v>
      </c>
      <c r="E101" s="68" t="s">
        <v>13</v>
      </c>
      <c r="F101" s="68" t="s">
        <v>114</v>
      </c>
      <c r="G101" s="68" t="s">
        <v>24</v>
      </c>
      <c r="H101" s="68" t="s">
        <v>24</v>
      </c>
      <c r="FF101" s="14"/>
      <c r="FG101" s="155"/>
      <c r="FH101" s="156"/>
      <c r="FI101" s="85"/>
      <c r="FJ101" s="79"/>
      <c r="FK101" s="66" t="s">
        <v>95</v>
      </c>
      <c r="FL101" s="30">
        <f>SUM(COUNTIF($AD$10:$AG$63,FJ94),COUNTIF($BJ$10:$BM$63,FJ94),COUNTIF($CP$10:$CS$63,FJ94),COUNTIF($DV$10:$DY$72,FJ94),COUNTIF($FB$10:$FE$63,FJ94))+FS101</f>
        <v>0</v>
      </c>
      <c r="FM101" s="58">
        <f t="shared" ca="1" si="3"/>
        <v>0</v>
      </c>
      <c r="FN101" s="50"/>
      <c r="FO101" s="39"/>
      <c r="FP101" s="20" t="str">
        <f>FJ94</f>
        <v>保健</v>
      </c>
      <c r="FQ101" s="20" t="s">
        <v>61</v>
      </c>
      <c r="FR101" s="20" t="str">
        <f>FJ94&amp;"1/2"</f>
        <v>保健1/2</v>
      </c>
      <c r="FS101" s="20">
        <f>SUM(COUNTIF($AD$10:$AG$63,FR101),COUNTIF($BJ$10:$BM$63,FR101),COUNTIF($CP$10:$CS$63,FR101),COUNTIF($DV$10:$DY$72,FR101),COUNTIF($FB$10:$FE$63,FR101))*0.5</f>
        <v>0</v>
      </c>
      <c r="FT101" s="20"/>
      <c r="FU101" s="20"/>
      <c r="FV101" s="20" t="str">
        <f t="shared" ca="1" si="4"/>
        <v>'(5)'!FM101</v>
      </c>
      <c r="FW101" s="20">
        <v>101</v>
      </c>
      <c r="FX101" s="20">
        <f t="shared" ca="1" si="5"/>
        <v>0</v>
      </c>
    </row>
    <row r="102" spans="1:180" ht="7.5" customHeight="1" thickBot="1">
      <c r="A102" s="69" t="s">
        <v>117</v>
      </c>
      <c r="B102" s="70" t="s">
        <v>114</v>
      </c>
      <c r="C102" s="70" t="s">
        <v>114</v>
      </c>
      <c r="D102" s="70" t="s">
        <v>20</v>
      </c>
      <c r="E102" s="70" t="s">
        <v>20</v>
      </c>
      <c r="F102" s="70" t="s">
        <v>114</v>
      </c>
      <c r="G102" s="70" t="s">
        <v>13</v>
      </c>
      <c r="H102" s="70" t="s">
        <v>13</v>
      </c>
      <c r="FF102" s="14"/>
      <c r="FG102" s="155"/>
      <c r="FH102" s="156"/>
      <c r="FI102" s="80" t="s">
        <v>21</v>
      </c>
      <c r="FJ102" s="80"/>
      <c r="FK102" s="64" t="s">
        <v>88</v>
      </c>
      <c r="FL102" s="27">
        <f>SUM(COUNTIF($B$10:$E$63,FI102),COUNTIF($AH$10:$AK$63,FI102),COUNTIF($BN$10:$BQ$63,FI102),COUNTIF($CT$10:$CW$72,FI102),COUNTIF($DZ$10:$EC$63,FI102))+FS102</f>
        <v>2</v>
      </c>
      <c r="FM102" s="55">
        <f t="shared" ca="1" si="3"/>
        <v>12</v>
      </c>
      <c r="FN102" s="42"/>
      <c r="FO102" s="8"/>
      <c r="FP102" s="20" t="str">
        <f>FI102</f>
        <v>英語</v>
      </c>
      <c r="FQ102" s="20" t="s">
        <v>54</v>
      </c>
      <c r="FR102" s="20" t="str">
        <f>FI102&amp;"1/2"</f>
        <v>英語1/2</v>
      </c>
      <c r="FS102" s="20">
        <f>SUM(COUNTIF($B$10:$E$63,FR102),COUNTIF($AH$10:$AK$63,FR102),COUNTIF($BN$10:$BQ$63,FR102),COUNTIF($CT$10:$CW$72,FR102),COUNTIF($DZ$10:$EC$63,FR102))*0.5</f>
        <v>0</v>
      </c>
      <c r="FT102" s="14"/>
      <c r="FU102" s="14"/>
      <c r="FV102" s="20" t="str">
        <f t="shared" ca="1" si="4"/>
        <v>'(5)'!FM102</v>
      </c>
      <c r="FW102" s="20">
        <v>102</v>
      </c>
      <c r="FX102" s="20">
        <f t="shared" ca="1" si="5"/>
        <v>10</v>
      </c>
    </row>
    <row r="103" spans="1:180" ht="7.5" customHeight="1" thickBot="1">
      <c r="A103" s="69" t="s">
        <v>9</v>
      </c>
      <c r="B103" s="70" t="s">
        <v>9</v>
      </c>
      <c r="C103" s="70" t="s">
        <v>9</v>
      </c>
      <c r="D103" s="70" t="s">
        <v>9</v>
      </c>
      <c r="E103" s="70" t="s">
        <v>9</v>
      </c>
      <c r="F103" s="70" t="s">
        <v>9</v>
      </c>
      <c r="G103" s="70" t="s">
        <v>117</v>
      </c>
      <c r="H103" s="70" t="s">
        <v>117</v>
      </c>
      <c r="FF103" s="14"/>
      <c r="FG103" s="155"/>
      <c r="FH103" s="156"/>
      <c r="FI103" s="80"/>
      <c r="FJ103" s="80"/>
      <c r="FK103" s="65" t="s">
        <v>89</v>
      </c>
      <c r="FL103" s="28">
        <f>SUM(COUNTIF($F$10:$I$63,FI102),COUNTIF($AL$10:$AO$63,FI102),COUNTIF($BR$10:$BU$63,FI102),COUNTIF($CX$10:$DA$72,FI102),COUNTIF($ED$10:$EG$63,FI102))+FS103</f>
        <v>3</v>
      </c>
      <c r="FM103" s="56">
        <f t="shared" ca="1" si="3"/>
        <v>11</v>
      </c>
      <c r="FN103" s="43"/>
      <c r="FO103" s="9"/>
      <c r="FP103" s="20" t="str">
        <f>FI102</f>
        <v>英語</v>
      </c>
      <c r="FQ103" s="25" t="s">
        <v>55</v>
      </c>
      <c r="FR103" s="20" t="str">
        <f>FI102&amp;"1/2"</f>
        <v>英語1/2</v>
      </c>
      <c r="FS103" s="20">
        <f>SUM(COUNTIF($F$10:$I$63,FR103),COUNTIF($AL$10:$AO$63,FR103),COUNTIF($BR$10:$BU$63,FR103),COUNTIF($CX$10:$DA$72,FR103),COUNTIF($ED$10:$EG$63,FR103))*0.5</f>
        <v>0</v>
      </c>
      <c r="FT103" s="20"/>
      <c r="FU103" s="20"/>
      <c r="FV103" s="20" t="str">
        <f t="shared" ca="1" si="4"/>
        <v>'(5)'!FM103</v>
      </c>
      <c r="FW103" s="20">
        <v>103</v>
      </c>
      <c r="FX103" s="20">
        <f t="shared" ca="1" si="5"/>
        <v>8</v>
      </c>
    </row>
    <row r="104" spans="1:180" ht="7.5" customHeight="1" thickBot="1">
      <c r="A104" s="69" t="s">
        <v>119</v>
      </c>
      <c r="B104" s="70" t="s">
        <v>21</v>
      </c>
      <c r="C104" s="70" t="s">
        <v>21</v>
      </c>
      <c r="D104" s="70" t="s">
        <v>21</v>
      </c>
      <c r="E104" s="70" t="s">
        <v>21</v>
      </c>
      <c r="F104" s="70" t="s">
        <v>111</v>
      </c>
      <c r="G104" s="70" t="s">
        <v>21</v>
      </c>
      <c r="H104" s="70" t="s">
        <v>21</v>
      </c>
      <c r="FF104" s="14"/>
      <c r="FG104" s="155"/>
      <c r="FH104" s="156"/>
      <c r="FI104" s="80"/>
      <c r="FJ104" s="80"/>
      <c r="FK104" s="65" t="s">
        <v>90</v>
      </c>
      <c r="FL104" s="28">
        <f>SUM(COUNTIF($J$10:$M$63,FI102),COUNTIF($AP$10:$AS$63,FI102),COUNTIF($BV$10:$BY$63,FI102),COUNTIF($DB$10:$DE$72,FI102),COUNTIF($EH$10:$EK$63,FI102))+FS104</f>
        <v>3</v>
      </c>
      <c r="FM104" s="56">
        <f t="shared" ca="1" si="3"/>
        <v>11</v>
      </c>
      <c r="FN104" s="44"/>
      <c r="FO104" s="35"/>
      <c r="FP104" s="20" t="str">
        <f>FI102</f>
        <v>英語</v>
      </c>
      <c r="FQ104" s="20" t="s">
        <v>56</v>
      </c>
      <c r="FR104" s="20" t="str">
        <f>FI102&amp;"1/2"</f>
        <v>英語1/2</v>
      </c>
      <c r="FS104" s="20">
        <f>SUM(COUNTIF($J$10:$M$63,FR104),COUNTIF($AP$10:$AS$63,FR104),COUNTIF($BV$10:$BY$63,FR104),COUNTIF($DB$10:$DE$72,FR104),COUNTIF($EH$10:$EK$63,FR104))*0.5</f>
        <v>0</v>
      </c>
      <c r="FT104" s="20"/>
      <c r="FU104" s="20"/>
      <c r="FV104" s="20" t="str">
        <f t="shared" ca="1" si="4"/>
        <v>'(5)'!FM104</v>
      </c>
      <c r="FW104" s="20">
        <v>104</v>
      </c>
      <c r="FX104" s="20">
        <f t="shared" ca="1" si="5"/>
        <v>8</v>
      </c>
    </row>
    <row r="105" spans="1:180" ht="7.5" customHeight="1" thickBot="1">
      <c r="A105" s="69" t="s">
        <v>21</v>
      </c>
      <c r="B105" s="70" t="s">
        <v>11</v>
      </c>
      <c r="C105" s="70" t="s">
        <v>11</v>
      </c>
      <c r="D105" s="70" t="s">
        <v>114</v>
      </c>
      <c r="E105" s="70" t="s">
        <v>114</v>
      </c>
      <c r="F105" s="70" t="s">
        <v>21</v>
      </c>
      <c r="G105" s="70" t="s">
        <v>11</v>
      </c>
      <c r="H105" s="70" t="s">
        <v>11</v>
      </c>
      <c r="FF105" s="14"/>
      <c r="FG105" s="155"/>
      <c r="FH105" s="156"/>
      <c r="FI105" s="80"/>
      <c r="FJ105" s="80"/>
      <c r="FK105" s="65" t="s">
        <v>91</v>
      </c>
      <c r="FL105" s="29">
        <f>SUM(COUNTIF($N$10:$Q$63,FI102),COUNTIF($AT$10:$AW$63,FI102),COUNTIF($BZ$10:$CC$63,FI102),COUNTIF($DF$10:$DI$72,FI102),COUNTIF($EL$10:$EO$63,FI102))+FS105</f>
        <v>3</v>
      </c>
      <c r="FM105" s="57">
        <f t="shared" ca="1" si="3"/>
        <v>15</v>
      </c>
      <c r="FN105" s="45"/>
      <c r="FO105" s="36"/>
      <c r="FP105" s="20" t="str">
        <f>FI102</f>
        <v>英語</v>
      </c>
      <c r="FQ105" s="20" t="s">
        <v>57</v>
      </c>
      <c r="FR105" s="20" t="str">
        <f>FI102&amp;"1/2"</f>
        <v>英語1/2</v>
      </c>
      <c r="FS105" s="20">
        <f>SUM(COUNTIF($N$10:$Q$63,FR105),COUNTIF($AT$10:$AW$63,FR105),COUNTIF($BZ$10:$CC$63,FR105),COUNTIF($DF$10:$DI$72,FR105),COUNTIF($EL$10:$EO$63,FR105))*0.5</f>
        <v>0</v>
      </c>
      <c r="FT105" s="14"/>
      <c r="FU105" s="14"/>
      <c r="FV105" s="20" t="str">
        <f t="shared" ca="1" si="4"/>
        <v>'(5)'!FM105</v>
      </c>
      <c r="FW105" s="20">
        <v>105</v>
      </c>
      <c r="FX105" s="20">
        <f t="shared" ca="1" si="5"/>
        <v>12</v>
      </c>
    </row>
    <row r="106" spans="1:180" ht="7.5" customHeight="1" thickBot="1">
      <c r="A106" s="69" t="s">
        <v>3</v>
      </c>
      <c r="B106" s="70" t="s">
        <v>116</v>
      </c>
      <c r="C106" s="70" t="s">
        <v>116</v>
      </c>
      <c r="D106" s="70" t="s">
        <v>114</v>
      </c>
      <c r="E106" s="70" t="s">
        <v>114</v>
      </c>
      <c r="F106" s="70" t="s">
        <v>3</v>
      </c>
      <c r="G106" s="70" t="s">
        <v>9</v>
      </c>
      <c r="H106" s="70" t="s">
        <v>9</v>
      </c>
      <c r="FF106" s="14"/>
      <c r="FG106" s="155"/>
      <c r="FH106" s="156"/>
      <c r="FI106" s="80"/>
      <c r="FJ106" s="80"/>
      <c r="FK106" s="65" t="s">
        <v>92</v>
      </c>
      <c r="FL106" s="28">
        <f>SUM(COUNTIF($R$10:$U$63,FI102),COUNTIF($AX$10:$BA$63,FI102),COUNTIF($CD$10:$CG$63,FI102),COUNTIF($DJ$10:$DM$72,FI102),COUNTIF($EP$10:$ES$63,FI102))+FS106</f>
        <v>3</v>
      </c>
      <c r="FM106" s="56">
        <f t="shared" ca="1" si="3"/>
        <v>15</v>
      </c>
      <c r="FN106" s="43"/>
      <c r="FO106" s="9"/>
      <c r="FP106" s="20" t="str">
        <f>FI102</f>
        <v>英語</v>
      </c>
      <c r="FQ106" s="25" t="s">
        <v>58</v>
      </c>
      <c r="FR106" s="20" t="str">
        <f>FI102&amp;"1/2"</f>
        <v>英語1/2</v>
      </c>
      <c r="FS106" s="20">
        <f>SUM(COUNTIF($R$10:$U$63,FR106),COUNTIF($AX$10:$BA$63,FR106),COUNTIF($CD$10:$CG$63,FR106),COUNTIF($DJ$10:$DM$72,FR106),COUNTIF($EP$10:$ES$63,FR106))*0.5</f>
        <v>0</v>
      </c>
      <c r="FT106" s="20"/>
      <c r="FU106" s="20"/>
      <c r="FV106" s="20" t="str">
        <f t="shared" ca="1" si="4"/>
        <v>'(5)'!FM106</v>
      </c>
      <c r="FW106" s="20">
        <v>106</v>
      </c>
      <c r="FX106" s="20">
        <f t="shared" ca="1" si="5"/>
        <v>12</v>
      </c>
    </row>
    <row r="107" spans="1:180" ht="7.5" customHeight="1" thickBot="1">
      <c r="A107" s="67" t="s">
        <v>15</v>
      </c>
      <c r="B107" s="68" t="s">
        <v>11</v>
      </c>
      <c r="C107" s="68" t="s">
        <v>11</v>
      </c>
      <c r="D107" s="68" t="s">
        <v>11</v>
      </c>
      <c r="E107" s="68" t="s">
        <v>11</v>
      </c>
      <c r="F107" s="68" t="s">
        <v>11</v>
      </c>
      <c r="G107" s="68" t="s">
        <v>117</v>
      </c>
      <c r="H107" s="68" t="s">
        <v>117</v>
      </c>
      <c r="FF107" s="14"/>
      <c r="FG107" s="155"/>
      <c r="FH107" s="156"/>
      <c r="FI107" s="80"/>
      <c r="FJ107" s="80"/>
      <c r="FK107" s="65" t="s">
        <v>93</v>
      </c>
      <c r="FL107" s="28">
        <f>SUM(COUNTIF($V$10:$Y$63,FI102),COUNTIF($BB$10:$BE$63,FI102),COUNTIF($CH$10:$CK$63,FI102),COUNTIF($DN$10:$DQ$72,FI102),COUNTIF($ET$10:$EW$63,FI102))+FS107</f>
        <v>3</v>
      </c>
      <c r="FM107" s="56">
        <f t="shared" ca="1" si="3"/>
        <v>13</v>
      </c>
      <c r="FN107" s="44"/>
      <c r="FO107" s="35"/>
      <c r="FP107" s="20" t="str">
        <f>FI102</f>
        <v>英語</v>
      </c>
      <c r="FQ107" s="20" t="s">
        <v>59</v>
      </c>
      <c r="FR107" s="20" t="str">
        <f>FI102&amp;"1/2"</f>
        <v>英語1/2</v>
      </c>
      <c r="FS107" s="20">
        <f>SUM(COUNTIF($V$10:$Y$63,FR107),COUNTIF($BB$10:$BE$63,FR107),COUNTIF($CH$10:$CK$63,FR107),COUNTIF($DN$10:$DQ$72,FR107),COUNTIF($ET$10:$EW$63,FR107))*0.5</f>
        <v>0</v>
      </c>
      <c r="FT107" s="20"/>
      <c r="FU107" s="20"/>
      <c r="FV107" s="20" t="str">
        <f t="shared" ca="1" si="4"/>
        <v>'(5)'!FM107</v>
      </c>
      <c r="FW107" s="20">
        <v>107</v>
      </c>
      <c r="FX107" s="20">
        <f t="shared" ca="1" si="5"/>
        <v>10</v>
      </c>
    </row>
    <row r="108" spans="1:180" ht="7.5" customHeight="1" thickBot="1">
      <c r="A108" s="69" t="s">
        <v>119</v>
      </c>
      <c r="B108" s="70" t="s">
        <v>9</v>
      </c>
      <c r="C108" s="70" t="s">
        <v>9</v>
      </c>
      <c r="D108" s="70" t="s">
        <v>9</v>
      </c>
      <c r="E108" s="70" t="s">
        <v>9</v>
      </c>
      <c r="F108" s="70" t="s">
        <v>9</v>
      </c>
      <c r="G108" s="70" t="s">
        <v>116</v>
      </c>
      <c r="H108" s="70" t="s">
        <v>116</v>
      </c>
      <c r="FF108" s="14"/>
      <c r="FG108" s="155"/>
      <c r="FH108" s="156"/>
      <c r="FI108" s="80"/>
      <c r="FJ108" s="80"/>
      <c r="FK108" s="65" t="s">
        <v>94</v>
      </c>
      <c r="FL108" s="29">
        <f>SUM(COUNTIF($Z$10:$AC$63,FI102),COUNTIF($BF$10:$BI$63,FI102),COUNTIF($CL$10:$CO$63,FI102),COUNTIF($DR$10:$DU$72,FI102),COUNTIF($EX$10:$FA$63,FI102))+FS108</f>
        <v>3</v>
      </c>
      <c r="FM108" s="57">
        <f t="shared" ca="1" si="3"/>
        <v>13</v>
      </c>
      <c r="FN108" s="45"/>
      <c r="FO108" s="36"/>
      <c r="FP108" s="20" t="str">
        <f>FI102</f>
        <v>英語</v>
      </c>
      <c r="FQ108" s="20" t="s">
        <v>60</v>
      </c>
      <c r="FR108" s="20" t="str">
        <f>FI102&amp;"1/2"</f>
        <v>英語1/2</v>
      </c>
      <c r="FS108" s="20">
        <f>SUM(COUNTIF($Z$10:$AC$63,FR108),COUNTIF($BF$10:$BI$63,FR108),COUNTIF($CL$10:$CO$63,FR108),COUNTIF($DR$10:$DU$72,FR108),COUNTIF($EX$10:$FA$63,FR108))*0.5</f>
        <v>0</v>
      </c>
      <c r="FT108" s="14"/>
      <c r="FU108" s="14"/>
      <c r="FV108" s="20" t="str">
        <f t="shared" ca="1" si="4"/>
        <v>'(5)'!FM108</v>
      </c>
      <c r="FW108" s="20">
        <v>108</v>
      </c>
      <c r="FX108" s="20">
        <f t="shared" ca="1" si="5"/>
        <v>10</v>
      </c>
    </row>
    <row r="109" spans="1:180" ht="7.5" customHeight="1" thickBot="1">
      <c r="A109" s="69" t="s">
        <v>9</v>
      </c>
      <c r="B109" s="70" t="s">
        <v>118</v>
      </c>
      <c r="C109" s="70" t="s">
        <v>118</v>
      </c>
      <c r="D109" s="70" t="s">
        <v>13</v>
      </c>
      <c r="E109" s="70" t="s">
        <v>13</v>
      </c>
      <c r="F109" s="70" t="s">
        <v>117</v>
      </c>
      <c r="G109" s="70" t="s">
        <v>9</v>
      </c>
      <c r="H109" s="70" t="s">
        <v>9</v>
      </c>
      <c r="FF109" s="14"/>
      <c r="FG109" s="157"/>
      <c r="FH109" s="158"/>
      <c r="FI109" s="81"/>
      <c r="FJ109" s="81"/>
      <c r="FK109" s="66" t="s">
        <v>95</v>
      </c>
      <c r="FL109" s="30">
        <f>SUM(COUNTIF($AD$10:$AG$63,FI102),COUNTIF($BJ$10:$BM$63,FI102),COUNTIF($CP$10:$CS$63,FI102),COUNTIF($DV$10:$DY$72,FI102),COUNTIF($FB$10:$FE$63,FI102))+FS109</f>
        <v>3</v>
      </c>
      <c r="FM109" s="58">
        <f t="shared" ca="1" si="3"/>
        <v>13</v>
      </c>
      <c r="FN109" s="46"/>
      <c r="FO109" s="26"/>
      <c r="FP109" s="20" t="str">
        <f>FI102</f>
        <v>英語</v>
      </c>
      <c r="FQ109" s="25" t="s">
        <v>61</v>
      </c>
      <c r="FR109" s="20" t="str">
        <f>FI102&amp;"1/2"</f>
        <v>英語1/2</v>
      </c>
      <c r="FS109" s="20">
        <f>SUM(COUNTIF($AD$10:$AG$63,FR109),COUNTIF($BJ$10:$BM$63,FR109),COUNTIF($CP$10:$CS$63,FR109),COUNTIF($DV$10:$DY$72,FR109),COUNTIF($FB$10:$FE$63,FR109))*0.5</f>
        <v>0</v>
      </c>
      <c r="FT109" s="20"/>
      <c r="FU109" s="20"/>
      <c r="FV109" s="20" t="str">
        <f t="shared" ca="1" si="4"/>
        <v>'(5)'!FM109</v>
      </c>
      <c r="FW109" s="20">
        <v>109</v>
      </c>
      <c r="FX109" s="20">
        <f t="shared" ca="1" si="5"/>
        <v>10</v>
      </c>
    </row>
    <row r="110" spans="1:180" ht="7.5" customHeight="1" thickBot="1">
      <c r="A110" s="69" t="s">
        <v>13</v>
      </c>
      <c r="B110" s="70" t="s">
        <v>20</v>
      </c>
      <c r="C110" s="70" t="s">
        <v>20</v>
      </c>
      <c r="D110" s="70" t="s">
        <v>118</v>
      </c>
      <c r="E110" s="70" t="s">
        <v>118</v>
      </c>
      <c r="F110" s="70" t="s">
        <v>13</v>
      </c>
      <c r="G110" s="70" t="s">
        <v>115</v>
      </c>
      <c r="H110" s="70" t="s">
        <v>115</v>
      </c>
      <c r="FF110" s="14"/>
      <c r="FG110" s="79" t="s">
        <v>23</v>
      </c>
      <c r="FH110" s="79"/>
      <c r="FI110" s="79"/>
      <c r="FJ110" s="79"/>
      <c r="FK110" s="64" t="s">
        <v>88</v>
      </c>
      <c r="FL110" s="33">
        <f>SUM(COUNTIF($B$10:$E$63,FG110),COUNTIF($AH$10:$AK$63,FG110),COUNTIF($BN$10:$BQ$63,FG110),COUNTIF($CT$10:$CW$72,FG110),COUNTIF($DZ$10:$EC$63,FG110))+FS110</f>
        <v>2</v>
      </c>
      <c r="FM110" s="56">
        <f t="shared" ca="1" si="3"/>
        <v>12</v>
      </c>
      <c r="FN110" s="43"/>
      <c r="FO110" s="9"/>
      <c r="FP110" s="20" t="str">
        <f>FG110</f>
        <v>総合</v>
      </c>
      <c r="FQ110" s="25" t="s">
        <v>54</v>
      </c>
      <c r="FR110" s="20" t="str">
        <f>FG110&amp;"1/2"</f>
        <v>総合1/2</v>
      </c>
      <c r="FS110" s="20">
        <f>SUM(COUNTIF($B$10:$E$63,FR110),COUNTIF($AH$10:$AK$63,FR110),COUNTIF($BN$10:$BQ$63,FR110),COUNTIF($CT$10:$CW$72,FR110),COUNTIF($DZ$10:$EC$63,FR110))*0.5</f>
        <v>0</v>
      </c>
      <c r="FT110" s="20"/>
      <c r="FU110" s="20"/>
      <c r="FV110" s="20" t="str">
        <f t="shared" ca="1" si="4"/>
        <v>'(5)'!FM110</v>
      </c>
      <c r="FW110" s="20">
        <v>110</v>
      </c>
      <c r="FX110" s="20">
        <f t="shared" ca="1" si="5"/>
        <v>10</v>
      </c>
    </row>
    <row r="111" spans="1:180" ht="7.5" customHeight="1" thickBot="1">
      <c r="A111" s="69" t="s">
        <v>111</v>
      </c>
      <c r="B111" s="70" t="s">
        <v>3</v>
      </c>
      <c r="C111" s="70" t="s">
        <v>3</v>
      </c>
      <c r="D111" s="70" t="s">
        <v>3</v>
      </c>
      <c r="E111" s="70" t="s">
        <v>3</v>
      </c>
      <c r="F111" s="70" t="s">
        <v>21</v>
      </c>
      <c r="G111" s="70" t="s">
        <v>21</v>
      </c>
      <c r="H111" s="70" t="s">
        <v>21</v>
      </c>
      <c r="FF111" s="14"/>
      <c r="FG111" s="79"/>
      <c r="FH111" s="79"/>
      <c r="FI111" s="79"/>
      <c r="FJ111" s="79"/>
      <c r="FK111" s="65" t="s">
        <v>89</v>
      </c>
      <c r="FL111" s="29">
        <f>SUM(COUNTIF($F$10:$I$63,FG110),COUNTIF($AL$10:$AO$63,FG110),COUNTIF($BR$10:$BU$63,FG110),COUNTIF($CX$10:$DA$72,FG110),COUNTIF($ED$10:$EG$63,FG110))+FS111</f>
        <v>2</v>
      </c>
      <c r="FM111" s="56">
        <f t="shared" ca="1" si="3"/>
        <v>14</v>
      </c>
      <c r="FN111" s="44"/>
      <c r="FO111" s="35"/>
      <c r="FP111" s="20" t="str">
        <f>FG110</f>
        <v>総合</v>
      </c>
      <c r="FQ111" s="20" t="s">
        <v>55</v>
      </c>
      <c r="FR111" s="20" t="str">
        <f>FG110&amp;"1/2"</f>
        <v>総合1/2</v>
      </c>
      <c r="FS111" s="20">
        <f>SUM(COUNTIF($F$10:$I$63,FR111),COUNTIF($AL$10:$AO$63,FR111),COUNTIF($BR$10:$BU$63,FR111),COUNTIF($CX$10:$DA$72,FR111),COUNTIF($ED$10:$EG$63,FR111))*0.5</f>
        <v>0</v>
      </c>
      <c r="FT111" s="20"/>
      <c r="FU111" s="20"/>
      <c r="FV111" s="20" t="str">
        <f t="shared" ca="1" si="4"/>
        <v>'(5)'!FM111</v>
      </c>
      <c r="FW111" s="20">
        <v>111</v>
      </c>
      <c r="FX111" s="20">
        <f t="shared" ca="1" si="5"/>
        <v>12</v>
      </c>
    </row>
    <row r="112" spans="1:180" ht="7.5" customHeight="1" thickBot="1">
      <c r="A112" s="69" t="s">
        <v>111</v>
      </c>
      <c r="B112" s="70" t="s">
        <v>111</v>
      </c>
      <c r="C112" s="70" t="s">
        <v>111</v>
      </c>
      <c r="D112" s="70" t="s">
        <v>111</v>
      </c>
      <c r="E112" s="70" t="s">
        <v>111</v>
      </c>
      <c r="F112" s="70" t="s">
        <v>111</v>
      </c>
      <c r="G112" s="70" t="s">
        <v>111</v>
      </c>
      <c r="H112" s="70" t="s">
        <v>111</v>
      </c>
      <c r="FF112" s="14"/>
      <c r="FG112" s="79"/>
      <c r="FH112" s="79"/>
      <c r="FI112" s="79"/>
      <c r="FJ112" s="79"/>
      <c r="FK112" s="65" t="s">
        <v>90</v>
      </c>
      <c r="FL112" s="28">
        <f>SUM(COUNTIF($J$10:$M$63,FG110),COUNTIF($AP$10:$AS$63,FG110),COUNTIF($BV$10:$BY$63,FG110),COUNTIF($DB$10:$DE$72,FG110),COUNTIF($EH$10:$EK$63,FG110))+FS112</f>
        <v>2</v>
      </c>
      <c r="FM112" s="57">
        <f t="shared" ca="1" si="3"/>
        <v>14</v>
      </c>
      <c r="FN112" s="45"/>
      <c r="FO112" s="36"/>
      <c r="FP112" s="20" t="str">
        <f>FG110</f>
        <v>総合</v>
      </c>
      <c r="FQ112" s="20" t="s">
        <v>56</v>
      </c>
      <c r="FR112" s="20" t="str">
        <f>FG110&amp;"1/2"</f>
        <v>総合1/2</v>
      </c>
      <c r="FS112" s="20">
        <f>SUM(COUNTIF($J$10:$M$63,FR112),COUNTIF($AP$10:$AS$63,FR112),COUNTIF($BV$10:$BY$63,FR112),COUNTIF($DB$10:$DE$72,FR112),COUNTIF($EH$10:$EK$63,FR112))*0.5</f>
        <v>0</v>
      </c>
      <c r="FT112" s="14"/>
      <c r="FU112" s="14"/>
      <c r="FV112" s="20" t="str">
        <f t="shared" ca="1" si="4"/>
        <v>'(5)'!FM112</v>
      </c>
      <c r="FW112" s="20">
        <v>112</v>
      </c>
      <c r="FX112" s="20">
        <f t="shared" ca="1" si="5"/>
        <v>12</v>
      </c>
    </row>
    <row r="113" spans="1:180" ht="7.5" customHeight="1" thickBot="1">
      <c r="A113" s="67" t="s">
        <v>13</v>
      </c>
      <c r="B113" s="68" t="s">
        <v>11</v>
      </c>
      <c r="C113" s="68" t="s">
        <v>11</v>
      </c>
      <c r="D113" s="68" t="s">
        <v>11</v>
      </c>
      <c r="E113" s="68" t="s">
        <v>11</v>
      </c>
      <c r="F113" s="68" t="s">
        <v>11</v>
      </c>
      <c r="G113" s="68" t="s">
        <v>11</v>
      </c>
      <c r="H113" s="68" t="s">
        <v>11</v>
      </c>
      <c r="FF113" s="14"/>
      <c r="FG113" s="79"/>
      <c r="FH113" s="79"/>
      <c r="FI113" s="79"/>
      <c r="FJ113" s="79"/>
      <c r="FK113" s="65" t="s">
        <v>91</v>
      </c>
      <c r="FL113" s="28">
        <f>SUM(COUNTIF($N$10:$Q$63,FG110),COUNTIF($AT$10:$AW$63,FG110),COUNTIF($BZ$10:$CC$63,FG110),COUNTIF($DF$10:$DI$72,FG110),COUNTIF($EL$10:$EO$63,FG110))+FS113</f>
        <v>2</v>
      </c>
      <c r="FM113" s="56">
        <f t="shared" ca="1" si="3"/>
        <v>14</v>
      </c>
      <c r="FN113" s="43"/>
      <c r="FO113" s="9"/>
      <c r="FP113" s="20" t="str">
        <f>FG110</f>
        <v>総合</v>
      </c>
      <c r="FQ113" s="25" t="s">
        <v>57</v>
      </c>
      <c r="FR113" s="20" t="str">
        <f>FG110&amp;"1/2"</f>
        <v>総合1/2</v>
      </c>
      <c r="FS113" s="20">
        <f>SUM(COUNTIF($N$10:$Q$63,FR113),COUNTIF($AT$10:$AW$63,FR113),COUNTIF($BZ$10:$CC$63,FR113),COUNTIF($DF$10:$DI$72,FR113),COUNTIF($EL$10:$EO$63,FR113))*0.5</f>
        <v>0</v>
      </c>
      <c r="FT113" s="20"/>
      <c r="FU113" s="20"/>
      <c r="FV113" s="20" t="str">
        <f t="shared" ca="1" si="4"/>
        <v>'(5)'!FM113</v>
      </c>
      <c r="FW113" s="20">
        <v>113</v>
      </c>
      <c r="FX113" s="20">
        <f t="shared" ca="1" si="5"/>
        <v>12</v>
      </c>
    </row>
    <row r="114" spans="1:180" ht="7.5" customHeight="1" thickBot="1">
      <c r="A114" s="69" t="s">
        <v>24</v>
      </c>
      <c r="B114" s="70" t="s">
        <v>24</v>
      </c>
      <c r="C114" s="70" t="s">
        <v>24</v>
      </c>
      <c r="D114" s="70" t="s">
        <v>24</v>
      </c>
      <c r="E114" s="70" t="s">
        <v>24</v>
      </c>
      <c r="F114" s="70" t="s">
        <v>24</v>
      </c>
      <c r="G114" s="70" t="s">
        <v>114</v>
      </c>
      <c r="H114" s="70" t="s">
        <v>114</v>
      </c>
      <c r="FF114" s="14"/>
      <c r="FG114" s="79"/>
      <c r="FH114" s="79"/>
      <c r="FI114" s="79"/>
      <c r="FJ114" s="79"/>
      <c r="FK114" s="65" t="s">
        <v>92</v>
      </c>
      <c r="FL114" s="29">
        <f>SUM(COUNTIF($R$10:$U$63,FG110),COUNTIF($AX$10:$BA$63,FG110),COUNTIF($CD$10:$CG$63,FG110),COUNTIF($DJ$10:$DM$72,FG110),COUNTIF($EP$10:$ES$63,FG110))+FS114</f>
        <v>2</v>
      </c>
      <c r="FM114" s="56">
        <f t="shared" ca="1" si="3"/>
        <v>14</v>
      </c>
      <c r="FN114" s="44"/>
      <c r="FO114" s="35"/>
      <c r="FP114" s="20" t="str">
        <f>FG110</f>
        <v>総合</v>
      </c>
      <c r="FQ114" s="20" t="s">
        <v>58</v>
      </c>
      <c r="FR114" s="20" t="str">
        <f>FG110&amp;"1/2"</f>
        <v>総合1/2</v>
      </c>
      <c r="FS114" s="20">
        <f>SUM(COUNTIF($R$10:$U$63,FR114),COUNTIF($AX$10:$BA$63,FR114),COUNTIF($CD$10:$CG$63,FR114),COUNTIF($DJ$10:$DM$72,FR114),COUNTIF($EP$10:$ES$63,FR114))*0.5</f>
        <v>0</v>
      </c>
      <c r="FT114" s="20"/>
      <c r="FU114" s="20"/>
      <c r="FV114" s="20" t="str">
        <f t="shared" ca="1" si="4"/>
        <v>'(5)'!FM114</v>
      </c>
      <c r="FW114" s="20">
        <v>114</v>
      </c>
      <c r="FX114" s="20">
        <f t="shared" ca="1" si="5"/>
        <v>12</v>
      </c>
    </row>
    <row r="115" spans="1:180" ht="7.5" customHeight="1" thickBot="1">
      <c r="A115" s="69" t="s">
        <v>21</v>
      </c>
      <c r="B115" s="70" t="s">
        <v>21</v>
      </c>
      <c r="C115" s="70" t="s">
        <v>21</v>
      </c>
      <c r="D115" s="70" t="s">
        <v>21</v>
      </c>
      <c r="E115" s="70" t="s">
        <v>21</v>
      </c>
      <c r="F115" s="70" t="s">
        <v>13</v>
      </c>
      <c r="G115" s="70" t="s">
        <v>114</v>
      </c>
      <c r="H115" s="70" t="s">
        <v>114</v>
      </c>
      <c r="FF115" s="14"/>
      <c r="FG115" s="79"/>
      <c r="FH115" s="79"/>
      <c r="FI115" s="79"/>
      <c r="FJ115" s="79"/>
      <c r="FK115" s="65" t="s">
        <v>93</v>
      </c>
      <c r="FL115" s="28">
        <f>SUM(COUNTIF($V$10:$Y$63,FG110),COUNTIF($BB$10:$BE$63,FG110),COUNTIF($CH$10:$CK$63,FG110),COUNTIF($DN$10:$DQ$72,FG110),COUNTIF($ET$10:$EW$63,FG110))+FS115</f>
        <v>2</v>
      </c>
      <c r="FM115" s="57">
        <f t="shared" ca="1" si="3"/>
        <v>7</v>
      </c>
      <c r="FN115" s="45"/>
      <c r="FO115" s="36"/>
      <c r="FP115" s="20" t="str">
        <f>FG110</f>
        <v>総合</v>
      </c>
      <c r="FQ115" s="20" t="s">
        <v>59</v>
      </c>
      <c r="FR115" s="20" t="str">
        <f>FG110&amp;"1/2"</f>
        <v>総合1/2</v>
      </c>
      <c r="FS115" s="20">
        <f>SUM(COUNTIF($V$10:$Y$63,FR115),COUNTIF($BB$10:$BE$63,FR115),COUNTIF($CH$10:$CK$63,FR115),COUNTIF($DN$10:$DQ$72,FR115),COUNTIF($ET$10:$EW$63,FR115))*0.5</f>
        <v>0</v>
      </c>
      <c r="FT115" s="14"/>
      <c r="FU115" s="14"/>
      <c r="FV115" s="20" t="str">
        <f t="shared" ca="1" si="4"/>
        <v>'(5)'!FM115</v>
      </c>
      <c r="FW115" s="20">
        <v>115</v>
      </c>
      <c r="FX115" s="20">
        <f t="shared" ca="1" si="5"/>
        <v>5</v>
      </c>
    </row>
    <row r="116" spans="1:180" ht="7.5" customHeight="1" thickBot="1">
      <c r="A116" s="69" t="s">
        <v>3</v>
      </c>
      <c r="B116" s="70" t="s">
        <v>13</v>
      </c>
      <c r="C116" s="70" t="s">
        <v>13</v>
      </c>
      <c r="D116" s="70" t="s">
        <v>115</v>
      </c>
      <c r="E116" s="70" t="s">
        <v>115</v>
      </c>
      <c r="F116" s="70" t="s">
        <v>3</v>
      </c>
      <c r="G116" s="70" t="s">
        <v>116</v>
      </c>
      <c r="H116" s="70" t="s">
        <v>116</v>
      </c>
      <c r="FF116" s="14"/>
      <c r="FG116" s="79"/>
      <c r="FH116" s="79"/>
      <c r="FI116" s="79"/>
      <c r="FJ116" s="79"/>
      <c r="FK116" s="65" t="s">
        <v>94</v>
      </c>
      <c r="FL116" s="28">
        <f>SUM(COUNTIF($Z$10:$AC$63,FG110),COUNTIF($BF$10:$BI$63,FG110),COUNTIF($CL$10:$CO$63,FG110),COUNTIF($DR$10:$DU$72,FG110),COUNTIF($EX$10:$FA$63,FG110))+FS116</f>
        <v>2</v>
      </c>
      <c r="FM116" s="56">
        <f t="shared" ca="1" si="3"/>
        <v>5</v>
      </c>
      <c r="FN116" s="43"/>
      <c r="FO116" s="9"/>
      <c r="FP116" s="20" t="str">
        <f>FG110</f>
        <v>総合</v>
      </c>
      <c r="FQ116" s="25" t="s">
        <v>60</v>
      </c>
      <c r="FR116" s="20" t="str">
        <f>FG110&amp;"1/2"</f>
        <v>総合1/2</v>
      </c>
      <c r="FS116" s="20">
        <f>SUM(COUNTIF($Z$10:$AC$63,FR116),COUNTIF($BF$10:$BI$63,FR116),COUNTIF($CL$10:$CO$63,FR116),COUNTIF($DR$10:$DU$72,FR116),COUNTIF($EX$10:$FA$63,FR116))*0.5</f>
        <v>0</v>
      </c>
      <c r="FT116" s="20"/>
      <c r="FU116" s="20"/>
      <c r="FV116" s="20" t="str">
        <f t="shared" ca="1" si="4"/>
        <v>'(5)'!FM116</v>
      </c>
      <c r="FW116" s="20">
        <v>116</v>
      </c>
      <c r="FX116" s="20">
        <f t="shared" ca="1" si="5"/>
        <v>3</v>
      </c>
    </row>
    <row r="117" spans="1:180" ht="7.5" customHeight="1" thickBot="1">
      <c r="A117" s="69" t="s">
        <v>117</v>
      </c>
      <c r="B117" s="70" t="s">
        <v>116</v>
      </c>
      <c r="C117" s="70" t="s">
        <v>116</v>
      </c>
      <c r="D117" s="70" t="s">
        <v>15</v>
      </c>
      <c r="E117" s="70" t="s">
        <v>15</v>
      </c>
      <c r="F117" s="70" t="s">
        <v>21</v>
      </c>
      <c r="G117" s="70" t="s">
        <v>21</v>
      </c>
      <c r="H117" s="70" t="s">
        <v>21</v>
      </c>
      <c r="FF117" s="14"/>
      <c r="FG117" s="79"/>
      <c r="FH117" s="79"/>
      <c r="FI117" s="79"/>
      <c r="FJ117" s="79"/>
      <c r="FK117" s="66" t="s">
        <v>95</v>
      </c>
      <c r="FL117" s="34">
        <f>SUM(COUNTIF($AD$10:$AG$63,FG110),COUNTIF($BJ$10:$BM$63,FG110),COUNTIF($CP$10:$CS$63,FG110),COUNTIF($DV$10:$DY$72,FG110),COUNTIF($FB$10:$FE$63,FG110))+FS117</f>
        <v>2</v>
      </c>
      <c r="FM117" s="58">
        <f t="shared" ca="1" si="3"/>
        <v>5</v>
      </c>
      <c r="FN117" s="50"/>
      <c r="FO117" s="39"/>
      <c r="FP117" s="20" t="str">
        <f>FG110</f>
        <v>総合</v>
      </c>
      <c r="FQ117" s="20" t="s">
        <v>61</v>
      </c>
      <c r="FR117" s="20" t="str">
        <f>FG110&amp;"1/2"</f>
        <v>総合1/2</v>
      </c>
      <c r="FS117" s="20">
        <f>SUM(COUNTIF($AD$10:$AG$63,FR117),COUNTIF($BJ$10:$BM$63,FR117),COUNTIF($CP$10:$CS$63,FR117),COUNTIF($DV$10:$DY$72,FR117),COUNTIF($FB$10:$FE$63,FR117))*0.5</f>
        <v>0</v>
      </c>
      <c r="FT117" s="20"/>
      <c r="FU117" s="20"/>
      <c r="FV117" s="20" t="str">
        <f t="shared" ca="1" si="4"/>
        <v>'(5)'!FM117</v>
      </c>
      <c r="FW117" s="20">
        <v>117</v>
      </c>
      <c r="FX117" s="20">
        <f t="shared" ca="1" si="5"/>
        <v>3</v>
      </c>
    </row>
    <row r="118" spans="1:180" ht="7.5" customHeight="1" thickBot="1">
      <c r="A118" s="69" t="s">
        <v>118</v>
      </c>
      <c r="B118" s="70" t="s">
        <v>115</v>
      </c>
      <c r="C118" s="70" t="s">
        <v>115</v>
      </c>
      <c r="D118" s="70" t="s">
        <v>13</v>
      </c>
      <c r="E118" s="70" t="s">
        <v>13</v>
      </c>
      <c r="F118" s="70" t="s">
        <v>116</v>
      </c>
      <c r="G118" s="70" t="s">
        <v>3</v>
      </c>
      <c r="H118" s="70" t="s">
        <v>3</v>
      </c>
      <c r="FF118" s="14"/>
      <c r="FG118" s="79" t="s">
        <v>24</v>
      </c>
      <c r="FH118" s="79"/>
      <c r="FI118" s="79"/>
      <c r="FJ118" s="79"/>
      <c r="FK118" s="64" t="s">
        <v>88</v>
      </c>
      <c r="FL118" s="33">
        <f>SUM(COUNTIF($B$10:$E$63,FG118),COUNTIF($AH$10:$AK$63,FG118),COUNTIF($BN$10:$BQ$63,FG118),COUNTIF($CT$10:$CW$72,FG118),COUNTIF($DZ$10:$EC$63,FG118))+FS118</f>
        <v>1</v>
      </c>
      <c r="FM118" s="61">
        <f ca="1">IFERROR(FL118,0)+IFERROR(FX118,0)</f>
        <v>3</v>
      </c>
      <c r="FN118" s="51"/>
      <c r="FO118" s="40"/>
      <c r="FP118" s="20" t="str">
        <f>FG118</f>
        <v>道徳</v>
      </c>
      <c r="FQ118" s="20" t="s">
        <v>54</v>
      </c>
      <c r="FR118" s="20" t="str">
        <f>FG118&amp;"1/2"</f>
        <v>道徳1/2</v>
      </c>
      <c r="FS118" s="20">
        <f>SUM(COUNTIF($B$10:$E$63,FR118),COUNTIF($AH$10:$AK$63,FR118),COUNTIF($BN$10:$BQ$63,FR118),COUNTIF($CT$10:$CW$72,FR118),COUNTIF($DZ$10:$EC$63,FR118))*0.5</f>
        <v>0</v>
      </c>
      <c r="FT118" s="20"/>
      <c r="FU118" s="20"/>
      <c r="FV118" s="20" t="str">
        <f t="shared" ca="1" si="4"/>
        <v>'(5)'!FM118</v>
      </c>
      <c r="FW118" s="20">
        <v>118</v>
      </c>
      <c r="FX118" s="20">
        <f t="shared" ca="1" si="5"/>
        <v>2</v>
      </c>
    </row>
    <row r="119" spans="1:180" ht="7.5" customHeight="1">
      <c r="FF119" s="14"/>
      <c r="FG119" s="79"/>
      <c r="FH119" s="79"/>
      <c r="FI119" s="79"/>
      <c r="FJ119" s="79"/>
      <c r="FK119" s="65" t="s">
        <v>89</v>
      </c>
      <c r="FL119" s="29">
        <f>SUM(COUNTIF($F$10:$I$63,FG118),COUNTIF($AL$10:$AO$63,FG118),COUNTIF($BR$10:$BU$63,FG118),COUNTIF($CX$10:$DA$72,FG118),COUNTIF($ED$10:$EG$63,FG118))+FS119</f>
        <v>1</v>
      </c>
      <c r="FM119" s="57">
        <f t="shared" ca="1" si="3"/>
        <v>6</v>
      </c>
      <c r="FN119" s="45"/>
      <c r="FO119" s="36"/>
      <c r="FP119" s="20" t="str">
        <f>FG118</f>
        <v>道徳</v>
      </c>
      <c r="FQ119" s="20" t="s">
        <v>55</v>
      </c>
      <c r="FR119" s="20" t="str">
        <f>FG118&amp;"1/2"</f>
        <v>道徳1/2</v>
      </c>
      <c r="FS119" s="20">
        <f>SUM(COUNTIF($F$10:$I$63,FR119),COUNTIF($AL$10:$AO$63,FR119),COUNTIF($BR$10:$BU$63,FR119),COUNTIF($CX$10:$DA$72,FR119),COUNTIF($ED$10:$EG$63,FR119))*0.5</f>
        <v>0</v>
      </c>
      <c r="FT119" s="14"/>
      <c r="FU119" s="14"/>
      <c r="FV119" s="20" t="str">
        <f t="shared" ca="1" si="4"/>
        <v>'(5)'!FM119</v>
      </c>
      <c r="FW119" s="20">
        <v>119</v>
      </c>
      <c r="FX119" s="20">
        <f t="shared" ca="1" si="5"/>
        <v>5</v>
      </c>
    </row>
    <row r="120" spans="1:180" ht="7.5" customHeight="1">
      <c r="FF120" s="14"/>
      <c r="FG120" s="79"/>
      <c r="FH120" s="79"/>
      <c r="FI120" s="79"/>
      <c r="FJ120" s="79"/>
      <c r="FK120" s="65" t="s">
        <v>90</v>
      </c>
      <c r="FL120" s="28">
        <f>SUM(COUNTIF($J$10:$M$63,FG118),COUNTIF($AP$10:$AS$63,FG118),COUNTIF($BV$10:$BY$63,FG118),COUNTIF($DB$10:$DE$72,FG118),COUNTIF($EH$10:$EK$63,FG118))+FS120</f>
        <v>1</v>
      </c>
      <c r="FM120" s="56">
        <f t="shared" ca="1" si="3"/>
        <v>6</v>
      </c>
      <c r="FN120" s="43"/>
      <c r="FO120" s="9"/>
      <c r="FP120" s="20" t="str">
        <f>FG118</f>
        <v>道徳</v>
      </c>
      <c r="FQ120" s="25" t="s">
        <v>56</v>
      </c>
      <c r="FR120" s="20" t="str">
        <f>FG118&amp;"1/2"</f>
        <v>道徳1/2</v>
      </c>
      <c r="FS120" s="20">
        <f>SUM(COUNTIF($J$10:$M$63,FR120),COUNTIF($AP$10:$AS$63,FR120),COUNTIF($BV$10:$BY$63,FR120),COUNTIF($DB$10:$DE$72,FR120),COUNTIF($EH$10:$EK$63,FR120))*0.5</f>
        <v>0</v>
      </c>
      <c r="FT120" s="20"/>
      <c r="FU120" s="20"/>
      <c r="FV120" s="20" t="str">
        <f t="shared" ca="1" si="4"/>
        <v>'(5)'!FM120</v>
      </c>
      <c r="FW120" s="20">
        <v>120</v>
      </c>
      <c r="FX120" s="20">
        <f t="shared" ca="1" si="5"/>
        <v>5</v>
      </c>
    </row>
    <row r="121" spans="1:180" ht="7.5" customHeight="1">
      <c r="FF121" s="14"/>
      <c r="FG121" s="79"/>
      <c r="FH121" s="79"/>
      <c r="FI121" s="79"/>
      <c r="FJ121" s="79"/>
      <c r="FK121" s="65" t="s">
        <v>91</v>
      </c>
      <c r="FL121" s="28">
        <f>SUM(COUNTIF($N$10:$Q$63,FG118),COUNTIF($AT$10:$AW$63,FG118),COUNTIF($BZ$10:$CC$63,FG118),COUNTIF($DF$10:$DI$72,FG118),COUNTIF($EL$10:$EO$63,FG118))+FS121</f>
        <v>1</v>
      </c>
      <c r="FM121" s="56">
        <f t="shared" ca="1" si="3"/>
        <v>6</v>
      </c>
      <c r="FN121" s="44"/>
      <c r="FO121" s="35"/>
      <c r="FP121" s="20" t="str">
        <f>FG118</f>
        <v>道徳</v>
      </c>
      <c r="FQ121" s="20" t="s">
        <v>57</v>
      </c>
      <c r="FR121" s="20" t="str">
        <f>FG118&amp;"1/2"</f>
        <v>道徳1/2</v>
      </c>
      <c r="FS121" s="20">
        <f>SUM(COUNTIF($N$10:$Q$63,FR121),COUNTIF($AT$10:$AW$63,FR121),COUNTIF($BZ$10:$CC$63,FR121),COUNTIF($DF$10:$DI$72,FR121),COUNTIF($EL$10:$EO$63,FR121))*0.5</f>
        <v>0</v>
      </c>
      <c r="FT121" s="20"/>
      <c r="FU121" s="20"/>
      <c r="FV121" s="20" t="str">
        <f t="shared" ca="1" si="4"/>
        <v>'(5)'!FM121</v>
      </c>
      <c r="FW121" s="20">
        <v>121</v>
      </c>
      <c r="FX121" s="20">
        <f t="shared" ca="1" si="5"/>
        <v>5</v>
      </c>
    </row>
    <row r="122" spans="1:180" ht="7.5" customHeight="1">
      <c r="FF122" s="14"/>
      <c r="FG122" s="79"/>
      <c r="FH122" s="79"/>
      <c r="FI122" s="79"/>
      <c r="FJ122" s="79"/>
      <c r="FK122" s="65" t="s">
        <v>92</v>
      </c>
      <c r="FL122" s="29">
        <f>SUM(COUNTIF($R$10:$U$63,FG118),COUNTIF($AX$10:$BA$63,FG118),COUNTIF($CD$10:$CG$63,FG118),COUNTIF($DJ$10:$DM$72,FG118),COUNTIF($EP$10:$ES$63,FG118))+FS122</f>
        <v>1</v>
      </c>
      <c r="FM122" s="57">
        <f t="shared" ca="1" si="3"/>
        <v>6</v>
      </c>
      <c r="FN122" s="45"/>
      <c r="FO122" s="36"/>
      <c r="FP122" s="20" t="str">
        <f>FG118</f>
        <v>道徳</v>
      </c>
      <c r="FQ122" s="20" t="s">
        <v>58</v>
      </c>
      <c r="FR122" s="20" t="str">
        <f>FG118&amp;"1/2"</f>
        <v>道徳1/2</v>
      </c>
      <c r="FS122" s="20">
        <f>SUM(COUNTIF($R$10:$U$63,FR122),COUNTIF($AX$10:$BA$63,FR122),COUNTIF($CD$10:$CG$63,FR122),COUNTIF($DJ$10:$DM$72,FR122),COUNTIF($EP$10:$ES$63,FR122))*0.5</f>
        <v>0</v>
      </c>
      <c r="FT122" s="14"/>
      <c r="FU122" s="14"/>
      <c r="FV122" s="20" t="str">
        <f t="shared" ca="1" si="4"/>
        <v>'(5)'!FM122</v>
      </c>
      <c r="FW122" s="20">
        <v>122</v>
      </c>
      <c r="FX122" s="20">
        <f t="shared" ca="1" si="5"/>
        <v>5</v>
      </c>
    </row>
    <row r="123" spans="1:180" ht="7.5" customHeight="1">
      <c r="FF123" s="14"/>
      <c r="FG123" s="79"/>
      <c r="FH123" s="79"/>
      <c r="FI123" s="79"/>
      <c r="FJ123" s="79"/>
      <c r="FK123" s="65" t="s">
        <v>93</v>
      </c>
      <c r="FL123" s="28">
        <f>SUM(COUNTIF($V$10:$Y$63,FG118),COUNTIF($BB$10:$BE$63,FG118),COUNTIF($CH$10:$CK$63,FG118),COUNTIF($DN$10:$DQ$72,FG118),COUNTIF($ET$10:$EW$63,FG118))+FS123</f>
        <v>1</v>
      </c>
      <c r="FM123" s="56">
        <f t="shared" ca="1" si="3"/>
        <v>6</v>
      </c>
      <c r="FN123" s="43"/>
      <c r="FO123" s="9"/>
      <c r="FP123" s="20" t="str">
        <f>FG118</f>
        <v>道徳</v>
      </c>
      <c r="FQ123" s="25" t="s">
        <v>59</v>
      </c>
      <c r="FR123" s="20" t="str">
        <f>FG118&amp;"1/2"</f>
        <v>道徳1/2</v>
      </c>
      <c r="FS123" s="20">
        <f>SUM(COUNTIF($V$10:$Y$63,FR123),COUNTIF($BB$10:$BE$63,FR123),COUNTIF($CH$10:$CK$63,FR123),COUNTIF($DN$10:$DQ$72,FR123),COUNTIF($ET$10:$EW$63,FR123))*0.5</f>
        <v>0</v>
      </c>
      <c r="FT123" s="20"/>
      <c r="FU123" s="20"/>
      <c r="FV123" s="20" t="str">
        <f t="shared" ca="1" si="4"/>
        <v>'(5)'!FM123</v>
      </c>
      <c r="FW123" s="20">
        <v>123</v>
      </c>
      <c r="FX123" s="20">
        <f t="shared" ca="1" si="5"/>
        <v>5</v>
      </c>
    </row>
    <row r="124" spans="1:180" ht="7.5" customHeight="1">
      <c r="FF124" s="14"/>
      <c r="FG124" s="79"/>
      <c r="FH124" s="79"/>
      <c r="FI124" s="79"/>
      <c r="FJ124" s="79"/>
      <c r="FK124" s="65" t="s">
        <v>94</v>
      </c>
      <c r="FL124" s="28">
        <f>SUM(COUNTIF($Z$10:$AC$63,FG118),COUNTIF($BF$10:$BI$63,FG118),COUNTIF($CL$10:$CO$63,FG118),COUNTIF($DR$10:$DU$72,FG118),COUNTIF($EX$10:$FA$63,FG118))+FS124</f>
        <v>1</v>
      </c>
      <c r="FM124" s="56">
        <f t="shared" ca="1" si="3"/>
        <v>3</v>
      </c>
      <c r="FN124" s="44"/>
      <c r="FO124" s="35"/>
      <c r="FP124" s="20" t="str">
        <f>FG118</f>
        <v>道徳</v>
      </c>
      <c r="FQ124" s="20" t="s">
        <v>60</v>
      </c>
      <c r="FR124" s="20" t="str">
        <f>FG118&amp;"1/2"</f>
        <v>道徳1/2</v>
      </c>
      <c r="FS124" s="20">
        <f>SUM(COUNTIF($Z$10:$AC$63,FR124),COUNTIF($BF$10:$BI$63,FR124),COUNTIF($CL$10:$CO$63,FR124),COUNTIF($DR$10:$DU$72,FR124),COUNTIF($EX$10:$FA$63,FR124))*0.5</f>
        <v>0</v>
      </c>
      <c r="FT124" s="20"/>
      <c r="FU124" s="20"/>
      <c r="FV124" s="20" t="str">
        <f t="shared" ca="1" si="4"/>
        <v>'(5)'!FM124</v>
      </c>
      <c r="FW124" s="20">
        <v>124</v>
      </c>
      <c r="FX124" s="20">
        <f t="shared" ca="1" si="5"/>
        <v>2</v>
      </c>
    </row>
    <row r="125" spans="1:180" ht="7.5" customHeight="1">
      <c r="FF125" s="14"/>
      <c r="FG125" s="79"/>
      <c r="FH125" s="79"/>
      <c r="FI125" s="79"/>
      <c r="FJ125" s="79"/>
      <c r="FK125" s="66" t="s">
        <v>95</v>
      </c>
      <c r="FL125" s="34">
        <f>SUM(COUNTIF($AD$10:$AG$63,FG118),COUNTIF($BJ$10:$BM$63,FG118),COUNTIF($CP$10:$CS$63,FG118),COUNTIF($DV$10:$DY$72,FG118),COUNTIF($FB$10:$FE$63,FG118))+FS125</f>
        <v>1</v>
      </c>
      <c r="FM125" s="62">
        <f t="shared" ca="1" si="3"/>
        <v>3</v>
      </c>
      <c r="FN125" s="52"/>
      <c r="FO125" s="41"/>
      <c r="FP125" s="20" t="str">
        <f>FG118</f>
        <v>道徳</v>
      </c>
      <c r="FQ125" s="20" t="s">
        <v>61</v>
      </c>
      <c r="FR125" s="20" t="str">
        <f>FG118&amp;"1/2"</f>
        <v>道徳1/2</v>
      </c>
      <c r="FS125" s="20">
        <f>SUM(COUNTIF($AD$10:$AG$63,FR125),COUNTIF($BJ$10:$BM$63,FR125),COUNTIF($CP$10:$CS$63,FR125),COUNTIF($DV$10:$DY$72,FR125),COUNTIF($FB$10:$FE$63,FR125))*0.5</f>
        <v>0</v>
      </c>
      <c r="FT125" s="14"/>
      <c r="FU125" s="14"/>
      <c r="FV125" s="20" t="str">
        <f t="shared" ca="1" si="4"/>
        <v>'(5)'!FM125</v>
      </c>
      <c r="FW125" s="20">
        <v>125</v>
      </c>
      <c r="FX125" s="20">
        <f t="shared" ca="1" si="5"/>
        <v>2</v>
      </c>
    </row>
    <row r="126" spans="1:180" ht="7.5" customHeight="1">
      <c r="FF126" s="14"/>
      <c r="FG126" s="79" t="s">
        <v>84</v>
      </c>
      <c r="FH126" s="79"/>
      <c r="FI126" s="79" t="s">
        <v>25</v>
      </c>
      <c r="FJ126" s="79"/>
      <c r="FK126" s="64" t="s">
        <v>88</v>
      </c>
      <c r="FL126" s="33">
        <f>SUM(COUNTIF($B$10:$E$63,FI126),COUNTIF($AH$10:$AK$63,FI126),COUNTIF($BN$10:$BQ$63,FI126),COUNTIF($CT$10:$CW$72,FI126),COUNTIF($DZ$10:$EC$63,FI126))+FS126</f>
        <v>0</v>
      </c>
      <c r="FM126" s="61">
        <f t="shared" ca="1" si="3"/>
        <v>13</v>
      </c>
      <c r="FN126" s="49"/>
      <c r="FO126" s="10"/>
      <c r="FP126" s="20" t="str">
        <f>FI126</f>
        <v>学活</v>
      </c>
      <c r="FQ126" s="25" t="s">
        <v>54</v>
      </c>
      <c r="FR126" s="20" t="str">
        <f>FI126&amp;"1/2"</f>
        <v>学活1/2</v>
      </c>
      <c r="FS126" s="20">
        <f>SUM(COUNTIF($B$10:$E$63,FR126),COUNTIF($AH$10:$AK$63,FR126),COUNTIF($BN$10:$BQ$63,FR126),COUNTIF($CT$10:$CW$72,FR126),COUNTIF($DZ$10:$EC$63,FR126))*0.5</f>
        <v>0</v>
      </c>
      <c r="FT126" s="20"/>
      <c r="FU126" s="20"/>
      <c r="FV126" s="20" t="str">
        <f t="shared" ca="1" si="4"/>
        <v>'(5)'!FM126</v>
      </c>
      <c r="FW126" s="20">
        <v>126</v>
      </c>
      <c r="FX126" s="20">
        <f t="shared" ca="1" si="5"/>
        <v>13</v>
      </c>
    </row>
    <row r="127" spans="1:180" ht="7.5" customHeight="1">
      <c r="FF127" s="14"/>
      <c r="FG127" s="79"/>
      <c r="FH127" s="79"/>
      <c r="FI127" s="79"/>
      <c r="FJ127" s="79"/>
      <c r="FK127" s="65" t="s">
        <v>89</v>
      </c>
      <c r="FL127" s="28">
        <f>SUM(COUNTIF($F$10:$I$63,FI126),COUNTIF($AL$10:$AO$63,FI126),COUNTIF($BR$10:$BU$63,FI126),COUNTIF($CX$10:$DA$72,FI126),COUNTIF($ED$10:$EG$63,FI126))+FS127</f>
        <v>0</v>
      </c>
      <c r="FM127" s="56">
        <f t="shared" ca="1" si="3"/>
        <v>9</v>
      </c>
      <c r="FN127" s="44"/>
      <c r="FO127" s="35"/>
      <c r="FP127" s="20" t="str">
        <f>FI126</f>
        <v>学活</v>
      </c>
      <c r="FQ127" s="20" t="s">
        <v>55</v>
      </c>
      <c r="FR127" s="20" t="str">
        <f>FI126&amp;"1/2"</f>
        <v>学活1/2</v>
      </c>
      <c r="FS127" s="20">
        <f>SUM(COUNTIF($F$10:$I$63,FR127),COUNTIF($AL$10:$AO$63,FR127),COUNTIF($BR$10:$BU$63,FR127),COUNTIF($CX$10:$DA$72,FR127),COUNTIF($ED$10:$EG$63,FR127))*0.5</f>
        <v>0</v>
      </c>
      <c r="FT127" s="20"/>
      <c r="FU127" s="20"/>
      <c r="FV127" s="20" t="str">
        <f t="shared" ca="1" si="4"/>
        <v>'(5)'!FM127</v>
      </c>
      <c r="FW127" s="20">
        <v>127</v>
      </c>
      <c r="FX127" s="20">
        <f t="shared" ca="1" si="5"/>
        <v>9</v>
      </c>
    </row>
    <row r="128" spans="1:180" ht="7.5" customHeight="1">
      <c r="FF128" s="14"/>
      <c r="FG128" s="79"/>
      <c r="FH128" s="79"/>
      <c r="FI128" s="79"/>
      <c r="FJ128" s="79"/>
      <c r="FK128" s="65" t="s">
        <v>90</v>
      </c>
      <c r="FL128" s="29">
        <f>SUM(COUNTIF($J$10:$M$63,FI126),COUNTIF($AP$10:$AS$63,FI126),COUNTIF($BV$10:$BY$63,FI126),COUNTIF($DB$10:$DE$72,FI126),COUNTIF($EH$10:$EK$63,FI126))+FS128</f>
        <v>0</v>
      </c>
      <c r="FM128" s="57">
        <f t="shared" ca="1" si="3"/>
        <v>9</v>
      </c>
      <c r="FN128" s="45"/>
      <c r="FO128" s="36"/>
      <c r="FP128" s="20" t="str">
        <f>FI126</f>
        <v>学活</v>
      </c>
      <c r="FQ128" s="20" t="s">
        <v>56</v>
      </c>
      <c r="FR128" s="20" t="str">
        <f>FI126&amp;"1/2"</f>
        <v>学活1/2</v>
      </c>
      <c r="FS128" s="20">
        <f>SUM(COUNTIF($J$10:$M$63,FR128),COUNTIF($AP$10:$AS$63,FR128),COUNTIF($BV$10:$BY$63,FR128),COUNTIF($DB$10:$DE$72,FR128),COUNTIF($EH$10:$EK$63,FR128))*0.5</f>
        <v>0</v>
      </c>
      <c r="FT128" s="14"/>
      <c r="FU128" s="14"/>
      <c r="FV128" s="20" t="str">
        <f t="shared" ca="1" si="4"/>
        <v>'(5)'!FM128</v>
      </c>
      <c r="FW128" s="20">
        <v>128</v>
      </c>
      <c r="FX128" s="20">
        <f t="shared" ca="1" si="5"/>
        <v>9</v>
      </c>
    </row>
    <row r="129" spans="162:180" ht="7.5" customHeight="1">
      <c r="FF129" s="14"/>
      <c r="FG129" s="79"/>
      <c r="FH129" s="79"/>
      <c r="FI129" s="79"/>
      <c r="FJ129" s="79"/>
      <c r="FK129" s="65" t="s">
        <v>91</v>
      </c>
      <c r="FL129" s="28">
        <f>SUM(COUNTIF($N$10:$Q$63,FI126),COUNTIF($AT$10:$AW$63,FI126),COUNTIF($BZ$10:$CC$63,FI126),COUNTIF($DF$10:$DI$72,FI126),COUNTIF($EL$10:$EO$63,FI126))+FS129</f>
        <v>0</v>
      </c>
      <c r="FM129" s="56">
        <f t="shared" ca="1" si="3"/>
        <v>9</v>
      </c>
      <c r="FN129" s="43"/>
      <c r="FO129" s="9"/>
      <c r="FP129" s="20" t="str">
        <f>FI126</f>
        <v>学活</v>
      </c>
      <c r="FQ129" s="25" t="s">
        <v>57</v>
      </c>
      <c r="FR129" s="20" t="str">
        <f>FI126&amp;"1/2"</f>
        <v>学活1/2</v>
      </c>
      <c r="FS129" s="20">
        <f>SUM(COUNTIF($N$10:$Q$63,FR129),COUNTIF($AT$10:$AW$63,FR129),COUNTIF($BZ$10:$CC$63,FR129),COUNTIF($DF$10:$DI$72,FR129),COUNTIF($EL$10:$EO$63,FR129))*0.5</f>
        <v>0</v>
      </c>
      <c r="FT129" s="20"/>
      <c r="FU129" s="20"/>
      <c r="FV129" s="20" t="str">
        <f t="shared" ca="1" si="4"/>
        <v>'(5)'!FM129</v>
      </c>
      <c r="FW129" s="20">
        <v>129</v>
      </c>
      <c r="FX129" s="20">
        <f t="shared" ca="1" si="5"/>
        <v>9</v>
      </c>
    </row>
    <row r="130" spans="162:180" ht="7.5" customHeight="1">
      <c r="FF130" s="14"/>
      <c r="FG130" s="79"/>
      <c r="FH130" s="79"/>
      <c r="FI130" s="79"/>
      <c r="FJ130" s="79"/>
      <c r="FK130" s="65" t="s">
        <v>92</v>
      </c>
      <c r="FL130" s="28">
        <f>SUM(COUNTIF($R$10:$U$63,FI126),COUNTIF($AX$10:$BA$63,FI126),COUNTIF($CD$10:$CG$63,FI126),COUNTIF($DJ$10:$DM$72,FI126),COUNTIF($EP$10:$ES$63,FI126))+FS130</f>
        <v>0</v>
      </c>
      <c r="FM130" s="56">
        <f t="shared" ca="1" si="3"/>
        <v>9</v>
      </c>
      <c r="FN130" s="44"/>
      <c r="FO130" s="35"/>
      <c r="FP130" s="20" t="str">
        <f>FI126</f>
        <v>学活</v>
      </c>
      <c r="FQ130" s="20" t="s">
        <v>58</v>
      </c>
      <c r="FR130" s="20" t="str">
        <f>FI126&amp;"1/2"</f>
        <v>学活1/2</v>
      </c>
      <c r="FS130" s="20">
        <f>SUM(COUNTIF($R$10:$U$63,FR130),COUNTIF($AX$10:$BA$63,FR130),COUNTIF($CD$10:$CG$63,FR130),COUNTIF($DJ$10:$DM$72,FR130),COUNTIF($EP$10:$ES$63,FR130))*0.5</f>
        <v>0</v>
      </c>
      <c r="FT130" s="20"/>
      <c r="FU130" s="20"/>
      <c r="FV130" s="20" t="str">
        <f t="shared" ca="1" si="4"/>
        <v>'(5)'!FM130</v>
      </c>
      <c r="FW130" s="20">
        <v>130</v>
      </c>
      <c r="FX130" s="20">
        <f t="shared" ca="1" si="5"/>
        <v>9</v>
      </c>
    </row>
    <row r="131" spans="162:180" ht="7.5" customHeight="1">
      <c r="FF131" s="14"/>
      <c r="FG131" s="79"/>
      <c r="FH131" s="79"/>
      <c r="FI131" s="79"/>
      <c r="FJ131" s="79"/>
      <c r="FK131" s="65" t="s">
        <v>93</v>
      </c>
      <c r="FL131" s="29">
        <f>SUM(COUNTIF($V$10:$Y$63,FI126),COUNTIF($BB$10:$BE$63,FI126),COUNTIF($CH$10:$CK$63,FI126),COUNTIF($DN$10:$DQ$72,FI126),COUNTIF($ET$10:$EW$63,FI126))+FS131</f>
        <v>0</v>
      </c>
      <c r="FM131" s="57">
        <f t="shared" ca="1" si="3"/>
        <v>11</v>
      </c>
      <c r="FN131" s="45"/>
      <c r="FO131" s="36"/>
      <c r="FP131" s="20" t="str">
        <f>FI126</f>
        <v>学活</v>
      </c>
      <c r="FQ131" s="20" t="s">
        <v>59</v>
      </c>
      <c r="FR131" s="20" t="str">
        <f>FI126&amp;"1/2"</f>
        <v>学活1/2</v>
      </c>
      <c r="FS131" s="20">
        <f>SUM(COUNTIF($V$10:$Y$63,FR131),COUNTIF($BB$10:$BE$63,FR131),COUNTIF($CH$10:$CK$63,FR131),COUNTIF($DN$10:$DQ$72,FR131),COUNTIF($ET$10:$EW$63,FR131))*0.5</f>
        <v>0</v>
      </c>
      <c r="FT131" s="14"/>
      <c r="FU131" s="14"/>
      <c r="FV131" s="20" t="str">
        <f t="shared" ca="1" si="4"/>
        <v>'(5)'!FM131</v>
      </c>
      <c r="FW131" s="20">
        <v>131</v>
      </c>
      <c r="FX131" s="20">
        <f t="shared" ca="1" si="5"/>
        <v>11</v>
      </c>
    </row>
    <row r="132" spans="162:180" ht="7.5" customHeight="1">
      <c r="FF132" s="14"/>
      <c r="FG132" s="79"/>
      <c r="FH132" s="79"/>
      <c r="FI132" s="79"/>
      <c r="FJ132" s="79"/>
      <c r="FK132" s="65" t="s">
        <v>94</v>
      </c>
      <c r="FL132" s="28">
        <f>SUM(COUNTIF($Z$10:$AC$63,FI126),COUNTIF($BF$10:$BI$63,FI126),COUNTIF($CL$10:$CO$63,FI126),COUNTIF($DR$10:$DU$72,FI126),COUNTIF($EX$10:$FA$63,FI126))+FS132</f>
        <v>0</v>
      </c>
      <c r="FM132" s="56">
        <f t="shared" ca="1" si="3"/>
        <v>11</v>
      </c>
      <c r="FN132" s="43"/>
      <c r="FO132" s="9"/>
      <c r="FP132" s="20" t="str">
        <f>FI126</f>
        <v>学活</v>
      </c>
      <c r="FQ132" s="25" t="s">
        <v>60</v>
      </c>
      <c r="FR132" s="20" t="str">
        <f>FI126&amp;"1/2"</f>
        <v>学活1/2</v>
      </c>
      <c r="FS132" s="20">
        <f>SUM(COUNTIF($Z$10:$AC$63,FR132),COUNTIF($BF$10:$BI$63,FR132),COUNTIF($CL$10:$CO$63,FR132),COUNTIF($DR$10:$DU$72,FR132),COUNTIF($EX$10:$FA$63,FR132))*0.5</f>
        <v>0</v>
      </c>
      <c r="FT132" s="20"/>
      <c r="FU132" s="20"/>
      <c r="FV132" s="20" t="str">
        <f t="shared" ca="1" si="4"/>
        <v>'(5)'!FM132</v>
      </c>
      <c r="FW132" s="20">
        <v>132</v>
      </c>
      <c r="FX132" s="20">
        <f t="shared" ca="1" si="5"/>
        <v>11</v>
      </c>
    </row>
    <row r="133" spans="162:180" ht="7.5" customHeight="1">
      <c r="FF133" s="14"/>
      <c r="FG133" s="82"/>
      <c r="FH133" s="82"/>
      <c r="FI133" s="79"/>
      <c r="FJ133" s="79"/>
      <c r="FK133" s="66" t="s">
        <v>95</v>
      </c>
      <c r="FL133" s="30">
        <f>SUM(COUNTIF($AD$10:$AG$63,FI126),COUNTIF($BJ$10:$BM$63,FI126),COUNTIF($CP$10:$CS$63,FI126),COUNTIF($DV$10:$DY$72,FI126),COUNTIF($FB$10:$FE$63,FI126))+FS133</f>
        <v>0</v>
      </c>
      <c r="FM133" s="58">
        <f t="shared" ca="1" si="3"/>
        <v>11</v>
      </c>
      <c r="FN133" s="50"/>
      <c r="FO133" s="39"/>
      <c r="FP133" s="20" t="str">
        <f>FI126</f>
        <v>学活</v>
      </c>
      <c r="FQ133" s="20" t="s">
        <v>61</v>
      </c>
      <c r="FR133" s="20" t="str">
        <f>FI126&amp;"1/2"</f>
        <v>学活1/2</v>
      </c>
      <c r="FS133" s="20">
        <f>SUM(COUNTIF($AD$10:$AG$63,FR133),COUNTIF($BJ$10:$BM$63,FR133),COUNTIF($CP$10:$CS$63,FR133),COUNTIF($DV$10:$DY$72,FR133),COUNTIF($FB$10:$FE$63,FR133))*0.5</f>
        <v>0</v>
      </c>
      <c r="FT133" s="20"/>
      <c r="FU133" s="20"/>
      <c r="FV133" s="20" t="str">
        <f t="shared" ca="1" si="4"/>
        <v>'(5)'!FM133</v>
      </c>
      <c r="FW133" s="20">
        <v>133</v>
      </c>
      <c r="FX133" s="20">
        <f t="shared" ca="1" si="5"/>
        <v>11</v>
      </c>
    </row>
    <row r="134" spans="162:180" ht="7.5" customHeight="1">
      <c r="FF134" s="14"/>
      <c r="FG134" s="77" t="s">
        <v>85</v>
      </c>
      <c r="FH134" s="77"/>
      <c r="FI134" s="77"/>
      <c r="FJ134" s="77"/>
      <c r="FK134" s="64" t="s">
        <v>88</v>
      </c>
      <c r="FL134" s="27">
        <f t="shared" ref="FL134:FL141" si="6">FL6+FL30+FL38+FL46+FL54+FL62+FL70+FL78+FL86+FL102+FL110+FL118+FL126</f>
        <v>24</v>
      </c>
      <c r="FM134" s="55">
        <f t="shared" ref="FM134:FM157" ca="1" si="7">IFERROR(FL134,0)+IFERROR(FX134,0)</f>
        <v>107</v>
      </c>
      <c r="FN134" s="42"/>
      <c r="FO134" s="8"/>
      <c r="FP134" s="20"/>
      <c r="FQ134" s="20"/>
      <c r="FR134" s="20"/>
      <c r="FS134" s="20"/>
      <c r="FT134" s="14"/>
      <c r="FU134" s="14"/>
      <c r="FV134" s="20" t="str">
        <f t="shared" ref="FV134:FV157" ca="1" si="8">"'("&amp;$FU$16&amp;")'!"&amp;"FM"&amp;FW134</f>
        <v>'(5)'!FM134</v>
      </c>
      <c r="FW134" s="20">
        <v>134</v>
      </c>
      <c r="FX134" s="20">
        <f t="shared" ref="FX134:FX157" ca="1" si="9">IFERROR(INDIRECT(FV134),0)</f>
        <v>83</v>
      </c>
    </row>
    <row r="135" spans="162:180" ht="7.5" customHeight="1">
      <c r="FF135" s="14"/>
      <c r="FG135" s="77"/>
      <c r="FH135" s="77"/>
      <c r="FI135" s="77"/>
      <c r="FJ135" s="77"/>
      <c r="FK135" s="65" t="s">
        <v>89</v>
      </c>
      <c r="FL135" s="28">
        <f t="shared" si="6"/>
        <v>24</v>
      </c>
      <c r="FM135" s="56">
        <f t="shared" ca="1" si="7"/>
        <v>124</v>
      </c>
      <c r="FN135" s="43"/>
      <c r="FO135" s="9"/>
      <c r="FP135" s="20"/>
      <c r="FQ135" s="25"/>
      <c r="FR135" s="20"/>
      <c r="FS135" s="20"/>
      <c r="FT135" s="20"/>
      <c r="FU135" s="20"/>
      <c r="FV135" s="20" t="str">
        <f t="shared" ca="1" si="8"/>
        <v>'(5)'!FM135</v>
      </c>
      <c r="FW135" s="20">
        <v>135</v>
      </c>
      <c r="FX135" s="20">
        <f t="shared" ca="1" si="9"/>
        <v>100</v>
      </c>
    </row>
    <row r="136" spans="162:180" ht="7.5" customHeight="1">
      <c r="FF136" s="14"/>
      <c r="FG136" s="77"/>
      <c r="FH136" s="77"/>
      <c r="FI136" s="77"/>
      <c r="FJ136" s="77"/>
      <c r="FK136" s="65" t="s">
        <v>90</v>
      </c>
      <c r="FL136" s="28">
        <f t="shared" si="6"/>
        <v>24</v>
      </c>
      <c r="FM136" s="56">
        <f t="shared" ca="1" si="7"/>
        <v>124</v>
      </c>
      <c r="FN136" s="44"/>
      <c r="FO136" s="35"/>
      <c r="FP136" s="20"/>
      <c r="FQ136" s="20"/>
      <c r="FR136" s="20"/>
      <c r="FS136" s="20"/>
      <c r="FT136" s="20"/>
      <c r="FU136" s="20"/>
      <c r="FV136" s="20" t="str">
        <f t="shared" ca="1" si="8"/>
        <v>'(5)'!FM136</v>
      </c>
      <c r="FW136" s="20">
        <v>136</v>
      </c>
      <c r="FX136" s="20">
        <f t="shared" ca="1" si="9"/>
        <v>100</v>
      </c>
    </row>
    <row r="137" spans="162:180" ht="7.5" customHeight="1">
      <c r="FF137" s="14"/>
      <c r="FG137" s="77"/>
      <c r="FH137" s="77"/>
      <c r="FI137" s="77"/>
      <c r="FJ137" s="77"/>
      <c r="FK137" s="65" t="s">
        <v>91</v>
      </c>
      <c r="FL137" s="29">
        <f t="shared" si="6"/>
        <v>24</v>
      </c>
      <c r="FM137" s="57">
        <f t="shared" ca="1" si="7"/>
        <v>124</v>
      </c>
      <c r="FN137" s="45"/>
      <c r="FO137" s="36"/>
      <c r="FP137" s="20"/>
      <c r="FQ137" s="20"/>
      <c r="FR137" s="20"/>
      <c r="FS137" s="20"/>
      <c r="FT137" s="14"/>
      <c r="FU137" s="14"/>
      <c r="FV137" s="20" t="str">
        <f t="shared" ca="1" si="8"/>
        <v>'(5)'!FM137</v>
      </c>
      <c r="FW137" s="20">
        <v>137</v>
      </c>
      <c r="FX137" s="20">
        <f t="shared" ca="1" si="9"/>
        <v>100</v>
      </c>
    </row>
    <row r="138" spans="162:180" ht="7.5" customHeight="1">
      <c r="FF138" s="14"/>
      <c r="FG138" s="77"/>
      <c r="FH138" s="77"/>
      <c r="FI138" s="77"/>
      <c r="FJ138" s="77"/>
      <c r="FK138" s="65" t="s">
        <v>92</v>
      </c>
      <c r="FL138" s="28">
        <f t="shared" si="6"/>
        <v>24</v>
      </c>
      <c r="FM138" s="56">
        <f t="shared" ca="1" si="7"/>
        <v>124</v>
      </c>
      <c r="FN138" s="43"/>
      <c r="FO138" s="9"/>
      <c r="FP138" s="20"/>
      <c r="FQ138" s="25"/>
      <c r="FR138" s="20"/>
      <c r="FS138" s="20"/>
      <c r="FT138" s="20"/>
      <c r="FU138" s="20"/>
      <c r="FV138" s="20" t="str">
        <f t="shared" ca="1" si="8"/>
        <v>'(5)'!FM138</v>
      </c>
      <c r="FW138" s="20">
        <v>138</v>
      </c>
      <c r="FX138" s="20">
        <f t="shared" ca="1" si="9"/>
        <v>100</v>
      </c>
    </row>
    <row r="139" spans="162:180" ht="7.5" customHeight="1">
      <c r="FF139" s="14"/>
      <c r="FG139" s="77"/>
      <c r="FH139" s="77"/>
      <c r="FI139" s="77"/>
      <c r="FJ139" s="77"/>
      <c r="FK139" s="65" t="s">
        <v>93</v>
      </c>
      <c r="FL139" s="28">
        <f t="shared" si="6"/>
        <v>24</v>
      </c>
      <c r="FM139" s="56">
        <f t="shared" ca="1" si="7"/>
        <v>117</v>
      </c>
      <c r="FN139" s="44"/>
      <c r="FO139" s="35"/>
      <c r="FP139" s="20"/>
      <c r="FQ139" s="20"/>
      <c r="FR139" s="20"/>
      <c r="FS139" s="20"/>
      <c r="FT139" s="20"/>
      <c r="FU139" s="20"/>
      <c r="FV139" s="20" t="str">
        <f t="shared" ca="1" si="8"/>
        <v>'(5)'!FM139</v>
      </c>
      <c r="FW139" s="20">
        <v>139</v>
      </c>
      <c r="FX139" s="20">
        <f t="shared" ca="1" si="9"/>
        <v>93</v>
      </c>
    </row>
    <row r="140" spans="162:180" ht="7.5" customHeight="1">
      <c r="FF140" s="14"/>
      <c r="FG140" s="77"/>
      <c r="FH140" s="77"/>
      <c r="FI140" s="77"/>
      <c r="FJ140" s="77"/>
      <c r="FK140" s="65" t="s">
        <v>94</v>
      </c>
      <c r="FL140" s="29">
        <f t="shared" si="6"/>
        <v>24</v>
      </c>
      <c r="FM140" s="57">
        <f t="shared" ca="1" si="7"/>
        <v>116</v>
      </c>
      <c r="FN140" s="45"/>
      <c r="FO140" s="36"/>
      <c r="FP140" s="20"/>
      <c r="FQ140" s="20"/>
      <c r="FR140" s="20"/>
      <c r="FS140" s="20"/>
      <c r="FT140" s="14"/>
      <c r="FU140" s="14"/>
      <c r="FV140" s="20" t="str">
        <f t="shared" ca="1" si="8"/>
        <v>'(5)'!FM140</v>
      </c>
      <c r="FW140" s="20">
        <v>140</v>
      </c>
      <c r="FX140" s="20">
        <f t="shared" ca="1" si="9"/>
        <v>92</v>
      </c>
    </row>
    <row r="141" spans="162:180" ht="7.5" customHeight="1">
      <c r="FF141" s="14"/>
      <c r="FG141" s="77"/>
      <c r="FH141" s="77"/>
      <c r="FI141" s="77"/>
      <c r="FJ141" s="77"/>
      <c r="FK141" s="66" t="s">
        <v>95</v>
      </c>
      <c r="FL141" s="30">
        <f t="shared" si="6"/>
        <v>24</v>
      </c>
      <c r="FM141" s="58">
        <f t="shared" ca="1" si="7"/>
        <v>117</v>
      </c>
      <c r="FN141" s="46"/>
      <c r="FO141" s="26"/>
      <c r="FP141" s="20"/>
      <c r="FQ141" s="25"/>
      <c r="FR141" s="20"/>
      <c r="FS141" s="20"/>
      <c r="FT141" s="20"/>
      <c r="FU141" s="20"/>
      <c r="FV141" s="20" t="str">
        <f t="shared" ca="1" si="8"/>
        <v>'(5)'!FM141</v>
      </c>
      <c r="FW141" s="20">
        <v>141</v>
      </c>
      <c r="FX141" s="20">
        <f t="shared" ca="1" si="9"/>
        <v>93</v>
      </c>
    </row>
    <row r="142" spans="162:180" ht="7.5" customHeight="1">
      <c r="FF142" s="14"/>
      <c r="FG142" s="77" t="s">
        <v>29</v>
      </c>
      <c r="FH142" s="77"/>
      <c r="FI142" s="77"/>
      <c r="FJ142" s="77"/>
      <c r="FK142" s="64" t="s">
        <v>88</v>
      </c>
      <c r="FL142" s="27">
        <f>SUM(COUNTIF($B$10:$E$63,FG142),COUNTIF($AH$10:$AK$63,FG142),COUNTIF($BN$10:$BQ$63,FG142),COUNTIF($CT$10:$CW$72,FG142),COUNTIF($DZ$10:$EC$63,FG142))+FS142</f>
        <v>0</v>
      </c>
      <c r="FM142" s="55">
        <f t="shared" ca="1" si="7"/>
        <v>0</v>
      </c>
      <c r="FN142" s="42"/>
      <c r="FO142" s="8"/>
      <c r="FP142" s="20" t="str">
        <f>FG142</f>
        <v>行事</v>
      </c>
      <c r="FQ142" s="20" t="s">
        <v>54</v>
      </c>
      <c r="FR142" s="20" t="str">
        <f>FG142&amp;"1/2"</f>
        <v>行事1/2</v>
      </c>
      <c r="FS142" s="20">
        <f>SUM(COUNTIF($B$10:$E$63,FR142),COUNTIF($AH$10:$AK$63,FR142),COUNTIF($BN$10:$BQ$63,FR142),COUNTIF($CT$10:$CW$72,FR142),COUNTIF($DZ$10:$EC$63,FR142))*0.5</f>
        <v>0</v>
      </c>
      <c r="FT142" s="14"/>
      <c r="FU142" s="14"/>
      <c r="FV142" s="20" t="str">
        <f t="shared" ca="1" si="8"/>
        <v>'(5)'!FM142</v>
      </c>
      <c r="FW142" s="20">
        <v>142</v>
      </c>
      <c r="FX142" s="20">
        <f t="shared" ca="1" si="9"/>
        <v>0</v>
      </c>
    </row>
    <row r="143" spans="162:180" ht="7.5" customHeight="1">
      <c r="FF143" s="14"/>
      <c r="FG143" s="77"/>
      <c r="FH143" s="77"/>
      <c r="FI143" s="77"/>
      <c r="FJ143" s="77"/>
      <c r="FK143" s="65" t="s">
        <v>89</v>
      </c>
      <c r="FL143" s="28">
        <f>SUM(COUNTIF($F$10:$I$63,FG142),COUNTIF($AL$10:$AO$63,FG142),COUNTIF($BR$10:$BU$63,FG142),COUNTIF($CX$10:$DA$72,FG142),COUNTIF($ED$10:$EG$63,FG142))+FS143</f>
        <v>0</v>
      </c>
      <c r="FM143" s="56">
        <f t="shared" ca="1" si="7"/>
        <v>0</v>
      </c>
      <c r="FN143" s="43"/>
      <c r="FO143" s="9"/>
      <c r="FP143" s="20" t="str">
        <f>FG142</f>
        <v>行事</v>
      </c>
      <c r="FQ143" s="25" t="s">
        <v>55</v>
      </c>
      <c r="FR143" s="20" t="str">
        <f>FG142&amp;"1/2"</f>
        <v>行事1/2</v>
      </c>
      <c r="FS143" s="20">
        <f>SUM(COUNTIF($F$10:$I$63,FR143),COUNTIF($AL$10:$AO$63,FR143),COUNTIF($BR$10:$BU$63,FR143),COUNTIF($CX$10:$DA$72,FR143),COUNTIF($ED$10:$EG$63,FR143))*0.5</f>
        <v>0</v>
      </c>
      <c r="FT143" s="20"/>
      <c r="FU143" s="20"/>
      <c r="FV143" s="20" t="str">
        <f t="shared" ca="1" si="8"/>
        <v>'(5)'!FM143</v>
      </c>
      <c r="FW143" s="20">
        <v>143</v>
      </c>
      <c r="FX143" s="20">
        <f t="shared" ca="1" si="9"/>
        <v>0</v>
      </c>
    </row>
    <row r="144" spans="162:180" ht="7.5" customHeight="1">
      <c r="FF144" s="14"/>
      <c r="FG144" s="77"/>
      <c r="FH144" s="77"/>
      <c r="FI144" s="77"/>
      <c r="FJ144" s="77"/>
      <c r="FK144" s="65" t="s">
        <v>90</v>
      </c>
      <c r="FL144" s="28">
        <f>SUM(COUNTIF($J$10:$M$63,FG142),COUNTIF($AP$10:$AS$63,FG142),COUNTIF($BV$10:$BY$63,FG142),COUNTIF($DB$10:$DE$72,FG142),COUNTIF($EH$10:$EK$63,FG142))+FS144</f>
        <v>0</v>
      </c>
      <c r="FM144" s="56">
        <f t="shared" ca="1" si="7"/>
        <v>0</v>
      </c>
      <c r="FN144" s="44"/>
      <c r="FO144" s="35"/>
      <c r="FP144" s="20" t="str">
        <f>FG142</f>
        <v>行事</v>
      </c>
      <c r="FQ144" s="20" t="s">
        <v>56</v>
      </c>
      <c r="FR144" s="20" t="str">
        <f>FG142&amp;"1/2"</f>
        <v>行事1/2</v>
      </c>
      <c r="FS144" s="20">
        <f>SUM(COUNTIF($J$10:$M$63,FR144),COUNTIF($AP$10:$AS$63,FR144),COUNTIF($BV$10:$BY$63,FR144),COUNTIF($DB$10:$DE$72,FR144),COUNTIF($EH$10:$EK$63,FR144))*0.5</f>
        <v>0</v>
      </c>
      <c r="FT144" s="20"/>
      <c r="FU144" s="20"/>
      <c r="FV144" s="20" t="str">
        <f t="shared" ca="1" si="8"/>
        <v>'(5)'!FM144</v>
      </c>
      <c r="FW144" s="20">
        <v>144</v>
      </c>
      <c r="FX144" s="20">
        <f t="shared" ca="1" si="9"/>
        <v>0</v>
      </c>
    </row>
    <row r="145" spans="162:180" ht="7.5" customHeight="1">
      <c r="FF145" s="14"/>
      <c r="FG145" s="77"/>
      <c r="FH145" s="77"/>
      <c r="FI145" s="77"/>
      <c r="FJ145" s="77"/>
      <c r="FK145" s="65" t="s">
        <v>91</v>
      </c>
      <c r="FL145" s="29">
        <f>SUM(COUNTIF($N$10:$Q$63,FG142),COUNTIF($AT$10:$AW$63,FG142),COUNTIF($BZ$10:$CC$63,FG142),COUNTIF($DF$10:$DI$72,FG142),COUNTIF($EL$10:$EO$63,FG142))+FS145</f>
        <v>0</v>
      </c>
      <c r="FM145" s="57">
        <f t="shared" ca="1" si="7"/>
        <v>0</v>
      </c>
      <c r="FN145" s="45"/>
      <c r="FO145" s="36"/>
      <c r="FP145" s="20" t="str">
        <f>FG142</f>
        <v>行事</v>
      </c>
      <c r="FQ145" s="20" t="s">
        <v>57</v>
      </c>
      <c r="FR145" s="20" t="str">
        <f>FG142&amp;"1/2"</f>
        <v>行事1/2</v>
      </c>
      <c r="FS145" s="20">
        <f>SUM(COUNTIF($N$10:$Q$63,FR145),COUNTIF($AT$10:$AW$63,FR145),COUNTIF($BZ$10:$CC$63,FR145),COUNTIF($DF$10:$DI$72,FR145),COUNTIF($EL$10:$EO$63,FR145))*0.5</f>
        <v>0</v>
      </c>
      <c r="FT145" s="14"/>
      <c r="FU145" s="14"/>
      <c r="FV145" s="20" t="str">
        <f t="shared" ca="1" si="8"/>
        <v>'(5)'!FM145</v>
      </c>
      <c r="FW145" s="20">
        <v>145</v>
      </c>
      <c r="FX145" s="20">
        <f t="shared" ca="1" si="9"/>
        <v>0</v>
      </c>
    </row>
    <row r="146" spans="162:180" ht="7.5" customHeight="1">
      <c r="FF146" s="14"/>
      <c r="FG146" s="77"/>
      <c r="FH146" s="77"/>
      <c r="FI146" s="77"/>
      <c r="FJ146" s="77"/>
      <c r="FK146" s="65" t="s">
        <v>92</v>
      </c>
      <c r="FL146" s="28">
        <f>SUM(COUNTIF($R$10:$U$63,FG142),COUNTIF($AX$10:$BA$63,FG142),COUNTIF($CD$10:$CG$63,FG142),COUNTIF($DJ$10:$DM$72,FG142),COUNTIF($EP$10:$ES$63,FG142))+FS146</f>
        <v>0</v>
      </c>
      <c r="FM146" s="56">
        <f t="shared" ca="1" si="7"/>
        <v>0</v>
      </c>
      <c r="FN146" s="43"/>
      <c r="FO146" s="9"/>
      <c r="FP146" s="20" t="str">
        <f>FG142</f>
        <v>行事</v>
      </c>
      <c r="FQ146" s="25" t="s">
        <v>58</v>
      </c>
      <c r="FR146" s="20" t="str">
        <f>FG142&amp;"1/2"</f>
        <v>行事1/2</v>
      </c>
      <c r="FS146" s="20">
        <f>SUM(COUNTIF($R$10:$U$63,FR146),COUNTIF($AX$10:$BA$63,FR146),COUNTIF($CD$10:$CG$63,FR146),COUNTIF($DJ$10:$DM$72,FR146),COUNTIF($EP$10:$ES$63,FR146))*0.5</f>
        <v>0</v>
      </c>
      <c r="FT146" s="20"/>
      <c r="FU146" s="20"/>
      <c r="FV146" s="20" t="str">
        <f t="shared" ca="1" si="8"/>
        <v>'(5)'!FM146</v>
      </c>
      <c r="FW146" s="20">
        <v>146</v>
      </c>
      <c r="FX146" s="20">
        <f t="shared" ca="1" si="9"/>
        <v>0</v>
      </c>
    </row>
    <row r="147" spans="162:180" ht="7.5" customHeight="1">
      <c r="FF147" s="14"/>
      <c r="FG147" s="77"/>
      <c r="FH147" s="77"/>
      <c r="FI147" s="77"/>
      <c r="FJ147" s="77"/>
      <c r="FK147" s="65" t="s">
        <v>93</v>
      </c>
      <c r="FL147" s="28">
        <f>SUM(COUNTIF($V$10:$Y$63,FG142),COUNTIF($BB$10:$BE$63,FG142),COUNTIF($CH$10:$CK$63,FG142),COUNTIF($DN$10:$DQ$72,FG142),COUNTIF($ET$10:$EW$63,FG142))+FS147</f>
        <v>0</v>
      </c>
      <c r="FM147" s="56">
        <f t="shared" ca="1" si="7"/>
        <v>0</v>
      </c>
      <c r="FN147" s="44"/>
      <c r="FO147" s="35"/>
      <c r="FP147" s="20" t="str">
        <f>FG142</f>
        <v>行事</v>
      </c>
      <c r="FQ147" s="20" t="s">
        <v>59</v>
      </c>
      <c r="FR147" s="20" t="str">
        <f>FG142&amp;"1/2"</f>
        <v>行事1/2</v>
      </c>
      <c r="FS147" s="20">
        <f>SUM(COUNTIF($V$10:$Y$63,FR147),COUNTIF($BB$10:$BE$63,FR147),COUNTIF($CH$10:$CK$63,FR147),COUNTIF($DN$10:$DQ$72,FR147),COUNTIF($ET$10:$EW$63,FR147))*0.5</f>
        <v>0</v>
      </c>
      <c r="FT147" s="20"/>
      <c r="FU147" s="20"/>
      <c r="FV147" s="20" t="str">
        <f t="shared" ca="1" si="8"/>
        <v>'(5)'!FM147</v>
      </c>
      <c r="FW147" s="20">
        <v>147</v>
      </c>
      <c r="FX147" s="20">
        <f t="shared" ca="1" si="9"/>
        <v>0</v>
      </c>
    </row>
    <row r="148" spans="162:180" ht="7.5" customHeight="1">
      <c r="FF148" s="14"/>
      <c r="FG148" s="77"/>
      <c r="FH148" s="77"/>
      <c r="FI148" s="77"/>
      <c r="FJ148" s="77"/>
      <c r="FK148" s="65" t="s">
        <v>94</v>
      </c>
      <c r="FL148" s="29">
        <f>SUM(COUNTIF($Z$10:$AC$63,FG142),COUNTIF($BF$10:$BI$63,FG142),COUNTIF($CL$10:$CO$63,FG142),COUNTIF($DR$10:$DU$72,FG142),COUNTIF($EX$10:$FA$63,FG142))+FS148</f>
        <v>0</v>
      </c>
      <c r="FM148" s="57">
        <f t="shared" ca="1" si="7"/>
        <v>0</v>
      </c>
      <c r="FN148" s="45"/>
      <c r="FO148" s="36"/>
      <c r="FP148" s="20" t="str">
        <f>FG142</f>
        <v>行事</v>
      </c>
      <c r="FQ148" s="20" t="s">
        <v>60</v>
      </c>
      <c r="FR148" s="20" t="str">
        <f>FG142&amp;"1/2"</f>
        <v>行事1/2</v>
      </c>
      <c r="FS148" s="20">
        <f>SUM(COUNTIF($Z$10:$AC$63,FR148),COUNTIF($BF$10:$BI$63,FR148),COUNTIF($CL$10:$CO$63,FR148),COUNTIF($DR$10:$DU$72,FR148),COUNTIF($EX$10:$FA$63,FR148))*0.5</f>
        <v>0</v>
      </c>
      <c r="FT148" s="14"/>
      <c r="FU148" s="14"/>
      <c r="FV148" s="20" t="str">
        <f t="shared" ca="1" si="8"/>
        <v>'(5)'!FM148</v>
      </c>
      <c r="FW148" s="20">
        <v>148</v>
      </c>
      <c r="FX148" s="20">
        <f t="shared" ca="1" si="9"/>
        <v>0</v>
      </c>
    </row>
    <row r="149" spans="162:180" ht="7.5" customHeight="1">
      <c r="FF149" s="14"/>
      <c r="FG149" s="77"/>
      <c r="FH149" s="77"/>
      <c r="FI149" s="77"/>
      <c r="FJ149" s="77"/>
      <c r="FK149" s="66" t="s">
        <v>95</v>
      </c>
      <c r="FL149" s="30">
        <f>SUM(COUNTIF($AD$10:$AG$63,FG142),COUNTIF($BJ$10:$BM$63,FG142),COUNTIF($CP$10:$CS$63,FG142),COUNTIF($DV$10:$DY$72,FG142),COUNTIF($FB$10:$FE$63,FG142))+FS149</f>
        <v>0</v>
      </c>
      <c r="FM149" s="58">
        <f t="shared" ca="1" si="7"/>
        <v>0</v>
      </c>
      <c r="FN149" s="46"/>
      <c r="FO149" s="26"/>
      <c r="FP149" s="20" t="str">
        <f>FG142</f>
        <v>行事</v>
      </c>
      <c r="FQ149" s="25" t="s">
        <v>61</v>
      </c>
      <c r="FR149" s="20" t="str">
        <f>FG142&amp;"1/2"</f>
        <v>行事1/2</v>
      </c>
      <c r="FS149" s="20">
        <f>SUM(COUNTIF($AD$10:$AG$63,FR149),COUNTIF($BJ$10:$BM$63,FR149),COUNTIF($CP$10:$CS$63,FR149),COUNTIF($DV$10:$DY$72,FR149),COUNTIF($FB$10:$FE$63,FR149))*0.5</f>
        <v>0</v>
      </c>
      <c r="FT149" s="20"/>
      <c r="FU149" s="20"/>
      <c r="FV149" s="20" t="str">
        <f t="shared" ca="1" si="8"/>
        <v>'(5)'!FM149</v>
      </c>
      <c r="FW149" s="20">
        <v>149</v>
      </c>
      <c r="FX149" s="20">
        <f t="shared" ca="1" si="9"/>
        <v>0</v>
      </c>
    </row>
    <row r="150" spans="162:180" ht="7.5" customHeight="1">
      <c r="FF150" s="14"/>
      <c r="FG150" s="78" t="s">
        <v>87</v>
      </c>
      <c r="FH150" s="79"/>
      <c r="FI150" s="79"/>
      <c r="FJ150" s="79"/>
      <c r="FK150" s="64" t="s">
        <v>88</v>
      </c>
      <c r="FL150" s="33">
        <f>FL134+FL142</f>
        <v>24</v>
      </c>
      <c r="FM150" s="61">
        <f t="shared" ca="1" si="7"/>
        <v>107</v>
      </c>
      <c r="FN150" s="49"/>
      <c r="FO150" s="10"/>
      <c r="FP150" s="20"/>
      <c r="FQ150" s="25"/>
      <c r="FR150" s="20"/>
      <c r="FS150" s="20"/>
      <c r="FT150" s="20"/>
      <c r="FU150" s="20"/>
      <c r="FV150" s="20" t="str">
        <f t="shared" ca="1" si="8"/>
        <v>'(5)'!FM150</v>
      </c>
      <c r="FW150" s="20">
        <v>150</v>
      </c>
      <c r="FX150" s="20">
        <f t="shared" ca="1" si="9"/>
        <v>83</v>
      </c>
    </row>
    <row r="151" spans="162:180" ht="7.5" customHeight="1">
      <c r="FF151" s="14"/>
      <c r="FG151" s="79"/>
      <c r="FH151" s="79"/>
      <c r="FI151" s="79"/>
      <c r="FJ151" s="79"/>
      <c r="FK151" s="65" t="s">
        <v>89</v>
      </c>
      <c r="FL151" s="33">
        <f>FL135+FL143</f>
        <v>24</v>
      </c>
      <c r="FM151" s="56">
        <f t="shared" ca="1" si="7"/>
        <v>124</v>
      </c>
      <c r="FN151" s="44"/>
      <c r="FO151" s="35"/>
      <c r="FP151" s="20"/>
      <c r="FQ151" s="20"/>
      <c r="FR151" s="20"/>
      <c r="FS151" s="20"/>
      <c r="FT151" s="20"/>
      <c r="FU151" s="20"/>
      <c r="FV151" s="20" t="str">
        <f t="shared" ca="1" si="8"/>
        <v>'(5)'!FM151</v>
      </c>
      <c r="FW151" s="20">
        <v>151</v>
      </c>
      <c r="FX151" s="20">
        <f t="shared" ca="1" si="9"/>
        <v>100</v>
      </c>
    </row>
    <row r="152" spans="162:180" ht="7.5" customHeight="1">
      <c r="FF152" s="14"/>
      <c r="FG152" s="79"/>
      <c r="FH152" s="79"/>
      <c r="FI152" s="79"/>
      <c r="FJ152" s="79"/>
      <c r="FK152" s="65" t="s">
        <v>90</v>
      </c>
      <c r="FL152" s="33">
        <f t="shared" ref="FL152:FL157" si="10">FL136+FL144</f>
        <v>24</v>
      </c>
      <c r="FM152" s="57">
        <f t="shared" ca="1" si="7"/>
        <v>124</v>
      </c>
      <c r="FN152" s="45"/>
      <c r="FO152" s="36"/>
      <c r="FP152" s="20"/>
      <c r="FQ152" s="20"/>
      <c r="FR152" s="20"/>
      <c r="FS152" s="20"/>
      <c r="FT152" s="14"/>
      <c r="FU152" s="14"/>
      <c r="FV152" s="20" t="str">
        <f t="shared" ca="1" si="8"/>
        <v>'(5)'!FM152</v>
      </c>
      <c r="FW152" s="20">
        <v>152</v>
      </c>
      <c r="FX152" s="20">
        <f t="shared" ca="1" si="9"/>
        <v>100</v>
      </c>
    </row>
    <row r="153" spans="162:180" ht="7.5" customHeight="1">
      <c r="FF153" s="14"/>
      <c r="FG153" s="79"/>
      <c r="FH153" s="79"/>
      <c r="FI153" s="79"/>
      <c r="FJ153" s="79"/>
      <c r="FK153" s="65" t="s">
        <v>91</v>
      </c>
      <c r="FL153" s="33">
        <f t="shared" si="10"/>
        <v>24</v>
      </c>
      <c r="FM153" s="56">
        <f t="shared" ca="1" si="7"/>
        <v>124</v>
      </c>
      <c r="FN153" s="43"/>
      <c r="FO153" s="9"/>
      <c r="FP153" s="20"/>
      <c r="FQ153" s="25"/>
      <c r="FR153" s="20"/>
      <c r="FS153" s="20"/>
      <c r="FT153" s="20"/>
      <c r="FU153" s="20"/>
      <c r="FV153" s="20" t="str">
        <f t="shared" ca="1" si="8"/>
        <v>'(5)'!FM153</v>
      </c>
      <c r="FW153" s="20">
        <v>153</v>
      </c>
      <c r="FX153" s="20">
        <f t="shared" ca="1" si="9"/>
        <v>100</v>
      </c>
    </row>
    <row r="154" spans="162:180" ht="7.5" customHeight="1">
      <c r="FF154" s="14"/>
      <c r="FG154" s="79"/>
      <c r="FH154" s="79"/>
      <c r="FI154" s="79"/>
      <c r="FJ154" s="79"/>
      <c r="FK154" s="65" t="s">
        <v>92</v>
      </c>
      <c r="FL154" s="33">
        <f t="shared" si="10"/>
        <v>24</v>
      </c>
      <c r="FM154" s="56">
        <f t="shared" ca="1" si="7"/>
        <v>124</v>
      </c>
      <c r="FN154" s="44"/>
      <c r="FO154" s="35"/>
      <c r="FP154" s="20"/>
      <c r="FQ154" s="20"/>
      <c r="FR154" s="20"/>
      <c r="FS154" s="20"/>
      <c r="FT154" s="20"/>
      <c r="FU154" s="20"/>
      <c r="FV154" s="20" t="str">
        <f t="shared" ca="1" si="8"/>
        <v>'(5)'!FM154</v>
      </c>
      <c r="FW154" s="20">
        <v>154</v>
      </c>
      <c r="FX154" s="20">
        <f t="shared" ca="1" si="9"/>
        <v>100</v>
      </c>
    </row>
    <row r="155" spans="162:180" ht="7.5" customHeight="1">
      <c r="FF155" s="14"/>
      <c r="FG155" s="79"/>
      <c r="FH155" s="79"/>
      <c r="FI155" s="79"/>
      <c r="FJ155" s="79"/>
      <c r="FK155" s="65" t="s">
        <v>93</v>
      </c>
      <c r="FL155" s="33">
        <f t="shared" si="10"/>
        <v>24</v>
      </c>
      <c r="FM155" s="57">
        <f t="shared" ca="1" si="7"/>
        <v>117</v>
      </c>
      <c r="FN155" s="45"/>
      <c r="FO155" s="36"/>
      <c r="FP155" s="20"/>
      <c r="FQ155" s="20"/>
      <c r="FR155" s="20"/>
      <c r="FS155" s="20"/>
      <c r="FT155" s="14"/>
      <c r="FU155" s="14"/>
      <c r="FV155" s="20" t="str">
        <f t="shared" ca="1" si="8"/>
        <v>'(5)'!FM155</v>
      </c>
      <c r="FW155" s="20">
        <v>155</v>
      </c>
      <c r="FX155" s="20">
        <f t="shared" ca="1" si="9"/>
        <v>93</v>
      </c>
    </row>
    <row r="156" spans="162:180" ht="7.5" customHeight="1">
      <c r="FF156" s="14"/>
      <c r="FG156" s="79"/>
      <c r="FH156" s="79"/>
      <c r="FI156" s="79"/>
      <c r="FJ156" s="79"/>
      <c r="FK156" s="65" t="s">
        <v>94</v>
      </c>
      <c r="FL156" s="33">
        <f t="shared" si="10"/>
        <v>24</v>
      </c>
      <c r="FM156" s="56">
        <f t="shared" ca="1" si="7"/>
        <v>116</v>
      </c>
      <c r="FN156" s="43"/>
      <c r="FO156" s="9"/>
      <c r="FP156" s="20"/>
      <c r="FQ156" s="25"/>
      <c r="FR156" s="20"/>
      <c r="FS156" s="20"/>
      <c r="FT156" s="20"/>
      <c r="FU156" s="20"/>
      <c r="FV156" s="20" t="str">
        <f t="shared" ca="1" si="8"/>
        <v>'(5)'!FM156</v>
      </c>
      <c r="FW156" s="20">
        <v>156</v>
      </c>
      <c r="FX156" s="20">
        <f t="shared" ca="1" si="9"/>
        <v>92</v>
      </c>
    </row>
    <row r="157" spans="162:180" ht="7.5" customHeight="1">
      <c r="FF157" s="14"/>
      <c r="FG157" s="79"/>
      <c r="FH157" s="79"/>
      <c r="FI157" s="79"/>
      <c r="FJ157" s="79"/>
      <c r="FK157" s="66" t="s">
        <v>95</v>
      </c>
      <c r="FL157" s="33">
        <f t="shared" si="10"/>
        <v>24</v>
      </c>
      <c r="FM157" s="58">
        <f t="shared" ca="1" si="7"/>
        <v>117</v>
      </c>
      <c r="FN157" s="50"/>
      <c r="FO157" s="39"/>
      <c r="FP157" s="20"/>
      <c r="FQ157" s="20"/>
      <c r="FR157" s="20"/>
      <c r="FS157" s="20"/>
      <c r="FT157" s="20"/>
      <c r="FU157" s="20"/>
      <c r="FV157" s="20" t="str">
        <f t="shared" ca="1" si="8"/>
        <v>'(5)'!FM157</v>
      </c>
      <c r="FW157" s="20">
        <v>157</v>
      </c>
      <c r="FX157" s="20">
        <f t="shared" ca="1" si="9"/>
        <v>93</v>
      </c>
    </row>
    <row r="158" spans="162:180">
      <c r="FF158" s="14"/>
      <c r="FG158" s="14"/>
      <c r="FH158" s="14"/>
      <c r="FI158" s="14"/>
      <c r="FJ158" s="14"/>
      <c r="FK158" s="14"/>
      <c r="FL158" s="14"/>
      <c r="FM158" s="14"/>
      <c r="FN158" s="14"/>
      <c r="FO158" s="14"/>
      <c r="FP158" s="14"/>
      <c r="FQ158" s="14"/>
      <c r="FR158" s="14"/>
      <c r="FS158" s="14"/>
      <c r="FT158" s="1"/>
      <c r="FU158" s="1"/>
      <c r="FV158" s="14"/>
      <c r="FW158" s="14"/>
      <c r="FX158" s="14"/>
    </row>
    <row r="159" spans="162:180">
      <c r="FF159" s="14"/>
      <c r="FG159" s="14"/>
      <c r="FH159" s="14"/>
      <c r="FI159" s="14"/>
      <c r="FJ159" s="14"/>
      <c r="FK159" s="14"/>
      <c r="FL159" s="14"/>
      <c r="FM159" s="14"/>
      <c r="FN159" s="14"/>
      <c r="FO159" s="14"/>
      <c r="FP159" s="14"/>
      <c r="FQ159" s="14"/>
      <c r="FR159" s="14"/>
      <c r="FS159" s="14"/>
      <c r="FT159" s="1"/>
      <c r="FU159" s="1"/>
      <c r="FV159" s="14"/>
      <c r="FW159" s="14"/>
      <c r="FX159" s="14"/>
    </row>
    <row r="160" spans="162:180">
      <c r="FF160" s="14"/>
      <c r="FG160" s="14"/>
      <c r="FH160" s="14"/>
      <c r="FI160" s="14"/>
      <c r="FJ160" s="14"/>
      <c r="FK160" s="14"/>
      <c r="FL160" s="14"/>
      <c r="FM160" s="14"/>
      <c r="FN160" s="14"/>
      <c r="FO160" s="14"/>
      <c r="FP160" s="14"/>
      <c r="FQ160" s="14"/>
      <c r="FR160" s="14"/>
      <c r="FS160" s="14"/>
      <c r="FT160" s="1"/>
      <c r="FU160" s="1"/>
      <c r="FV160" s="14"/>
      <c r="FW160" s="14"/>
      <c r="FX160" s="14"/>
    </row>
    <row r="161" spans="162:180">
      <c r="FF161" s="14"/>
      <c r="FG161" s="14"/>
      <c r="FH161" s="14"/>
      <c r="FI161" s="14"/>
      <c r="FJ161" s="14"/>
      <c r="FK161" s="14"/>
      <c r="FL161" s="14"/>
      <c r="FM161" s="14"/>
      <c r="FN161" s="14"/>
      <c r="FO161" s="14"/>
      <c r="FP161" s="14"/>
      <c r="FQ161" s="14"/>
      <c r="FR161" s="14"/>
      <c r="FS161" s="14"/>
      <c r="FT161" s="1"/>
      <c r="FU161" s="1"/>
      <c r="FV161" s="14"/>
      <c r="FW161" s="14"/>
      <c r="FX161" s="14"/>
    </row>
    <row r="162" spans="162:180">
      <c r="FF162" s="14"/>
      <c r="FG162" s="14"/>
      <c r="FH162" s="14"/>
      <c r="FI162" s="14"/>
      <c r="FJ162" s="14"/>
      <c r="FK162" s="14"/>
      <c r="FL162" s="14"/>
      <c r="FM162" s="14"/>
      <c r="FN162" s="14"/>
      <c r="FO162" s="14"/>
      <c r="FP162" s="14"/>
      <c r="FQ162" s="14"/>
      <c r="FR162" s="14"/>
      <c r="FS162" s="14"/>
      <c r="FT162" s="1"/>
      <c r="FU162" s="1"/>
      <c r="FV162" s="14"/>
      <c r="FW162" s="14"/>
      <c r="FX162" s="14"/>
    </row>
    <row r="163" spans="162:180">
      <c r="FF163" s="14"/>
      <c r="FG163" s="14"/>
      <c r="FH163" s="14"/>
      <c r="FI163" s="14"/>
      <c r="FJ163" s="14"/>
      <c r="FK163" s="14"/>
      <c r="FL163" s="14"/>
      <c r="FM163" s="14"/>
      <c r="FN163" s="14"/>
      <c r="FO163" s="14"/>
      <c r="FP163" s="14"/>
      <c r="FQ163" s="14"/>
      <c r="FR163" s="14"/>
      <c r="FS163" s="14"/>
      <c r="FT163" s="1"/>
      <c r="FU163" s="1"/>
      <c r="FV163" s="14"/>
      <c r="FW163" s="14"/>
      <c r="FX163" s="14"/>
    </row>
    <row r="164" spans="162:180">
      <c r="FF164" s="14"/>
      <c r="FG164" s="14"/>
      <c r="FH164" s="14"/>
      <c r="FI164" s="14"/>
      <c r="FJ164" s="14"/>
      <c r="FK164" s="14"/>
      <c r="FL164" s="14"/>
      <c r="FM164" s="14"/>
      <c r="FN164" s="14"/>
      <c r="FO164" s="14"/>
      <c r="FP164" s="14"/>
      <c r="FQ164" s="14"/>
      <c r="FR164" s="14"/>
      <c r="FS164" s="14"/>
      <c r="FT164" s="1"/>
      <c r="FU164" s="1"/>
      <c r="FV164" s="14"/>
      <c r="FW164" s="14"/>
      <c r="FX164" s="14"/>
    </row>
    <row r="165" spans="162:180">
      <c r="FF165" s="14"/>
      <c r="FG165" s="14"/>
      <c r="FH165" s="14"/>
      <c r="FI165" s="14"/>
      <c r="FJ165" s="14"/>
      <c r="FK165" s="14"/>
      <c r="FL165" s="14"/>
      <c r="FM165" s="14"/>
      <c r="FN165" s="14"/>
      <c r="FO165" s="14"/>
      <c r="FP165" s="14"/>
      <c r="FQ165" s="14"/>
      <c r="FR165" s="14"/>
      <c r="FS165" s="14"/>
      <c r="FT165" s="1"/>
      <c r="FU165" s="1"/>
      <c r="FV165" s="14"/>
      <c r="FW165" s="14"/>
      <c r="FX165" s="14"/>
    </row>
    <row r="166" spans="162:180">
      <c r="FF166" s="14"/>
      <c r="FG166" s="14"/>
      <c r="FH166" s="14"/>
      <c r="FI166" s="14"/>
      <c r="FJ166" s="14"/>
      <c r="FK166" s="14"/>
      <c r="FL166" s="14"/>
      <c r="FM166" s="14"/>
      <c r="FN166" s="14"/>
      <c r="FO166" s="14"/>
      <c r="FP166" s="14"/>
      <c r="FQ166" s="14"/>
      <c r="FR166" s="14"/>
      <c r="FS166" s="14"/>
      <c r="FT166" s="1"/>
      <c r="FU166" s="1"/>
      <c r="FV166" s="14"/>
      <c r="FW166" s="14"/>
      <c r="FX166" s="14"/>
    </row>
    <row r="167" spans="162:180">
      <c r="FF167" s="14"/>
      <c r="FG167" s="14"/>
      <c r="FH167" s="14"/>
      <c r="FI167" s="14"/>
      <c r="FJ167" s="14"/>
      <c r="FK167" s="14"/>
      <c r="FL167" s="14"/>
      <c r="FM167" s="14"/>
      <c r="FN167" s="14"/>
      <c r="FO167" s="14"/>
      <c r="FP167" s="14"/>
      <c r="FQ167" s="14"/>
      <c r="FR167" s="14"/>
      <c r="FS167" s="14"/>
      <c r="FT167" s="1"/>
      <c r="FU167" s="1"/>
      <c r="FV167" s="14"/>
      <c r="FW167" s="14"/>
      <c r="FX167" s="14"/>
    </row>
    <row r="168" spans="162:180">
      <c r="FF168" s="14"/>
      <c r="FG168" s="14"/>
      <c r="FH168" s="14"/>
      <c r="FI168" s="14"/>
      <c r="FJ168" s="14"/>
      <c r="FK168" s="14"/>
      <c r="FL168" s="14"/>
      <c r="FM168" s="14"/>
      <c r="FN168" s="14"/>
      <c r="FO168" s="14"/>
      <c r="FP168" s="14"/>
      <c r="FQ168" s="14"/>
      <c r="FR168" s="14"/>
      <c r="FS168" s="14"/>
      <c r="FT168" s="1"/>
      <c r="FU168" s="1"/>
      <c r="FV168" s="14"/>
      <c r="FW168" s="14"/>
      <c r="FX168" s="14"/>
    </row>
    <row r="169" spans="162:180">
      <c r="FF169" s="14"/>
      <c r="FG169" s="14"/>
      <c r="FH169" s="14"/>
      <c r="FI169" s="14"/>
      <c r="FJ169" s="14"/>
      <c r="FK169" s="14"/>
      <c r="FL169" s="14"/>
      <c r="FM169" s="14"/>
      <c r="FN169" s="14"/>
      <c r="FO169" s="14"/>
      <c r="FP169" s="14"/>
      <c r="FQ169" s="14"/>
      <c r="FR169" s="14"/>
      <c r="FS169" s="14"/>
      <c r="FT169" s="1"/>
      <c r="FU169" s="1"/>
      <c r="FV169" s="14"/>
      <c r="FW169" s="14"/>
      <c r="FX169" s="14"/>
    </row>
    <row r="170" spans="162:180">
      <c r="FF170" s="14"/>
      <c r="FG170" s="14"/>
      <c r="FH170" s="14"/>
      <c r="FI170" s="14"/>
      <c r="FJ170" s="14"/>
      <c r="FK170" s="14"/>
      <c r="FL170" s="14"/>
      <c r="FM170" s="14"/>
      <c r="FN170" s="14"/>
      <c r="FO170" s="14"/>
      <c r="FP170" s="14"/>
      <c r="FQ170" s="14"/>
      <c r="FR170" s="14"/>
      <c r="FS170" s="14"/>
      <c r="FT170" s="1"/>
      <c r="FU170" s="1"/>
      <c r="FV170" s="14"/>
      <c r="FW170" s="14"/>
      <c r="FX170" s="14"/>
    </row>
    <row r="171" spans="162:180">
      <c r="FF171" s="14"/>
      <c r="FG171" s="14"/>
      <c r="FH171" s="14"/>
      <c r="FI171" s="14"/>
      <c r="FJ171" s="14"/>
      <c r="FK171" s="14"/>
      <c r="FL171" s="14"/>
      <c r="FM171" s="14"/>
      <c r="FN171" s="14"/>
      <c r="FO171" s="14"/>
      <c r="FP171" s="14"/>
      <c r="FQ171" s="14"/>
      <c r="FR171" s="14"/>
      <c r="FS171" s="14"/>
      <c r="FT171" s="1"/>
      <c r="FU171" s="1"/>
      <c r="FV171" s="14"/>
      <c r="FW171" s="14"/>
      <c r="FX171" s="14"/>
    </row>
    <row r="172" spans="162:180">
      <c r="FF172" s="14"/>
      <c r="FG172" s="14"/>
      <c r="FH172" s="14"/>
      <c r="FI172" s="14"/>
      <c r="FJ172" s="14"/>
      <c r="FK172" s="14"/>
      <c r="FL172" s="14"/>
      <c r="FM172" s="14"/>
      <c r="FN172" s="14"/>
      <c r="FO172" s="14"/>
      <c r="FP172" s="14"/>
      <c r="FQ172" s="14"/>
      <c r="FR172" s="14"/>
      <c r="FS172" s="14"/>
      <c r="FT172" s="1"/>
      <c r="FU172" s="1"/>
      <c r="FV172" s="14"/>
      <c r="FW172" s="14"/>
      <c r="FX172" s="14"/>
    </row>
    <row r="173" spans="162:180">
      <c r="FF173" s="14"/>
      <c r="FG173" s="14"/>
      <c r="FH173" s="14"/>
      <c r="FI173" s="14"/>
      <c r="FJ173" s="14"/>
      <c r="FK173" s="14"/>
      <c r="FL173" s="14"/>
      <c r="FM173" s="14"/>
      <c r="FN173" s="14"/>
      <c r="FO173" s="14"/>
      <c r="FP173" s="14"/>
      <c r="FQ173" s="14"/>
      <c r="FR173" s="14"/>
      <c r="FS173" s="14"/>
      <c r="FT173" s="1"/>
      <c r="FU173" s="1"/>
      <c r="FV173" s="14"/>
      <c r="FW173" s="14"/>
      <c r="FX173" s="14"/>
    </row>
  </sheetData>
  <mergeCells count="1743">
    <mergeCell ref="FT2:FT3"/>
    <mergeCell ref="FU2:FU3"/>
    <mergeCell ref="FV2:FV3"/>
    <mergeCell ref="B3:AG3"/>
    <mergeCell ref="AH3:BM3"/>
    <mergeCell ref="BN3:CS3"/>
    <mergeCell ref="CT3:DY3"/>
    <mergeCell ref="DZ3:FE3"/>
    <mergeCell ref="FG3:FO3"/>
    <mergeCell ref="B1:N1"/>
    <mergeCell ref="R1:AD1"/>
    <mergeCell ref="AT1:BF1"/>
    <mergeCell ref="BJ1:BV1"/>
    <mergeCell ref="FG1:FI1"/>
    <mergeCell ref="FK1:FL1"/>
    <mergeCell ref="AX4:BA4"/>
    <mergeCell ref="BB4:BE4"/>
    <mergeCell ref="BF4:BI4"/>
    <mergeCell ref="BJ4:BM4"/>
    <mergeCell ref="BN4:BQ4"/>
    <mergeCell ref="BR4:BU4"/>
    <mergeCell ref="Z4:AC4"/>
    <mergeCell ref="AD4:AG4"/>
    <mergeCell ref="AH4:AK4"/>
    <mergeCell ref="AL4:AO4"/>
    <mergeCell ref="AP4:AS4"/>
    <mergeCell ref="AT4:AW4"/>
    <mergeCell ref="B4:E4"/>
    <mergeCell ref="F4:I4"/>
    <mergeCell ref="J4:M4"/>
    <mergeCell ref="N4:Q4"/>
    <mergeCell ref="R4:U4"/>
    <mergeCell ref="V4:Y4"/>
    <mergeCell ref="DR4:DU4"/>
    <mergeCell ref="DV4:DY4"/>
    <mergeCell ref="DZ4:EC4"/>
    <mergeCell ref="ED4:EG4"/>
    <mergeCell ref="EH4:EK4"/>
    <mergeCell ref="EL4:EO4"/>
    <mergeCell ref="CT4:CW4"/>
    <mergeCell ref="CX4:DA4"/>
    <mergeCell ref="DB4:DE4"/>
    <mergeCell ref="DF4:DI4"/>
    <mergeCell ref="DJ4:DM4"/>
    <mergeCell ref="DN4:DQ4"/>
    <mergeCell ref="BV4:BY4"/>
    <mergeCell ref="BZ4:CC4"/>
    <mergeCell ref="CD4:CG4"/>
    <mergeCell ref="CH4:CK4"/>
    <mergeCell ref="CL4:CO4"/>
    <mergeCell ref="CP4:CS4"/>
    <mergeCell ref="AZ5:BA5"/>
    <mergeCell ref="BD5:BE5"/>
    <mergeCell ref="BH5:BI5"/>
    <mergeCell ref="BL5:BM5"/>
    <mergeCell ref="BP5:BQ5"/>
    <mergeCell ref="BT5:BU5"/>
    <mergeCell ref="AB5:AC5"/>
    <mergeCell ref="AF5:AG5"/>
    <mergeCell ref="AJ5:AK5"/>
    <mergeCell ref="AN5:AO5"/>
    <mergeCell ref="AR5:AS5"/>
    <mergeCell ref="AV5:AW5"/>
    <mergeCell ref="FM4:FM5"/>
    <mergeCell ref="FN4:FN5"/>
    <mergeCell ref="FO4:FO5"/>
    <mergeCell ref="A5:A9"/>
    <mergeCell ref="D5:E5"/>
    <mergeCell ref="H5:I5"/>
    <mergeCell ref="L5:M5"/>
    <mergeCell ref="P5:Q5"/>
    <mergeCell ref="T5:U5"/>
    <mergeCell ref="X5:Y5"/>
    <mergeCell ref="EP4:ES4"/>
    <mergeCell ref="ET4:EW4"/>
    <mergeCell ref="EX4:FA4"/>
    <mergeCell ref="FB4:FE4"/>
    <mergeCell ref="FG4:FK5"/>
    <mergeCell ref="FL4:FL5"/>
    <mergeCell ref="ER5:ES5"/>
    <mergeCell ref="EV5:EW5"/>
    <mergeCell ref="EZ5:FA5"/>
    <mergeCell ref="FD5:FE5"/>
    <mergeCell ref="DT5:DU5"/>
    <mergeCell ref="DX5:DY5"/>
    <mergeCell ref="EB5:EC5"/>
    <mergeCell ref="EF5:EG5"/>
    <mergeCell ref="EJ5:EK5"/>
    <mergeCell ref="EN5:EO5"/>
    <mergeCell ref="CV5:CW5"/>
    <mergeCell ref="CZ5:DA5"/>
    <mergeCell ref="DD5:DE5"/>
    <mergeCell ref="DH5:DI5"/>
    <mergeCell ref="DL5:DM5"/>
    <mergeCell ref="DP5:DQ5"/>
    <mergeCell ref="BX5:BY5"/>
    <mergeCell ref="CB5:CC5"/>
    <mergeCell ref="CF5:CG5"/>
    <mergeCell ref="CJ5:CK5"/>
    <mergeCell ref="CN5:CO5"/>
    <mergeCell ref="CR5:CS5"/>
    <mergeCell ref="N6:N9"/>
    <mergeCell ref="O6:O9"/>
    <mergeCell ref="P6:P9"/>
    <mergeCell ref="Q6:Q9"/>
    <mergeCell ref="R6:R9"/>
    <mergeCell ref="S6:S9"/>
    <mergeCell ref="H6:H9"/>
    <mergeCell ref="I6:I9"/>
    <mergeCell ref="J6:J9"/>
    <mergeCell ref="K6:K9"/>
    <mergeCell ref="L6:L9"/>
    <mergeCell ref="M6:M9"/>
    <mergeCell ref="B6:B9"/>
    <mergeCell ref="C6:C9"/>
    <mergeCell ref="D6:D9"/>
    <mergeCell ref="E6:E9"/>
    <mergeCell ref="F6:F9"/>
    <mergeCell ref="G6:G9"/>
    <mergeCell ref="AF6:AF9"/>
    <mergeCell ref="AG6:AG9"/>
    <mergeCell ref="AH6:AH9"/>
    <mergeCell ref="AI6:AI9"/>
    <mergeCell ref="AJ6:AJ9"/>
    <mergeCell ref="AK6:AK9"/>
    <mergeCell ref="Z6:Z9"/>
    <mergeCell ref="AA6:AA9"/>
    <mergeCell ref="AB6:AB9"/>
    <mergeCell ref="AC6:AC9"/>
    <mergeCell ref="AD6:AD9"/>
    <mergeCell ref="AE6:AE9"/>
    <mergeCell ref="T6:T9"/>
    <mergeCell ref="U6:U9"/>
    <mergeCell ref="V6:V9"/>
    <mergeCell ref="W6:W9"/>
    <mergeCell ref="X6:X9"/>
    <mergeCell ref="Y6:Y9"/>
    <mergeCell ref="AX6:AX9"/>
    <mergeCell ref="AY6:AY9"/>
    <mergeCell ref="AZ6:AZ9"/>
    <mergeCell ref="BA6:BA9"/>
    <mergeCell ref="BB6:BB9"/>
    <mergeCell ref="BC6:BC9"/>
    <mergeCell ref="AR6:AR9"/>
    <mergeCell ref="AS6:AS9"/>
    <mergeCell ref="AT6:AT9"/>
    <mergeCell ref="AU6:AU9"/>
    <mergeCell ref="AV6:AV9"/>
    <mergeCell ref="AW6:AW9"/>
    <mergeCell ref="AL6:AL9"/>
    <mergeCell ref="AM6:AM9"/>
    <mergeCell ref="AN6:AN9"/>
    <mergeCell ref="AO6:AO9"/>
    <mergeCell ref="AP6:AP9"/>
    <mergeCell ref="AQ6:AQ9"/>
    <mergeCell ref="BP6:BP9"/>
    <mergeCell ref="BQ6:BQ9"/>
    <mergeCell ref="BR6:BR9"/>
    <mergeCell ref="BS6:BS9"/>
    <mergeCell ref="BT6:BT9"/>
    <mergeCell ref="BU6:BU9"/>
    <mergeCell ref="BJ6:BJ9"/>
    <mergeCell ref="BK6:BK9"/>
    <mergeCell ref="BL6:BL9"/>
    <mergeCell ref="BM6:BM9"/>
    <mergeCell ref="BN6:BN9"/>
    <mergeCell ref="BO6:BO9"/>
    <mergeCell ref="BD6:BD9"/>
    <mergeCell ref="BE6:BE9"/>
    <mergeCell ref="BF6:BF9"/>
    <mergeCell ref="BG6:BG9"/>
    <mergeCell ref="BH6:BH9"/>
    <mergeCell ref="BI6:BI9"/>
    <mergeCell ref="CH6:CH9"/>
    <mergeCell ref="CI6:CI9"/>
    <mergeCell ref="CJ6:CJ9"/>
    <mergeCell ref="CK6:CK9"/>
    <mergeCell ref="CL6:CL9"/>
    <mergeCell ref="CM6:CM9"/>
    <mergeCell ref="CB6:CB9"/>
    <mergeCell ref="CC6:CC9"/>
    <mergeCell ref="CD6:CD9"/>
    <mergeCell ref="CE6:CE9"/>
    <mergeCell ref="CF6:CF9"/>
    <mergeCell ref="CG6:CG9"/>
    <mergeCell ref="BV6:BV9"/>
    <mergeCell ref="BW6:BW9"/>
    <mergeCell ref="BX6:BX9"/>
    <mergeCell ref="BY6:BY9"/>
    <mergeCell ref="BZ6:BZ9"/>
    <mergeCell ref="CA6:CA9"/>
    <mergeCell ref="CZ6:CZ9"/>
    <mergeCell ref="DA6:DA9"/>
    <mergeCell ref="DB6:DB9"/>
    <mergeCell ref="DC6:DC9"/>
    <mergeCell ref="DD6:DD9"/>
    <mergeCell ref="DE6:DE9"/>
    <mergeCell ref="CT6:CT9"/>
    <mergeCell ref="CU6:CU9"/>
    <mergeCell ref="CV6:CV9"/>
    <mergeCell ref="CW6:CW9"/>
    <mergeCell ref="CX6:CX9"/>
    <mergeCell ref="CY6:CY9"/>
    <mergeCell ref="CN6:CN9"/>
    <mergeCell ref="CO6:CO9"/>
    <mergeCell ref="CP6:CP9"/>
    <mergeCell ref="CQ6:CQ9"/>
    <mergeCell ref="CR6:CR9"/>
    <mergeCell ref="CS6:CS9"/>
    <mergeCell ref="DR6:DR9"/>
    <mergeCell ref="DS6:DS9"/>
    <mergeCell ref="DT6:DT9"/>
    <mergeCell ref="DU6:DU9"/>
    <mergeCell ref="DV6:DV9"/>
    <mergeCell ref="DW6:DW9"/>
    <mergeCell ref="DL6:DL9"/>
    <mergeCell ref="DM6:DM9"/>
    <mergeCell ref="DN6:DN9"/>
    <mergeCell ref="DO6:DO9"/>
    <mergeCell ref="DP6:DP9"/>
    <mergeCell ref="DQ6:DQ9"/>
    <mergeCell ref="DF6:DF9"/>
    <mergeCell ref="DG6:DG9"/>
    <mergeCell ref="DH6:DH9"/>
    <mergeCell ref="DI6:DI9"/>
    <mergeCell ref="DJ6:DJ9"/>
    <mergeCell ref="DK6:DK9"/>
    <mergeCell ref="EJ6:EJ9"/>
    <mergeCell ref="EK6:EK9"/>
    <mergeCell ref="EL6:EL9"/>
    <mergeCell ref="EM6:EM9"/>
    <mergeCell ref="EN6:EN9"/>
    <mergeCell ref="EO6:EO9"/>
    <mergeCell ref="ED6:ED9"/>
    <mergeCell ref="EE6:EE9"/>
    <mergeCell ref="EF6:EF9"/>
    <mergeCell ref="EG6:EG9"/>
    <mergeCell ref="EH6:EH9"/>
    <mergeCell ref="EI6:EI9"/>
    <mergeCell ref="DX6:DX9"/>
    <mergeCell ref="DY6:DY9"/>
    <mergeCell ref="DZ6:DZ9"/>
    <mergeCell ref="EA6:EA9"/>
    <mergeCell ref="EB6:EB9"/>
    <mergeCell ref="EC6:EC9"/>
    <mergeCell ref="FB6:FB9"/>
    <mergeCell ref="FC6:FC9"/>
    <mergeCell ref="FD6:FD9"/>
    <mergeCell ref="FE6:FE9"/>
    <mergeCell ref="FG6:FH109"/>
    <mergeCell ref="FI6:FJ13"/>
    <mergeCell ref="FB19:FC21"/>
    <mergeCell ref="FD19:FE21"/>
    <mergeCell ref="FB34:FD36"/>
    <mergeCell ref="FE34:FE36"/>
    <mergeCell ref="EV6:EV9"/>
    <mergeCell ref="EW6:EW9"/>
    <mergeCell ref="EX6:EX9"/>
    <mergeCell ref="EY6:EY9"/>
    <mergeCell ref="EZ6:EZ9"/>
    <mergeCell ref="FA6:FA9"/>
    <mergeCell ref="EP6:EP9"/>
    <mergeCell ref="EQ6:EQ9"/>
    <mergeCell ref="ER6:ER9"/>
    <mergeCell ref="ES6:ES9"/>
    <mergeCell ref="ET6:ET9"/>
    <mergeCell ref="EU6:EU9"/>
    <mergeCell ref="X10:Y12"/>
    <mergeCell ref="Z10:AA12"/>
    <mergeCell ref="AB10:AC12"/>
    <mergeCell ref="AD10:AE12"/>
    <mergeCell ref="AF10:AG12"/>
    <mergeCell ref="AH10:AI12"/>
    <mergeCell ref="L10:M12"/>
    <mergeCell ref="N10:O12"/>
    <mergeCell ref="P10:Q12"/>
    <mergeCell ref="R10:S12"/>
    <mergeCell ref="T10:U12"/>
    <mergeCell ref="V10:W12"/>
    <mergeCell ref="A10:A18"/>
    <mergeCell ref="B10:C12"/>
    <mergeCell ref="D10:E12"/>
    <mergeCell ref="F10:G12"/>
    <mergeCell ref="H10:I12"/>
    <mergeCell ref="J10:K12"/>
    <mergeCell ref="CB10:CC12"/>
    <mergeCell ref="CD10:CE12"/>
    <mergeCell ref="BH10:BI12"/>
    <mergeCell ref="BJ10:BK12"/>
    <mergeCell ref="BL10:BM12"/>
    <mergeCell ref="BN10:BO12"/>
    <mergeCell ref="BP10:BQ12"/>
    <mergeCell ref="BR10:BS12"/>
    <mergeCell ref="AV10:AW12"/>
    <mergeCell ref="AX10:AY12"/>
    <mergeCell ref="AZ10:BA12"/>
    <mergeCell ref="BB10:BC12"/>
    <mergeCell ref="BD10:BE12"/>
    <mergeCell ref="BF10:BG12"/>
    <mergeCell ref="AJ10:AK12"/>
    <mergeCell ref="AL10:AM12"/>
    <mergeCell ref="AN10:AO12"/>
    <mergeCell ref="AP10:AQ12"/>
    <mergeCell ref="AR10:AS12"/>
    <mergeCell ref="AT10:AU12"/>
    <mergeCell ref="B13:E15"/>
    <mergeCell ref="F13:I15"/>
    <mergeCell ref="J13:M15"/>
    <mergeCell ref="N13:Q15"/>
    <mergeCell ref="R13:U15"/>
    <mergeCell ref="V13:Y15"/>
    <mergeCell ref="Z13:AC15"/>
    <mergeCell ref="EN10:EO12"/>
    <mergeCell ref="EP10:EQ12"/>
    <mergeCell ref="ER10:ES12"/>
    <mergeCell ref="ET10:EU12"/>
    <mergeCell ref="EV10:EW12"/>
    <mergeCell ref="EX10:EY12"/>
    <mergeCell ref="EB10:EC12"/>
    <mergeCell ref="ED10:EE12"/>
    <mergeCell ref="EF10:EG12"/>
    <mergeCell ref="EH10:EI12"/>
    <mergeCell ref="EJ10:EK12"/>
    <mergeCell ref="EL10:EM12"/>
    <mergeCell ref="DP10:DQ12"/>
    <mergeCell ref="DR10:DS12"/>
    <mergeCell ref="DT10:DU12"/>
    <mergeCell ref="DV10:DW12"/>
    <mergeCell ref="DX10:DY12"/>
    <mergeCell ref="DZ10:EA12"/>
    <mergeCell ref="DD10:DE12"/>
    <mergeCell ref="DF10:DG12"/>
    <mergeCell ref="DH10:DI12"/>
    <mergeCell ref="DJ10:DK12"/>
    <mergeCell ref="DL10:DM12"/>
    <mergeCell ref="DN10:DO12"/>
    <mergeCell ref="CR10:CS12"/>
    <mergeCell ref="CP13:CS15"/>
    <mergeCell ref="CT13:CW15"/>
    <mergeCell ref="BB13:BE15"/>
    <mergeCell ref="BF13:BI15"/>
    <mergeCell ref="BJ13:BM15"/>
    <mergeCell ref="BN13:BQ15"/>
    <mergeCell ref="BR13:BU15"/>
    <mergeCell ref="BV13:BY15"/>
    <mergeCell ref="AD13:AG15"/>
    <mergeCell ref="AH13:AK15"/>
    <mergeCell ref="AL13:AO15"/>
    <mergeCell ref="AP13:AS15"/>
    <mergeCell ref="AT13:AW15"/>
    <mergeCell ref="AX13:BA15"/>
    <mergeCell ref="EZ10:FA12"/>
    <mergeCell ref="FB10:FC12"/>
    <mergeCell ref="FD10:FE12"/>
    <mergeCell ref="CT10:CU12"/>
    <mergeCell ref="CV10:CW12"/>
    <mergeCell ref="CX10:CY12"/>
    <mergeCell ref="CZ10:DA12"/>
    <mergeCell ref="DB10:DC12"/>
    <mergeCell ref="CF10:CG12"/>
    <mergeCell ref="CH10:CI12"/>
    <mergeCell ref="CJ10:CK12"/>
    <mergeCell ref="CL10:CM12"/>
    <mergeCell ref="CN10:CO12"/>
    <mergeCell ref="CP10:CQ12"/>
    <mergeCell ref="BT10:BU12"/>
    <mergeCell ref="BV10:BW12"/>
    <mergeCell ref="BX10:BY12"/>
    <mergeCell ref="BZ10:CA12"/>
    <mergeCell ref="M16:M18"/>
    <mergeCell ref="N16:P18"/>
    <mergeCell ref="Q16:Q18"/>
    <mergeCell ref="R16:T18"/>
    <mergeCell ref="U16:U18"/>
    <mergeCell ref="V16:X18"/>
    <mergeCell ref="ET13:EW15"/>
    <mergeCell ref="EX13:FA15"/>
    <mergeCell ref="FB13:FE15"/>
    <mergeCell ref="FI14:FI21"/>
    <mergeCell ref="FJ14:FJ21"/>
    <mergeCell ref="B16:D18"/>
    <mergeCell ref="E16:E18"/>
    <mergeCell ref="F16:H18"/>
    <mergeCell ref="I16:I18"/>
    <mergeCell ref="J16:L18"/>
    <mergeCell ref="DV13:DY15"/>
    <mergeCell ref="DZ13:EC15"/>
    <mergeCell ref="ED13:EG15"/>
    <mergeCell ref="EH13:EK15"/>
    <mergeCell ref="EL13:EO15"/>
    <mergeCell ref="EP13:ES15"/>
    <mergeCell ref="CX13:DA15"/>
    <mergeCell ref="DB13:DE15"/>
    <mergeCell ref="DF13:DI15"/>
    <mergeCell ref="DJ13:DM15"/>
    <mergeCell ref="DN13:DQ15"/>
    <mergeCell ref="DR13:DU15"/>
    <mergeCell ref="BZ13:CC15"/>
    <mergeCell ref="CD13:CG15"/>
    <mergeCell ref="CH13:CK15"/>
    <mergeCell ref="CL13:CO15"/>
    <mergeCell ref="AW16:AW18"/>
    <mergeCell ref="AX16:AZ18"/>
    <mergeCell ref="BA16:BA18"/>
    <mergeCell ref="BB16:BD18"/>
    <mergeCell ref="BE16:BE18"/>
    <mergeCell ref="BF16:BH18"/>
    <mergeCell ref="AK16:AK18"/>
    <mergeCell ref="AL16:AN18"/>
    <mergeCell ref="AO16:AO18"/>
    <mergeCell ref="AP16:AR18"/>
    <mergeCell ref="AS16:AS18"/>
    <mergeCell ref="AT16:AV18"/>
    <mergeCell ref="Y16:Y18"/>
    <mergeCell ref="Z16:AB18"/>
    <mergeCell ref="AC16:AC18"/>
    <mergeCell ref="AD16:AF18"/>
    <mergeCell ref="AG16:AG18"/>
    <mergeCell ref="AH16:AJ18"/>
    <mergeCell ref="CG16:CG18"/>
    <mergeCell ref="CH16:CJ18"/>
    <mergeCell ref="CK16:CK18"/>
    <mergeCell ref="CL16:CN18"/>
    <mergeCell ref="CO16:CO18"/>
    <mergeCell ref="CP16:CR18"/>
    <mergeCell ref="BU16:BU18"/>
    <mergeCell ref="BV16:BX18"/>
    <mergeCell ref="BY16:BY18"/>
    <mergeCell ref="BZ16:CB18"/>
    <mergeCell ref="CC16:CC18"/>
    <mergeCell ref="CD16:CF18"/>
    <mergeCell ref="BI16:BI18"/>
    <mergeCell ref="BJ16:BL18"/>
    <mergeCell ref="BM16:BM18"/>
    <mergeCell ref="BN16:BP18"/>
    <mergeCell ref="BQ16:BQ18"/>
    <mergeCell ref="BR16:BT18"/>
    <mergeCell ref="EK16:EK18"/>
    <mergeCell ref="EL16:EN18"/>
    <mergeCell ref="DQ16:DQ18"/>
    <mergeCell ref="DR16:DT18"/>
    <mergeCell ref="DU16:DU18"/>
    <mergeCell ref="DV16:DX18"/>
    <mergeCell ref="DY16:DY18"/>
    <mergeCell ref="DZ16:EB18"/>
    <mergeCell ref="DE16:DE18"/>
    <mergeCell ref="DF16:DH18"/>
    <mergeCell ref="DI16:DI18"/>
    <mergeCell ref="DJ16:DL18"/>
    <mergeCell ref="DM16:DM18"/>
    <mergeCell ref="DN16:DP18"/>
    <mergeCell ref="CS16:CS18"/>
    <mergeCell ref="CT16:CV18"/>
    <mergeCell ref="CW16:CW18"/>
    <mergeCell ref="CX16:CZ18"/>
    <mergeCell ref="DA16:DA18"/>
    <mergeCell ref="DB16:DD18"/>
    <mergeCell ref="Z19:AA21"/>
    <mergeCell ref="AB19:AC21"/>
    <mergeCell ref="AD19:AE21"/>
    <mergeCell ref="AF19:AG21"/>
    <mergeCell ref="AH19:AI21"/>
    <mergeCell ref="AJ19:AK21"/>
    <mergeCell ref="N19:O21"/>
    <mergeCell ref="P19:Q21"/>
    <mergeCell ref="R19:S21"/>
    <mergeCell ref="T19:U21"/>
    <mergeCell ref="V19:W21"/>
    <mergeCell ref="X19:Y21"/>
    <mergeCell ref="FA16:FA18"/>
    <mergeCell ref="FB16:FD18"/>
    <mergeCell ref="FE16:FE18"/>
    <mergeCell ref="A19:A27"/>
    <mergeCell ref="B19:C21"/>
    <mergeCell ref="D19:E21"/>
    <mergeCell ref="F19:G21"/>
    <mergeCell ref="H19:I21"/>
    <mergeCell ref="J19:K21"/>
    <mergeCell ref="L19:M21"/>
    <mergeCell ref="EO16:EO18"/>
    <mergeCell ref="EP16:ER18"/>
    <mergeCell ref="ES16:ES18"/>
    <mergeCell ref="ET16:EV18"/>
    <mergeCell ref="EW16:EW18"/>
    <mergeCell ref="EX16:EZ18"/>
    <mergeCell ref="EC16:EC18"/>
    <mergeCell ref="ED16:EF18"/>
    <mergeCell ref="EG16:EG18"/>
    <mergeCell ref="EH16:EJ18"/>
    <mergeCell ref="BJ19:BK21"/>
    <mergeCell ref="BL19:BM21"/>
    <mergeCell ref="BN19:BO21"/>
    <mergeCell ref="BP19:BQ21"/>
    <mergeCell ref="BR19:BS21"/>
    <mergeCell ref="BT19:BU21"/>
    <mergeCell ref="AX19:AY21"/>
    <mergeCell ref="AZ19:BA21"/>
    <mergeCell ref="BB19:BC21"/>
    <mergeCell ref="BD19:BE21"/>
    <mergeCell ref="BF19:BG21"/>
    <mergeCell ref="BH19:BI21"/>
    <mergeCell ref="AL19:AM21"/>
    <mergeCell ref="AN19:AO21"/>
    <mergeCell ref="AP19:AQ21"/>
    <mergeCell ref="AR19:AS21"/>
    <mergeCell ref="AT19:AU21"/>
    <mergeCell ref="AV19:AW21"/>
    <mergeCell ref="DP19:DQ21"/>
    <mergeCell ref="CT19:CU21"/>
    <mergeCell ref="CV19:CW21"/>
    <mergeCell ref="CX19:CY21"/>
    <mergeCell ref="CZ19:DA21"/>
    <mergeCell ref="DB19:DC21"/>
    <mergeCell ref="DD19:DE21"/>
    <mergeCell ref="CH19:CI21"/>
    <mergeCell ref="CJ19:CK21"/>
    <mergeCell ref="CL19:CM21"/>
    <mergeCell ref="CN19:CO21"/>
    <mergeCell ref="CP19:CQ21"/>
    <mergeCell ref="CR19:CS21"/>
    <mergeCell ref="BV19:BW21"/>
    <mergeCell ref="BX19:BY21"/>
    <mergeCell ref="BZ19:CA21"/>
    <mergeCell ref="CB19:CC21"/>
    <mergeCell ref="CD19:CE21"/>
    <mergeCell ref="CF19:CG21"/>
    <mergeCell ref="AL22:AO24"/>
    <mergeCell ref="AP22:AS24"/>
    <mergeCell ref="AT22:AW24"/>
    <mergeCell ref="B22:E24"/>
    <mergeCell ref="F22:I24"/>
    <mergeCell ref="J22:M24"/>
    <mergeCell ref="N22:Q24"/>
    <mergeCell ref="R22:U24"/>
    <mergeCell ref="V22:Y24"/>
    <mergeCell ref="EP19:EQ21"/>
    <mergeCell ref="ER19:ES21"/>
    <mergeCell ref="ET19:EU21"/>
    <mergeCell ref="EV19:EW21"/>
    <mergeCell ref="EX19:EY21"/>
    <mergeCell ref="EZ19:FA21"/>
    <mergeCell ref="ED19:EE21"/>
    <mergeCell ref="EF19:EG21"/>
    <mergeCell ref="EH19:EI21"/>
    <mergeCell ref="EJ19:EK21"/>
    <mergeCell ref="EL19:EM21"/>
    <mergeCell ref="EN19:EO21"/>
    <mergeCell ref="DR19:DS21"/>
    <mergeCell ref="DT19:DU21"/>
    <mergeCell ref="DV19:DW21"/>
    <mergeCell ref="DX19:DY21"/>
    <mergeCell ref="DZ19:EA21"/>
    <mergeCell ref="EB19:EC21"/>
    <mergeCell ref="DF19:DG21"/>
    <mergeCell ref="DH19:DI21"/>
    <mergeCell ref="DJ19:DK21"/>
    <mergeCell ref="DL19:DM21"/>
    <mergeCell ref="DN19:DO21"/>
    <mergeCell ref="FJ22:FJ29"/>
    <mergeCell ref="EP25:ER27"/>
    <mergeCell ref="ES25:ES27"/>
    <mergeCell ref="ET25:EV27"/>
    <mergeCell ref="EW25:EW27"/>
    <mergeCell ref="DR22:DU24"/>
    <mergeCell ref="DV22:DY24"/>
    <mergeCell ref="DZ22:EC24"/>
    <mergeCell ref="ED22:EG24"/>
    <mergeCell ref="EH22:EK24"/>
    <mergeCell ref="EL22:EO24"/>
    <mergeCell ref="CT22:CW24"/>
    <mergeCell ref="CX22:DA24"/>
    <mergeCell ref="DB22:DE24"/>
    <mergeCell ref="DF22:DI24"/>
    <mergeCell ref="DJ22:DM24"/>
    <mergeCell ref="DN22:DQ24"/>
    <mergeCell ref="N25:P27"/>
    <mergeCell ref="Q25:Q27"/>
    <mergeCell ref="R25:T27"/>
    <mergeCell ref="U25:U27"/>
    <mergeCell ref="V25:X27"/>
    <mergeCell ref="Y25:Y27"/>
    <mergeCell ref="B25:D27"/>
    <mergeCell ref="E25:E27"/>
    <mergeCell ref="F25:H27"/>
    <mergeCell ref="I25:I27"/>
    <mergeCell ref="J25:L27"/>
    <mergeCell ref="M25:M27"/>
    <mergeCell ref="EP22:ES24"/>
    <mergeCell ref="ET22:EW24"/>
    <mergeCell ref="EX22:FA24"/>
    <mergeCell ref="FB22:FE24"/>
    <mergeCell ref="FI22:FI29"/>
    <mergeCell ref="BV22:BY24"/>
    <mergeCell ref="BZ22:CC24"/>
    <mergeCell ref="CD22:CG24"/>
    <mergeCell ref="CH22:CK24"/>
    <mergeCell ref="CL22:CO24"/>
    <mergeCell ref="CP22:CS24"/>
    <mergeCell ref="AX22:BA24"/>
    <mergeCell ref="BB22:BE24"/>
    <mergeCell ref="BF22:BI24"/>
    <mergeCell ref="BJ22:BM24"/>
    <mergeCell ref="BN22:BQ24"/>
    <mergeCell ref="BR22:BU24"/>
    <mergeCell ref="Z22:AC24"/>
    <mergeCell ref="AD22:AG24"/>
    <mergeCell ref="AH22:AK24"/>
    <mergeCell ref="AX25:AZ27"/>
    <mergeCell ref="BA25:BA27"/>
    <mergeCell ref="BB25:BD27"/>
    <mergeCell ref="BE25:BE27"/>
    <mergeCell ref="BF25:BH27"/>
    <mergeCell ref="BI25:BI27"/>
    <mergeCell ref="AL25:AN27"/>
    <mergeCell ref="AO25:AO27"/>
    <mergeCell ref="AP25:AR27"/>
    <mergeCell ref="AS25:AS27"/>
    <mergeCell ref="AT25:AV27"/>
    <mergeCell ref="AW25:AW27"/>
    <mergeCell ref="Z25:AB27"/>
    <mergeCell ref="AC25:AC27"/>
    <mergeCell ref="AD25:AF27"/>
    <mergeCell ref="AG25:AG27"/>
    <mergeCell ref="AH25:AJ27"/>
    <mergeCell ref="AK25:AK27"/>
    <mergeCell ref="DB25:DD27"/>
    <mergeCell ref="DE25:DE27"/>
    <mergeCell ref="CH25:CJ27"/>
    <mergeCell ref="CK25:CK27"/>
    <mergeCell ref="CL25:CN27"/>
    <mergeCell ref="CO25:CO27"/>
    <mergeCell ref="CP25:CR27"/>
    <mergeCell ref="CS25:CS27"/>
    <mergeCell ref="BV25:BX27"/>
    <mergeCell ref="BY25:BY27"/>
    <mergeCell ref="BZ25:CB27"/>
    <mergeCell ref="CC25:CC27"/>
    <mergeCell ref="CD25:CF27"/>
    <mergeCell ref="CG25:CG27"/>
    <mergeCell ref="BJ25:BL27"/>
    <mergeCell ref="BM25:BM27"/>
    <mergeCell ref="BN25:BP27"/>
    <mergeCell ref="BQ25:BQ27"/>
    <mergeCell ref="BR25:BT27"/>
    <mergeCell ref="BU25:BU27"/>
    <mergeCell ref="EX25:EZ27"/>
    <mergeCell ref="FA25:FA27"/>
    <mergeCell ref="FB25:FD27"/>
    <mergeCell ref="FE25:FE27"/>
    <mergeCell ref="A28:A36"/>
    <mergeCell ref="B28:C30"/>
    <mergeCell ref="D28:E30"/>
    <mergeCell ref="F28:G30"/>
    <mergeCell ref="H28:I30"/>
    <mergeCell ref="J28:K30"/>
    <mergeCell ref="ED25:EF27"/>
    <mergeCell ref="EG25:EG27"/>
    <mergeCell ref="EH25:EJ27"/>
    <mergeCell ref="EK25:EK27"/>
    <mergeCell ref="EL25:EN27"/>
    <mergeCell ref="EO25:EO27"/>
    <mergeCell ref="DR25:DT27"/>
    <mergeCell ref="DU25:DU27"/>
    <mergeCell ref="DV25:DX27"/>
    <mergeCell ref="DY25:DY27"/>
    <mergeCell ref="DZ25:EB27"/>
    <mergeCell ref="EC25:EC27"/>
    <mergeCell ref="DF25:DH27"/>
    <mergeCell ref="DI25:DI27"/>
    <mergeCell ref="DJ25:DL27"/>
    <mergeCell ref="DM25:DM27"/>
    <mergeCell ref="DN25:DP27"/>
    <mergeCell ref="DQ25:DQ27"/>
    <mergeCell ref="CT25:CV27"/>
    <mergeCell ref="CW25:CW27"/>
    <mergeCell ref="CX25:CZ27"/>
    <mergeCell ref="DA25:DA27"/>
    <mergeCell ref="AJ28:AK30"/>
    <mergeCell ref="AL28:AM30"/>
    <mergeCell ref="AN28:AO30"/>
    <mergeCell ref="AP28:AQ30"/>
    <mergeCell ref="AR28:AS30"/>
    <mergeCell ref="AT28:AU30"/>
    <mergeCell ref="X28:Y30"/>
    <mergeCell ref="Z28:AA30"/>
    <mergeCell ref="AB28:AC30"/>
    <mergeCell ref="AD28:AE30"/>
    <mergeCell ref="AF28:AG30"/>
    <mergeCell ref="AH28:AI30"/>
    <mergeCell ref="L28:M30"/>
    <mergeCell ref="N28:O30"/>
    <mergeCell ref="P28:Q30"/>
    <mergeCell ref="R28:S30"/>
    <mergeCell ref="T28:U30"/>
    <mergeCell ref="V28:W30"/>
    <mergeCell ref="BT28:BU30"/>
    <mergeCell ref="BV28:BW30"/>
    <mergeCell ref="BX28:BY30"/>
    <mergeCell ref="BZ28:CA30"/>
    <mergeCell ref="CB28:CC30"/>
    <mergeCell ref="CD28:CE30"/>
    <mergeCell ref="BH28:BI30"/>
    <mergeCell ref="BJ28:BK30"/>
    <mergeCell ref="BL28:BM30"/>
    <mergeCell ref="BN28:BO30"/>
    <mergeCell ref="BP28:BQ30"/>
    <mergeCell ref="BR28:BS30"/>
    <mergeCell ref="AV28:AW30"/>
    <mergeCell ref="AX28:AY30"/>
    <mergeCell ref="AZ28:BA30"/>
    <mergeCell ref="BB28:BC30"/>
    <mergeCell ref="BD28:BE30"/>
    <mergeCell ref="BF28:BG30"/>
    <mergeCell ref="DT28:DU30"/>
    <mergeCell ref="DV28:DW30"/>
    <mergeCell ref="DX28:DY30"/>
    <mergeCell ref="DZ28:EA30"/>
    <mergeCell ref="DD28:DE30"/>
    <mergeCell ref="DF28:DG30"/>
    <mergeCell ref="DH28:DI30"/>
    <mergeCell ref="DJ28:DK30"/>
    <mergeCell ref="DL28:DM30"/>
    <mergeCell ref="DN28:DO30"/>
    <mergeCell ref="CR28:CS30"/>
    <mergeCell ref="CT28:CU30"/>
    <mergeCell ref="CV28:CW30"/>
    <mergeCell ref="CX28:CY30"/>
    <mergeCell ref="CZ28:DA30"/>
    <mergeCell ref="DB28:DC30"/>
    <mergeCell ref="CF28:CG30"/>
    <mergeCell ref="CH28:CI30"/>
    <mergeCell ref="CJ28:CK30"/>
    <mergeCell ref="CL28:CM30"/>
    <mergeCell ref="CN28:CO30"/>
    <mergeCell ref="CP28:CQ30"/>
    <mergeCell ref="BN31:BQ33"/>
    <mergeCell ref="BR31:BU33"/>
    <mergeCell ref="Z31:AC33"/>
    <mergeCell ref="AD31:AG33"/>
    <mergeCell ref="AH31:AK33"/>
    <mergeCell ref="AL31:AO33"/>
    <mergeCell ref="AP31:AS33"/>
    <mergeCell ref="AT31:AW33"/>
    <mergeCell ref="EZ28:FA30"/>
    <mergeCell ref="FB28:FC30"/>
    <mergeCell ref="FD28:FE30"/>
    <mergeCell ref="FI30:FJ37"/>
    <mergeCell ref="B31:E33"/>
    <mergeCell ref="F31:I33"/>
    <mergeCell ref="J31:M33"/>
    <mergeCell ref="N31:Q33"/>
    <mergeCell ref="R31:U33"/>
    <mergeCell ref="V31:Y33"/>
    <mergeCell ref="EN28:EO30"/>
    <mergeCell ref="EP28:EQ30"/>
    <mergeCell ref="ER28:ES30"/>
    <mergeCell ref="ET28:EU30"/>
    <mergeCell ref="EV28:EW30"/>
    <mergeCell ref="EX28:EY30"/>
    <mergeCell ref="EB28:EC30"/>
    <mergeCell ref="ED28:EE30"/>
    <mergeCell ref="EF28:EG30"/>
    <mergeCell ref="EH28:EI30"/>
    <mergeCell ref="EJ28:EK30"/>
    <mergeCell ref="EL28:EM30"/>
    <mergeCell ref="DP28:DQ30"/>
    <mergeCell ref="DR28:DS30"/>
    <mergeCell ref="EP31:ES33"/>
    <mergeCell ref="ET31:EW33"/>
    <mergeCell ref="EX31:FA33"/>
    <mergeCell ref="FB31:FE33"/>
    <mergeCell ref="B34:D36"/>
    <mergeCell ref="E34:E36"/>
    <mergeCell ref="F34:H36"/>
    <mergeCell ref="I34:I36"/>
    <mergeCell ref="J34:L36"/>
    <mergeCell ref="M34:M36"/>
    <mergeCell ref="DR31:DU33"/>
    <mergeCell ref="DV31:DY33"/>
    <mergeCell ref="DZ31:EC33"/>
    <mergeCell ref="ED31:EG33"/>
    <mergeCell ref="EH31:EK33"/>
    <mergeCell ref="EL31:EO33"/>
    <mergeCell ref="CT31:CW33"/>
    <mergeCell ref="CX31:DA33"/>
    <mergeCell ref="DB31:DE33"/>
    <mergeCell ref="DF31:DI33"/>
    <mergeCell ref="DJ31:DM33"/>
    <mergeCell ref="DN31:DQ33"/>
    <mergeCell ref="BV31:BY33"/>
    <mergeCell ref="BZ31:CC33"/>
    <mergeCell ref="CD31:CG33"/>
    <mergeCell ref="CH31:CK33"/>
    <mergeCell ref="CL31:CO33"/>
    <mergeCell ref="CP31:CS33"/>
    <mergeCell ref="AX31:BA33"/>
    <mergeCell ref="BB31:BE33"/>
    <mergeCell ref="BF31:BI33"/>
    <mergeCell ref="BJ31:BM33"/>
    <mergeCell ref="AL34:AN36"/>
    <mergeCell ref="AO34:AO36"/>
    <mergeCell ref="AP34:AR36"/>
    <mergeCell ref="AS34:AS36"/>
    <mergeCell ref="AT34:AV36"/>
    <mergeCell ref="AW34:AW36"/>
    <mergeCell ref="Z34:AB36"/>
    <mergeCell ref="AC34:AC36"/>
    <mergeCell ref="AD34:AF36"/>
    <mergeCell ref="AG34:AG36"/>
    <mergeCell ref="AH34:AJ36"/>
    <mergeCell ref="AK34:AK36"/>
    <mergeCell ref="N34:P36"/>
    <mergeCell ref="Q34:Q36"/>
    <mergeCell ref="R34:T36"/>
    <mergeCell ref="U34:U36"/>
    <mergeCell ref="V34:X36"/>
    <mergeCell ref="Y34:Y36"/>
    <mergeCell ref="BV34:BX36"/>
    <mergeCell ref="BY34:BY36"/>
    <mergeCell ref="BZ34:CB36"/>
    <mergeCell ref="CC34:CC36"/>
    <mergeCell ref="CD34:CF36"/>
    <mergeCell ref="CG34:CG36"/>
    <mergeCell ref="BJ34:BL36"/>
    <mergeCell ref="BM34:BM36"/>
    <mergeCell ref="BN34:BP36"/>
    <mergeCell ref="BQ34:BQ36"/>
    <mergeCell ref="BR34:BT36"/>
    <mergeCell ref="BU34:BU36"/>
    <mergeCell ref="AX34:AZ36"/>
    <mergeCell ref="BA34:BA36"/>
    <mergeCell ref="BB34:BD36"/>
    <mergeCell ref="BE34:BE36"/>
    <mergeCell ref="BF34:BH36"/>
    <mergeCell ref="BI34:BI36"/>
    <mergeCell ref="DF34:DH36"/>
    <mergeCell ref="DI34:DI36"/>
    <mergeCell ref="DJ34:DL36"/>
    <mergeCell ref="DM34:DM36"/>
    <mergeCell ref="DN34:DP36"/>
    <mergeCell ref="DQ34:DQ36"/>
    <mergeCell ref="CT34:CV36"/>
    <mergeCell ref="CW34:CW36"/>
    <mergeCell ref="CX34:CZ36"/>
    <mergeCell ref="DA34:DA36"/>
    <mergeCell ref="DB34:DD36"/>
    <mergeCell ref="DE34:DE36"/>
    <mergeCell ref="CH34:CJ36"/>
    <mergeCell ref="CK34:CK36"/>
    <mergeCell ref="CL34:CN36"/>
    <mergeCell ref="CO34:CO36"/>
    <mergeCell ref="CP34:CR36"/>
    <mergeCell ref="CS34:CS36"/>
    <mergeCell ref="EP34:ER36"/>
    <mergeCell ref="ES34:ES36"/>
    <mergeCell ref="ET34:EV36"/>
    <mergeCell ref="EW34:EW36"/>
    <mergeCell ref="EX34:EZ36"/>
    <mergeCell ref="FA34:FA36"/>
    <mergeCell ref="ED34:EF36"/>
    <mergeCell ref="EG34:EG36"/>
    <mergeCell ref="EH34:EJ36"/>
    <mergeCell ref="EK34:EK36"/>
    <mergeCell ref="EL34:EN36"/>
    <mergeCell ref="EO34:EO36"/>
    <mergeCell ref="DR34:DT36"/>
    <mergeCell ref="DU34:DU36"/>
    <mergeCell ref="DV34:DX36"/>
    <mergeCell ref="DY34:DY36"/>
    <mergeCell ref="DZ34:EB36"/>
    <mergeCell ref="EC34:EC36"/>
    <mergeCell ref="X37:Y39"/>
    <mergeCell ref="Z37:AA39"/>
    <mergeCell ref="AB37:AC39"/>
    <mergeCell ref="AD37:AE39"/>
    <mergeCell ref="AF37:AG39"/>
    <mergeCell ref="AH37:AI39"/>
    <mergeCell ref="L37:M39"/>
    <mergeCell ref="N37:O39"/>
    <mergeCell ref="P37:Q39"/>
    <mergeCell ref="R37:S39"/>
    <mergeCell ref="T37:U39"/>
    <mergeCell ref="V37:W39"/>
    <mergeCell ref="A37:A45"/>
    <mergeCell ref="B37:C39"/>
    <mergeCell ref="D37:E39"/>
    <mergeCell ref="F37:G39"/>
    <mergeCell ref="H37:I39"/>
    <mergeCell ref="J37:K39"/>
    <mergeCell ref="CB37:CC39"/>
    <mergeCell ref="CD37:CE39"/>
    <mergeCell ref="BH37:BI39"/>
    <mergeCell ref="BJ37:BK39"/>
    <mergeCell ref="BL37:BM39"/>
    <mergeCell ref="BN37:BO39"/>
    <mergeCell ref="BP37:BQ39"/>
    <mergeCell ref="BR37:BS39"/>
    <mergeCell ref="AV37:AW39"/>
    <mergeCell ref="AX37:AY39"/>
    <mergeCell ref="AZ37:BA39"/>
    <mergeCell ref="BB37:BC39"/>
    <mergeCell ref="BD37:BE39"/>
    <mergeCell ref="BF37:BG39"/>
    <mergeCell ref="AJ37:AK39"/>
    <mergeCell ref="AL37:AM39"/>
    <mergeCell ref="AN37:AO39"/>
    <mergeCell ref="AP37:AQ39"/>
    <mergeCell ref="AR37:AS39"/>
    <mergeCell ref="AT37:AU39"/>
    <mergeCell ref="FI38:FJ45"/>
    <mergeCell ref="B40:E42"/>
    <mergeCell ref="F40:I42"/>
    <mergeCell ref="J40:M42"/>
    <mergeCell ref="N40:Q42"/>
    <mergeCell ref="R40:U42"/>
    <mergeCell ref="V40:Y42"/>
    <mergeCell ref="EN37:EO39"/>
    <mergeCell ref="EP37:EQ39"/>
    <mergeCell ref="ER37:ES39"/>
    <mergeCell ref="ET37:EU39"/>
    <mergeCell ref="EV37:EW39"/>
    <mergeCell ref="EX37:EY39"/>
    <mergeCell ref="EB37:EC39"/>
    <mergeCell ref="ED37:EE39"/>
    <mergeCell ref="EF37:EG39"/>
    <mergeCell ref="EH37:EI39"/>
    <mergeCell ref="EJ37:EK39"/>
    <mergeCell ref="EL37:EM39"/>
    <mergeCell ref="DP37:DQ39"/>
    <mergeCell ref="DR37:DS39"/>
    <mergeCell ref="DT37:DU39"/>
    <mergeCell ref="DV37:DW39"/>
    <mergeCell ref="DX37:DY39"/>
    <mergeCell ref="DZ37:EA39"/>
    <mergeCell ref="DD37:DE39"/>
    <mergeCell ref="DF37:DG39"/>
    <mergeCell ref="DH37:DI39"/>
    <mergeCell ref="DJ37:DK39"/>
    <mergeCell ref="DL37:DM39"/>
    <mergeCell ref="DN37:DO39"/>
    <mergeCell ref="CR37:CS39"/>
    <mergeCell ref="CL40:CO42"/>
    <mergeCell ref="CP40:CS42"/>
    <mergeCell ref="AX40:BA42"/>
    <mergeCell ref="BB40:BE42"/>
    <mergeCell ref="BF40:BI42"/>
    <mergeCell ref="BJ40:BM42"/>
    <mergeCell ref="BN40:BQ42"/>
    <mergeCell ref="BR40:BU42"/>
    <mergeCell ref="Z40:AC42"/>
    <mergeCell ref="AD40:AG42"/>
    <mergeCell ref="AH40:AK42"/>
    <mergeCell ref="AL40:AO42"/>
    <mergeCell ref="AP40:AS42"/>
    <mergeCell ref="AT40:AW42"/>
    <mergeCell ref="EZ37:FA39"/>
    <mergeCell ref="FB37:FC39"/>
    <mergeCell ref="FD37:FE39"/>
    <mergeCell ref="CT37:CU39"/>
    <mergeCell ref="CV37:CW39"/>
    <mergeCell ref="CX37:CY39"/>
    <mergeCell ref="CZ37:DA39"/>
    <mergeCell ref="DB37:DC39"/>
    <mergeCell ref="CF37:CG39"/>
    <mergeCell ref="CH37:CI39"/>
    <mergeCell ref="CJ37:CK39"/>
    <mergeCell ref="CL37:CM39"/>
    <mergeCell ref="CN37:CO39"/>
    <mergeCell ref="CP37:CQ39"/>
    <mergeCell ref="BT37:BU39"/>
    <mergeCell ref="BV37:BW39"/>
    <mergeCell ref="BX37:BY39"/>
    <mergeCell ref="BZ37:CA39"/>
    <mergeCell ref="N43:P45"/>
    <mergeCell ref="Q43:Q45"/>
    <mergeCell ref="R43:T45"/>
    <mergeCell ref="U43:U45"/>
    <mergeCell ref="V43:X45"/>
    <mergeCell ref="Y43:Y45"/>
    <mergeCell ref="EP40:ES42"/>
    <mergeCell ref="ET40:EW42"/>
    <mergeCell ref="EX40:FA42"/>
    <mergeCell ref="FB40:FE42"/>
    <mergeCell ref="B43:D45"/>
    <mergeCell ref="E43:E45"/>
    <mergeCell ref="F43:H45"/>
    <mergeCell ref="I43:I45"/>
    <mergeCell ref="J43:L45"/>
    <mergeCell ref="M43:M45"/>
    <mergeCell ref="DR40:DU42"/>
    <mergeCell ref="DV40:DY42"/>
    <mergeCell ref="DZ40:EC42"/>
    <mergeCell ref="ED40:EG42"/>
    <mergeCell ref="EH40:EK42"/>
    <mergeCell ref="EL40:EO42"/>
    <mergeCell ref="CT40:CW42"/>
    <mergeCell ref="CX40:DA42"/>
    <mergeCell ref="DB40:DE42"/>
    <mergeCell ref="DF40:DI42"/>
    <mergeCell ref="DJ40:DM42"/>
    <mergeCell ref="DN40:DQ42"/>
    <mergeCell ref="BV40:BY42"/>
    <mergeCell ref="BZ40:CC42"/>
    <mergeCell ref="CD40:CG42"/>
    <mergeCell ref="CH40:CK42"/>
    <mergeCell ref="AX43:AZ45"/>
    <mergeCell ref="BA43:BA45"/>
    <mergeCell ref="BB43:BD45"/>
    <mergeCell ref="BE43:BE45"/>
    <mergeCell ref="BF43:BH45"/>
    <mergeCell ref="BI43:BI45"/>
    <mergeCell ref="AL43:AN45"/>
    <mergeCell ref="AO43:AO45"/>
    <mergeCell ref="AP43:AR45"/>
    <mergeCell ref="AS43:AS45"/>
    <mergeCell ref="AT43:AV45"/>
    <mergeCell ref="AW43:AW45"/>
    <mergeCell ref="Z43:AB45"/>
    <mergeCell ref="AC43:AC45"/>
    <mergeCell ref="AD43:AF45"/>
    <mergeCell ref="AG43:AG45"/>
    <mergeCell ref="AH43:AJ45"/>
    <mergeCell ref="AK43:AK45"/>
    <mergeCell ref="CH43:CJ45"/>
    <mergeCell ref="CK43:CK45"/>
    <mergeCell ref="CL43:CN45"/>
    <mergeCell ref="CO43:CO45"/>
    <mergeCell ref="CP43:CR45"/>
    <mergeCell ref="CS43:CS45"/>
    <mergeCell ref="BV43:BX45"/>
    <mergeCell ref="BY43:BY45"/>
    <mergeCell ref="BZ43:CB45"/>
    <mergeCell ref="CC43:CC45"/>
    <mergeCell ref="CD43:CF45"/>
    <mergeCell ref="CG43:CG45"/>
    <mergeCell ref="BJ43:BL45"/>
    <mergeCell ref="BM43:BM45"/>
    <mergeCell ref="BN43:BP45"/>
    <mergeCell ref="BQ43:BQ45"/>
    <mergeCell ref="BR43:BT45"/>
    <mergeCell ref="BU43:BU45"/>
    <mergeCell ref="EL43:EN45"/>
    <mergeCell ref="EO43:EO45"/>
    <mergeCell ref="DR43:DT45"/>
    <mergeCell ref="DU43:DU45"/>
    <mergeCell ref="DV43:DX45"/>
    <mergeCell ref="DY43:DY45"/>
    <mergeCell ref="DZ43:EB45"/>
    <mergeCell ref="EC43:EC45"/>
    <mergeCell ref="DF43:DH45"/>
    <mergeCell ref="DI43:DI45"/>
    <mergeCell ref="DJ43:DL45"/>
    <mergeCell ref="DM43:DM45"/>
    <mergeCell ref="DN43:DP45"/>
    <mergeCell ref="DQ43:DQ45"/>
    <mergeCell ref="CT43:CV45"/>
    <mergeCell ref="CW43:CW45"/>
    <mergeCell ref="CX43:CZ45"/>
    <mergeCell ref="DA43:DA45"/>
    <mergeCell ref="DB43:DD45"/>
    <mergeCell ref="DE43:DE45"/>
    <mergeCell ref="AB46:AC48"/>
    <mergeCell ref="AD46:AE48"/>
    <mergeCell ref="AF46:AG48"/>
    <mergeCell ref="AH46:AI48"/>
    <mergeCell ref="AJ46:AK48"/>
    <mergeCell ref="AL46:AM48"/>
    <mergeCell ref="P46:Q48"/>
    <mergeCell ref="R46:S48"/>
    <mergeCell ref="T46:U48"/>
    <mergeCell ref="V46:W48"/>
    <mergeCell ref="X46:Y48"/>
    <mergeCell ref="Z46:AA48"/>
    <mergeCell ref="FB43:FD45"/>
    <mergeCell ref="FE43:FE45"/>
    <mergeCell ref="A46:A54"/>
    <mergeCell ref="B46:C48"/>
    <mergeCell ref="D46:E48"/>
    <mergeCell ref="F46:G48"/>
    <mergeCell ref="H46:I48"/>
    <mergeCell ref="J46:K48"/>
    <mergeCell ref="L46:M48"/>
    <mergeCell ref="N46:O48"/>
    <mergeCell ref="EP43:ER45"/>
    <mergeCell ref="ES43:ES45"/>
    <mergeCell ref="ET43:EV45"/>
    <mergeCell ref="EW43:EW45"/>
    <mergeCell ref="EX43:EZ45"/>
    <mergeCell ref="FA43:FA45"/>
    <mergeCell ref="ED43:EF45"/>
    <mergeCell ref="EG43:EG45"/>
    <mergeCell ref="EH43:EJ45"/>
    <mergeCell ref="EK43:EK45"/>
    <mergeCell ref="BL46:BM48"/>
    <mergeCell ref="BN46:BO48"/>
    <mergeCell ref="BP46:BQ48"/>
    <mergeCell ref="BR46:BS48"/>
    <mergeCell ref="BT46:BU48"/>
    <mergeCell ref="BV46:BW48"/>
    <mergeCell ref="AZ46:BA48"/>
    <mergeCell ref="BB46:BC48"/>
    <mergeCell ref="BD46:BE48"/>
    <mergeCell ref="BF46:BG48"/>
    <mergeCell ref="BH46:BI48"/>
    <mergeCell ref="BJ46:BK48"/>
    <mergeCell ref="AN46:AO48"/>
    <mergeCell ref="AP46:AQ48"/>
    <mergeCell ref="AR46:AS48"/>
    <mergeCell ref="AT46:AU48"/>
    <mergeCell ref="AV46:AW48"/>
    <mergeCell ref="AX46:AY48"/>
    <mergeCell ref="DP46:DQ48"/>
    <mergeCell ref="DR46:DS48"/>
    <mergeCell ref="CV46:CW48"/>
    <mergeCell ref="CX46:CY48"/>
    <mergeCell ref="CZ46:DA48"/>
    <mergeCell ref="DB46:DC48"/>
    <mergeCell ref="DD46:DE48"/>
    <mergeCell ref="DF46:DG48"/>
    <mergeCell ref="CJ46:CK48"/>
    <mergeCell ref="CL46:CM48"/>
    <mergeCell ref="CN46:CO48"/>
    <mergeCell ref="CP46:CQ48"/>
    <mergeCell ref="CR46:CS48"/>
    <mergeCell ref="CT46:CU48"/>
    <mergeCell ref="BX46:BY48"/>
    <mergeCell ref="BZ46:CA48"/>
    <mergeCell ref="CB46:CC48"/>
    <mergeCell ref="CD46:CE48"/>
    <mergeCell ref="CF46:CG48"/>
    <mergeCell ref="CH46:CI48"/>
    <mergeCell ref="FD46:FE48"/>
    <mergeCell ref="FI46:FJ53"/>
    <mergeCell ref="B49:E51"/>
    <mergeCell ref="F49:I51"/>
    <mergeCell ref="J49:M51"/>
    <mergeCell ref="N49:Q51"/>
    <mergeCell ref="R49:U51"/>
    <mergeCell ref="V49:Y51"/>
    <mergeCell ref="Z49:AC51"/>
    <mergeCell ref="AD49:AG51"/>
    <mergeCell ref="ER46:ES48"/>
    <mergeCell ref="ET46:EU48"/>
    <mergeCell ref="EV46:EW48"/>
    <mergeCell ref="EX46:EY48"/>
    <mergeCell ref="EZ46:FA48"/>
    <mergeCell ref="FB46:FC48"/>
    <mergeCell ref="EF46:EG48"/>
    <mergeCell ref="EH46:EI48"/>
    <mergeCell ref="EJ46:EK48"/>
    <mergeCell ref="EL46:EM48"/>
    <mergeCell ref="EN46:EO48"/>
    <mergeCell ref="EP46:EQ48"/>
    <mergeCell ref="DT46:DU48"/>
    <mergeCell ref="DV46:DW48"/>
    <mergeCell ref="DX46:DY48"/>
    <mergeCell ref="DZ46:EA48"/>
    <mergeCell ref="EB46:EC48"/>
    <mergeCell ref="ED46:EE48"/>
    <mergeCell ref="DH46:DI48"/>
    <mergeCell ref="DJ46:DK48"/>
    <mergeCell ref="DL46:DM48"/>
    <mergeCell ref="DN46:DO48"/>
    <mergeCell ref="DR49:DU51"/>
    <mergeCell ref="DV49:DY51"/>
    <mergeCell ref="CD49:CG51"/>
    <mergeCell ref="CH49:CK51"/>
    <mergeCell ref="CL49:CO51"/>
    <mergeCell ref="CP49:CS51"/>
    <mergeCell ref="CT49:CW51"/>
    <mergeCell ref="CX49:DA51"/>
    <mergeCell ref="BF49:BI51"/>
    <mergeCell ref="BJ49:BM51"/>
    <mergeCell ref="BN49:BQ51"/>
    <mergeCell ref="BR49:BU51"/>
    <mergeCell ref="BV49:BY51"/>
    <mergeCell ref="BZ49:CC51"/>
    <mergeCell ref="AH49:AK51"/>
    <mergeCell ref="AL49:AO51"/>
    <mergeCell ref="AP49:AS51"/>
    <mergeCell ref="AT49:AW51"/>
    <mergeCell ref="AX49:BA51"/>
    <mergeCell ref="BB49:BE51"/>
    <mergeCell ref="AD52:AF54"/>
    <mergeCell ref="AG52:AG54"/>
    <mergeCell ref="AH52:AJ54"/>
    <mergeCell ref="AK52:AK54"/>
    <mergeCell ref="AL52:AN54"/>
    <mergeCell ref="AO52:AO54"/>
    <mergeCell ref="R52:T54"/>
    <mergeCell ref="U52:U54"/>
    <mergeCell ref="V52:X54"/>
    <mergeCell ref="Y52:Y54"/>
    <mergeCell ref="Z52:AB54"/>
    <mergeCell ref="AC52:AC54"/>
    <mergeCell ref="EX49:FA51"/>
    <mergeCell ref="FB49:FE51"/>
    <mergeCell ref="B52:D54"/>
    <mergeCell ref="E52:E54"/>
    <mergeCell ref="F52:H54"/>
    <mergeCell ref="I52:I54"/>
    <mergeCell ref="J52:L54"/>
    <mergeCell ref="M52:M54"/>
    <mergeCell ref="N52:P54"/>
    <mergeCell ref="Q52:Q54"/>
    <mergeCell ref="DZ49:EC51"/>
    <mergeCell ref="ED49:EG51"/>
    <mergeCell ref="EH49:EK51"/>
    <mergeCell ref="EL49:EO51"/>
    <mergeCell ref="EP49:ES51"/>
    <mergeCell ref="ET49:EW51"/>
    <mergeCell ref="DB49:DE51"/>
    <mergeCell ref="DF49:DI51"/>
    <mergeCell ref="DJ49:DM51"/>
    <mergeCell ref="DN49:DQ51"/>
    <mergeCell ref="BN52:BP54"/>
    <mergeCell ref="BQ52:BQ54"/>
    <mergeCell ref="BR52:BT54"/>
    <mergeCell ref="BU52:BU54"/>
    <mergeCell ref="BV52:BX54"/>
    <mergeCell ref="BY52:BY54"/>
    <mergeCell ref="BB52:BD54"/>
    <mergeCell ref="BE52:BE54"/>
    <mergeCell ref="BF52:BH54"/>
    <mergeCell ref="BI52:BI54"/>
    <mergeCell ref="BJ52:BL54"/>
    <mergeCell ref="BM52:BM54"/>
    <mergeCell ref="AP52:AR54"/>
    <mergeCell ref="AS52:AS54"/>
    <mergeCell ref="AT52:AV54"/>
    <mergeCell ref="AW52:AW54"/>
    <mergeCell ref="AX52:AZ54"/>
    <mergeCell ref="BA52:BA54"/>
    <mergeCell ref="DR52:DT54"/>
    <mergeCell ref="DU52:DU54"/>
    <mergeCell ref="CX52:CZ54"/>
    <mergeCell ref="DA52:DA54"/>
    <mergeCell ref="DB52:DD54"/>
    <mergeCell ref="DE52:DE54"/>
    <mergeCell ref="DF52:DH54"/>
    <mergeCell ref="DI52:DI54"/>
    <mergeCell ref="CL52:CN54"/>
    <mergeCell ref="CO52:CO54"/>
    <mergeCell ref="CP52:CR54"/>
    <mergeCell ref="CS52:CS54"/>
    <mergeCell ref="CT52:CV54"/>
    <mergeCell ref="CW52:CW54"/>
    <mergeCell ref="BZ52:CB54"/>
    <mergeCell ref="CC52:CC54"/>
    <mergeCell ref="CD52:CF54"/>
    <mergeCell ref="CG52:CG54"/>
    <mergeCell ref="CH52:CJ54"/>
    <mergeCell ref="CK52:CK54"/>
    <mergeCell ref="FI54:FJ61"/>
    <mergeCell ref="A55:A63"/>
    <mergeCell ref="B55:C57"/>
    <mergeCell ref="D55:E57"/>
    <mergeCell ref="F55:G57"/>
    <mergeCell ref="H55:I57"/>
    <mergeCell ref="J55:K57"/>
    <mergeCell ref="L55:M57"/>
    <mergeCell ref="N55:O57"/>
    <mergeCell ref="P55:Q57"/>
    <mergeCell ref="ET52:EV54"/>
    <mergeCell ref="EW52:EW54"/>
    <mergeCell ref="EX52:EZ54"/>
    <mergeCell ref="FA52:FA54"/>
    <mergeCell ref="FB52:FD54"/>
    <mergeCell ref="FE52:FE54"/>
    <mergeCell ref="EH52:EJ54"/>
    <mergeCell ref="EK52:EK54"/>
    <mergeCell ref="EL52:EN54"/>
    <mergeCell ref="EO52:EO54"/>
    <mergeCell ref="EP52:ER54"/>
    <mergeCell ref="ES52:ES54"/>
    <mergeCell ref="DV52:DX54"/>
    <mergeCell ref="DY52:DY54"/>
    <mergeCell ref="DZ52:EB54"/>
    <mergeCell ref="EC52:EC54"/>
    <mergeCell ref="ED52:EF54"/>
    <mergeCell ref="EG52:EG54"/>
    <mergeCell ref="DJ52:DL54"/>
    <mergeCell ref="DM52:DM54"/>
    <mergeCell ref="DN52:DP54"/>
    <mergeCell ref="DQ52:DQ54"/>
    <mergeCell ref="AP55:AQ57"/>
    <mergeCell ref="AR55:AS57"/>
    <mergeCell ref="AT55:AU57"/>
    <mergeCell ref="AV55:AW57"/>
    <mergeCell ref="AX55:AY57"/>
    <mergeCell ref="AZ55:BA57"/>
    <mergeCell ref="AD55:AE57"/>
    <mergeCell ref="AF55:AG57"/>
    <mergeCell ref="AH55:AI57"/>
    <mergeCell ref="AJ55:AK57"/>
    <mergeCell ref="AL55:AM57"/>
    <mergeCell ref="AN55:AO57"/>
    <mergeCell ref="R55:S57"/>
    <mergeCell ref="T55:U57"/>
    <mergeCell ref="V55:W57"/>
    <mergeCell ref="X55:Y57"/>
    <mergeCell ref="Z55:AA57"/>
    <mergeCell ref="AB55:AC57"/>
    <mergeCell ref="BZ55:CA57"/>
    <mergeCell ref="CB55:CC57"/>
    <mergeCell ref="CD55:CE57"/>
    <mergeCell ref="CF55:CG57"/>
    <mergeCell ref="CH55:CI57"/>
    <mergeCell ref="CJ55:CK57"/>
    <mergeCell ref="BN55:BO57"/>
    <mergeCell ref="BP55:BQ57"/>
    <mergeCell ref="BR55:BS57"/>
    <mergeCell ref="BT55:BU57"/>
    <mergeCell ref="BV55:BW57"/>
    <mergeCell ref="BX55:BY57"/>
    <mergeCell ref="BB55:BC57"/>
    <mergeCell ref="BD55:BE57"/>
    <mergeCell ref="BF55:BG57"/>
    <mergeCell ref="BH55:BI57"/>
    <mergeCell ref="BJ55:BK57"/>
    <mergeCell ref="BL55:BM57"/>
    <mergeCell ref="DJ55:DK57"/>
    <mergeCell ref="DL55:DM57"/>
    <mergeCell ref="DN55:DO57"/>
    <mergeCell ref="DP55:DQ57"/>
    <mergeCell ref="DR55:DS57"/>
    <mergeCell ref="DT55:DU57"/>
    <mergeCell ref="CX55:CY57"/>
    <mergeCell ref="CZ55:DA57"/>
    <mergeCell ref="DB55:DC57"/>
    <mergeCell ref="DD55:DE57"/>
    <mergeCell ref="DF55:DG57"/>
    <mergeCell ref="DH55:DI57"/>
    <mergeCell ref="CL55:CM57"/>
    <mergeCell ref="CN55:CO57"/>
    <mergeCell ref="CP55:CQ57"/>
    <mergeCell ref="CR55:CS57"/>
    <mergeCell ref="CT55:CU57"/>
    <mergeCell ref="CV55:CW57"/>
    <mergeCell ref="ET55:EU57"/>
    <mergeCell ref="EV55:EW57"/>
    <mergeCell ref="EX55:EY57"/>
    <mergeCell ref="EZ55:FA57"/>
    <mergeCell ref="FB55:FC57"/>
    <mergeCell ref="FD55:FE57"/>
    <mergeCell ref="EH55:EI57"/>
    <mergeCell ref="EJ55:EK57"/>
    <mergeCell ref="EL55:EM57"/>
    <mergeCell ref="EN55:EO57"/>
    <mergeCell ref="EP55:EQ57"/>
    <mergeCell ref="ER55:ES57"/>
    <mergeCell ref="DV55:DW57"/>
    <mergeCell ref="DX55:DY57"/>
    <mergeCell ref="DZ55:EA57"/>
    <mergeCell ref="EB55:EC57"/>
    <mergeCell ref="ED55:EE57"/>
    <mergeCell ref="EF55:EG57"/>
    <mergeCell ref="CL58:CO60"/>
    <mergeCell ref="CP58:CS60"/>
    <mergeCell ref="AX58:BA60"/>
    <mergeCell ref="BB58:BE60"/>
    <mergeCell ref="BF58:BI60"/>
    <mergeCell ref="BJ58:BM60"/>
    <mergeCell ref="BN58:BQ60"/>
    <mergeCell ref="BR58:BU60"/>
    <mergeCell ref="Z58:AC60"/>
    <mergeCell ref="AD58:AG60"/>
    <mergeCell ref="AH58:AK60"/>
    <mergeCell ref="AL58:AO60"/>
    <mergeCell ref="AP58:AS60"/>
    <mergeCell ref="AT58:AW60"/>
    <mergeCell ref="B58:E60"/>
    <mergeCell ref="F58:I60"/>
    <mergeCell ref="J58:M60"/>
    <mergeCell ref="N58:Q60"/>
    <mergeCell ref="R58:U60"/>
    <mergeCell ref="V58:Y60"/>
    <mergeCell ref="N61:P63"/>
    <mergeCell ref="Q61:Q63"/>
    <mergeCell ref="R61:T63"/>
    <mergeCell ref="U61:U63"/>
    <mergeCell ref="V61:X63"/>
    <mergeCell ref="Y61:Y63"/>
    <mergeCell ref="EP58:ES60"/>
    <mergeCell ref="ET58:EW60"/>
    <mergeCell ref="EX58:FA60"/>
    <mergeCell ref="FB58:FE60"/>
    <mergeCell ref="B61:D63"/>
    <mergeCell ref="E61:E63"/>
    <mergeCell ref="F61:H63"/>
    <mergeCell ref="I61:I63"/>
    <mergeCell ref="J61:L63"/>
    <mergeCell ref="M61:M63"/>
    <mergeCell ref="DR58:DU60"/>
    <mergeCell ref="DV58:DY60"/>
    <mergeCell ref="DZ58:EC60"/>
    <mergeCell ref="ED58:EG60"/>
    <mergeCell ref="EH58:EK60"/>
    <mergeCell ref="EL58:EO60"/>
    <mergeCell ref="CT58:CW60"/>
    <mergeCell ref="CX58:DA60"/>
    <mergeCell ref="DB58:DE60"/>
    <mergeCell ref="DF58:DI60"/>
    <mergeCell ref="DJ58:DM60"/>
    <mergeCell ref="DN58:DQ60"/>
    <mergeCell ref="BV58:BY60"/>
    <mergeCell ref="BZ58:CC60"/>
    <mergeCell ref="CD58:CG60"/>
    <mergeCell ref="CH58:CK60"/>
    <mergeCell ref="AX61:AZ63"/>
    <mergeCell ref="BA61:BA63"/>
    <mergeCell ref="BB61:BD63"/>
    <mergeCell ref="BE61:BE63"/>
    <mergeCell ref="BF61:BH63"/>
    <mergeCell ref="BI61:BI63"/>
    <mergeCell ref="AL61:AN63"/>
    <mergeCell ref="AO61:AO63"/>
    <mergeCell ref="AP61:AR63"/>
    <mergeCell ref="AS61:AS63"/>
    <mergeCell ref="AT61:AV63"/>
    <mergeCell ref="AW61:AW63"/>
    <mergeCell ref="Z61:AB63"/>
    <mergeCell ref="AC61:AC63"/>
    <mergeCell ref="AD61:AF63"/>
    <mergeCell ref="AG61:AG63"/>
    <mergeCell ref="AH61:AJ63"/>
    <mergeCell ref="AK61:AK63"/>
    <mergeCell ref="CH61:CJ63"/>
    <mergeCell ref="CK61:CK63"/>
    <mergeCell ref="CL61:CN63"/>
    <mergeCell ref="CO61:CO63"/>
    <mergeCell ref="CP61:CR63"/>
    <mergeCell ref="CS61:CS63"/>
    <mergeCell ref="BV61:BX63"/>
    <mergeCell ref="BY61:BY63"/>
    <mergeCell ref="BZ61:CB63"/>
    <mergeCell ref="CC61:CC63"/>
    <mergeCell ref="CD61:CF63"/>
    <mergeCell ref="CG61:CG63"/>
    <mergeCell ref="BJ61:BL63"/>
    <mergeCell ref="BM61:BM63"/>
    <mergeCell ref="BN61:BP63"/>
    <mergeCell ref="BQ61:BQ63"/>
    <mergeCell ref="BR61:BT63"/>
    <mergeCell ref="BU61:BU63"/>
    <mergeCell ref="EL61:EN63"/>
    <mergeCell ref="EO61:EO63"/>
    <mergeCell ref="DR61:DT63"/>
    <mergeCell ref="DU61:DU63"/>
    <mergeCell ref="DV61:DX63"/>
    <mergeCell ref="DY61:DY63"/>
    <mergeCell ref="DZ61:EB63"/>
    <mergeCell ref="EC61:EC63"/>
    <mergeCell ref="DF61:DH63"/>
    <mergeCell ref="DI61:DI63"/>
    <mergeCell ref="DJ61:DL63"/>
    <mergeCell ref="DM61:DM63"/>
    <mergeCell ref="DN61:DP63"/>
    <mergeCell ref="DQ61:DQ63"/>
    <mergeCell ref="CT61:CV63"/>
    <mergeCell ref="CW61:CW63"/>
    <mergeCell ref="CX61:CZ63"/>
    <mergeCell ref="DA61:DA63"/>
    <mergeCell ref="DB61:DD63"/>
    <mergeCell ref="DE61:DE63"/>
    <mergeCell ref="Z64:AA66"/>
    <mergeCell ref="AB64:AC66"/>
    <mergeCell ref="AD64:AE66"/>
    <mergeCell ref="AF64:AG66"/>
    <mergeCell ref="AH64:AI66"/>
    <mergeCell ref="AJ64:AK66"/>
    <mergeCell ref="N64:O66"/>
    <mergeCell ref="P64:Q66"/>
    <mergeCell ref="R64:S66"/>
    <mergeCell ref="T64:U66"/>
    <mergeCell ref="V64:W66"/>
    <mergeCell ref="X64:Y66"/>
    <mergeCell ref="FB61:FD63"/>
    <mergeCell ref="FE61:FE63"/>
    <mergeCell ref="FI62:FJ69"/>
    <mergeCell ref="A64:A81"/>
    <mergeCell ref="B64:C66"/>
    <mergeCell ref="D64:E66"/>
    <mergeCell ref="F64:G66"/>
    <mergeCell ref="H64:I66"/>
    <mergeCell ref="J64:K66"/>
    <mergeCell ref="L64:M66"/>
    <mergeCell ref="EP61:ER63"/>
    <mergeCell ref="ES61:ES63"/>
    <mergeCell ref="ET61:EV63"/>
    <mergeCell ref="EW61:EW63"/>
    <mergeCell ref="EX61:EZ63"/>
    <mergeCell ref="FA61:FA63"/>
    <mergeCell ref="ED61:EF63"/>
    <mergeCell ref="EG61:EG63"/>
    <mergeCell ref="EH61:EJ63"/>
    <mergeCell ref="EK61:EK63"/>
    <mergeCell ref="BJ64:BK66"/>
    <mergeCell ref="BL64:BM66"/>
    <mergeCell ref="BN64:BO66"/>
    <mergeCell ref="BP64:BQ66"/>
    <mergeCell ref="BR64:BS66"/>
    <mergeCell ref="BT64:BU66"/>
    <mergeCell ref="AX64:AY66"/>
    <mergeCell ref="AZ64:BA66"/>
    <mergeCell ref="BB64:BC66"/>
    <mergeCell ref="BD64:BE66"/>
    <mergeCell ref="BF64:BG66"/>
    <mergeCell ref="BH64:BI66"/>
    <mergeCell ref="AL64:AM66"/>
    <mergeCell ref="AN64:AO66"/>
    <mergeCell ref="AP64:AQ66"/>
    <mergeCell ref="AR64:AS66"/>
    <mergeCell ref="AT64:AU66"/>
    <mergeCell ref="AV64:AW66"/>
    <mergeCell ref="DN64:DO66"/>
    <mergeCell ref="DP64:DQ66"/>
    <mergeCell ref="CT64:CU66"/>
    <mergeCell ref="CV64:CW66"/>
    <mergeCell ref="CX64:CY66"/>
    <mergeCell ref="CZ64:DA66"/>
    <mergeCell ref="DB64:DC66"/>
    <mergeCell ref="DD64:DE66"/>
    <mergeCell ref="CH64:CI66"/>
    <mergeCell ref="CJ64:CK66"/>
    <mergeCell ref="CL64:CM66"/>
    <mergeCell ref="CN64:CO66"/>
    <mergeCell ref="CP64:CQ66"/>
    <mergeCell ref="CR64:CS66"/>
    <mergeCell ref="BV64:BW66"/>
    <mergeCell ref="BX64:BY66"/>
    <mergeCell ref="BZ64:CA66"/>
    <mergeCell ref="CB64:CC66"/>
    <mergeCell ref="CD64:CE66"/>
    <mergeCell ref="CF64:CG66"/>
    <mergeCell ref="FB64:FC66"/>
    <mergeCell ref="FD64:FE66"/>
    <mergeCell ref="B67:E69"/>
    <mergeCell ref="F67:I69"/>
    <mergeCell ref="J67:M69"/>
    <mergeCell ref="N67:Q69"/>
    <mergeCell ref="R67:U69"/>
    <mergeCell ref="V67:Y69"/>
    <mergeCell ref="Z67:AC69"/>
    <mergeCell ref="AD67:AG69"/>
    <mergeCell ref="EP64:EQ66"/>
    <mergeCell ref="ER64:ES66"/>
    <mergeCell ref="ET64:EU66"/>
    <mergeCell ref="EV64:EW66"/>
    <mergeCell ref="EX64:EY66"/>
    <mergeCell ref="EZ64:FA66"/>
    <mergeCell ref="ED64:EE66"/>
    <mergeCell ref="EF64:EG66"/>
    <mergeCell ref="EH64:EI66"/>
    <mergeCell ref="EJ64:EK66"/>
    <mergeCell ref="EL64:EM66"/>
    <mergeCell ref="EN64:EO66"/>
    <mergeCell ref="DR64:DS66"/>
    <mergeCell ref="DT64:DU66"/>
    <mergeCell ref="DV64:DW66"/>
    <mergeCell ref="DX64:DY66"/>
    <mergeCell ref="DZ64:EA66"/>
    <mergeCell ref="EB64:EC66"/>
    <mergeCell ref="DF64:DG66"/>
    <mergeCell ref="DH64:DI66"/>
    <mergeCell ref="DJ64:DK66"/>
    <mergeCell ref="DL64:DM66"/>
    <mergeCell ref="DR67:DU69"/>
    <mergeCell ref="DV67:DY69"/>
    <mergeCell ref="CD67:CG69"/>
    <mergeCell ref="CH67:CK69"/>
    <mergeCell ref="CL67:CO69"/>
    <mergeCell ref="CP67:CS69"/>
    <mergeCell ref="CT67:CW69"/>
    <mergeCell ref="CX67:DA69"/>
    <mergeCell ref="BF67:BI69"/>
    <mergeCell ref="BJ67:BM69"/>
    <mergeCell ref="BN67:BQ69"/>
    <mergeCell ref="BR67:BU69"/>
    <mergeCell ref="BV67:BY69"/>
    <mergeCell ref="BZ67:CC69"/>
    <mergeCell ref="AH67:AK69"/>
    <mergeCell ref="AL67:AO69"/>
    <mergeCell ref="AP67:AS69"/>
    <mergeCell ref="AT67:AW69"/>
    <mergeCell ref="AX67:BA69"/>
    <mergeCell ref="BB67:BE69"/>
    <mergeCell ref="AD70:AF72"/>
    <mergeCell ref="AG70:AG72"/>
    <mergeCell ref="AH70:AJ72"/>
    <mergeCell ref="AK70:AK72"/>
    <mergeCell ref="AL70:AN72"/>
    <mergeCell ref="AO70:AO72"/>
    <mergeCell ref="R70:T72"/>
    <mergeCell ref="U70:U72"/>
    <mergeCell ref="V70:X72"/>
    <mergeCell ref="Y70:Y72"/>
    <mergeCell ref="Z70:AB72"/>
    <mergeCell ref="AC70:AC72"/>
    <mergeCell ref="EX67:FA69"/>
    <mergeCell ref="FB67:FE69"/>
    <mergeCell ref="B70:D72"/>
    <mergeCell ref="E70:E72"/>
    <mergeCell ref="F70:H72"/>
    <mergeCell ref="I70:I72"/>
    <mergeCell ref="J70:L72"/>
    <mergeCell ref="M70:M72"/>
    <mergeCell ref="N70:P72"/>
    <mergeCell ref="Q70:Q72"/>
    <mergeCell ref="DZ67:EC69"/>
    <mergeCell ref="ED67:EG69"/>
    <mergeCell ref="EH67:EK69"/>
    <mergeCell ref="EL67:EO69"/>
    <mergeCell ref="EP67:ES69"/>
    <mergeCell ref="ET67:EW69"/>
    <mergeCell ref="DB67:DE69"/>
    <mergeCell ref="DF67:DI69"/>
    <mergeCell ref="DJ67:DM69"/>
    <mergeCell ref="DN67:DQ69"/>
    <mergeCell ref="BN70:BP72"/>
    <mergeCell ref="BQ70:BQ72"/>
    <mergeCell ref="BR70:BT72"/>
    <mergeCell ref="BU70:BU72"/>
    <mergeCell ref="BV70:BX72"/>
    <mergeCell ref="BY70:BY72"/>
    <mergeCell ref="BB70:BD72"/>
    <mergeCell ref="BE70:BE72"/>
    <mergeCell ref="BF70:BH72"/>
    <mergeCell ref="BI70:BI72"/>
    <mergeCell ref="BJ70:BL72"/>
    <mergeCell ref="BM70:BM72"/>
    <mergeCell ref="AP70:AR72"/>
    <mergeCell ref="AS70:AS72"/>
    <mergeCell ref="AT70:AV72"/>
    <mergeCell ref="AW70:AW72"/>
    <mergeCell ref="AX70:AZ72"/>
    <mergeCell ref="BA70:BA72"/>
    <mergeCell ref="DR70:DT72"/>
    <mergeCell ref="DU70:DU72"/>
    <mergeCell ref="CX70:CZ72"/>
    <mergeCell ref="DA70:DA72"/>
    <mergeCell ref="DB70:DD72"/>
    <mergeCell ref="DE70:DE72"/>
    <mergeCell ref="DF70:DH72"/>
    <mergeCell ref="DI70:DI72"/>
    <mergeCell ref="CL70:CN72"/>
    <mergeCell ref="CO70:CO72"/>
    <mergeCell ref="CP70:CR72"/>
    <mergeCell ref="CS70:CS72"/>
    <mergeCell ref="CT70:CV72"/>
    <mergeCell ref="CW70:CW72"/>
    <mergeCell ref="BZ70:CB72"/>
    <mergeCell ref="CC70:CC72"/>
    <mergeCell ref="CD70:CF72"/>
    <mergeCell ref="CG70:CG72"/>
    <mergeCell ref="CH70:CJ72"/>
    <mergeCell ref="CK70:CK72"/>
    <mergeCell ref="FI70:FJ77"/>
    <mergeCell ref="B73:E81"/>
    <mergeCell ref="F73:I81"/>
    <mergeCell ref="J73:M81"/>
    <mergeCell ref="N73:Q81"/>
    <mergeCell ref="R73:U81"/>
    <mergeCell ref="V73:Y81"/>
    <mergeCell ref="Z73:AC81"/>
    <mergeCell ref="AD73:AG81"/>
    <mergeCell ref="AH73:AK81"/>
    <mergeCell ref="ET70:EV72"/>
    <mergeCell ref="EW70:EW72"/>
    <mergeCell ref="EX70:EZ72"/>
    <mergeCell ref="FA70:FA72"/>
    <mergeCell ref="FB70:FD72"/>
    <mergeCell ref="FE70:FE72"/>
    <mergeCell ref="EH70:EJ72"/>
    <mergeCell ref="EK70:EK72"/>
    <mergeCell ref="EL70:EN72"/>
    <mergeCell ref="EO70:EO72"/>
    <mergeCell ref="EP70:ER72"/>
    <mergeCell ref="ES70:ES72"/>
    <mergeCell ref="DV70:DX72"/>
    <mergeCell ref="DY70:DY72"/>
    <mergeCell ref="DZ70:EB72"/>
    <mergeCell ref="EC70:EC72"/>
    <mergeCell ref="ED70:EF72"/>
    <mergeCell ref="EG70:EG72"/>
    <mergeCell ref="DJ70:DL72"/>
    <mergeCell ref="DM70:DM72"/>
    <mergeCell ref="DN70:DP72"/>
    <mergeCell ref="DQ70:DQ72"/>
    <mergeCell ref="DN73:DQ81"/>
    <mergeCell ref="DR73:DU81"/>
    <mergeCell ref="DV73:DY81"/>
    <mergeCell ref="DZ73:EC81"/>
    <mergeCell ref="CH73:CK81"/>
    <mergeCell ref="CL73:CO81"/>
    <mergeCell ref="CP73:CS81"/>
    <mergeCell ref="CT73:CW81"/>
    <mergeCell ref="CX73:DA81"/>
    <mergeCell ref="DB73:DE81"/>
    <mergeCell ref="BJ73:BM81"/>
    <mergeCell ref="BN73:BQ81"/>
    <mergeCell ref="BR73:BU81"/>
    <mergeCell ref="BV73:BY81"/>
    <mergeCell ref="BZ73:CC81"/>
    <mergeCell ref="CD73:CG81"/>
    <mergeCell ref="AL73:AO81"/>
    <mergeCell ref="AP73:AS81"/>
    <mergeCell ref="AT73:AW81"/>
    <mergeCell ref="AX73:BA81"/>
    <mergeCell ref="BB73:BE81"/>
    <mergeCell ref="BF73:BI81"/>
    <mergeCell ref="FG142:FJ149"/>
    <mergeCell ref="FG150:FJ157"/>
    <mergeCell ref="FI102:FJ109"/>
    <mergeCell ref="FG110:FJ117"/>
    <mergeCell ref="FG118:FJ125"/>
    <mergeCell ref="FG126:FH133"/>
    <mergeCell ref="FI126:FJ133"/>
    <mergeCell ref="FG134:FJ141"/>
    <mergeCell ref="BN84:CS90"/>
    <mergeCell ref="CT84:DY90"/>
    <mergeCell ref="DZ84:FE90"/>
    <mergeCell ref="FI86:FJ93"/>
    <mergeCell ref="FI94:FI101"/>
    <mergeCell ref="FJ94:FJ101"/>
    <mergeCell ref="FB73:FE81"/>
    <mergeCell ref="FI78:FJ85"/>
    <mergeCell ref="A82:A90"/>
    <mergeCell ref="B82:AG83"/>
    <mergeCell ref="AH82:BM83"/>
    <mergeCell ref="BN82:CS83"/>
    <mergeCell ref="CT82:DY83"/>
    <mergeCell ref="DZ82:FE83"/>
    <mergeCell ref="B84:AG90"/>
    <mergeCell ref="AH84:BM90"/>
    <mergeCell ref="ED73:EG81"/>
    <mergeCell ref="EH73:EK81"/>
    <mergeCell ref="EL73:EO81"/>
    <mergeCell ref="EP73:ES81"/>
    <mergeCell ref="ET73:EW81"/>
    <mergeCell ref="EX73:FA81"/>
    <mergeCell ref="DF73:DI81"/>
    <mergeCell ref="DJ73:DM81"/>
  </mergeCells>
  <phoneticPr fontId="2"/>
  <pageMargins left="0.78740157480314965" right="0.78740157480314965" top="0.27559055118110237" bottom="0.19685039370078741" header="0.23622047244094491" footer="0.23622047244094491"/>
  <pageSetup paperSize="9" scale="49"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EC8BD0-FB78-4742-B249-433219953249}">
  <sheetPr codeName="Sheet27"/>
  <dimension ref="A1:J507"/>
  <sheetViews>
    <sheetView topLeftCell="D1" workbookViewId="0">
      <selection activeCell="H8" sqref="H8"/>
    </sheetView>
  </sheetViews>
  <sheetFormatPr defaultRowHeight="13.5"/>
  <cols>
    <col min="1" max="9" width="18.625" customWidth="1"/>
    <col min="10" max="10" width="90.625" customWidth="1"/>
  </cols>
  <sheetData>
    <row r="1" spans="1:10">
      <c r="A1" t="s">
        <v>3418</v>
      </c>
      <c r="B1" t="s">
        <v>3419</v>
      </c>
      <c r="C1" t="s">
        <v>3420</v>
      </c>
      <c r="D1" t="s">
        <v>3421</v>
      </c>
      <c r="E1" t="s">
        <v>3888</v>
      </c>
      <c r="F1" t="s">
        <v>67</v>
      </c>
      <c r="G1" t="s">
        <v>3619</v>
      </c>
      <c r="H1" t="s">
        <v>3620</v>
      </c>
      <c r="I1" t="s">
        <v>3621</v>
      </c>
      <c r="J1" t="s">
        <v>3422</v>
      </c>
    </row>
    <row r="2" spans="1:10">
      <c r="A2" s="248">
        <v>46152.973738425928</v>
      </c>
      <c r="B2" t="s">
        <v>3889</v>
      </c>
      <c r="C2">
        <v>-1</v>
      </c>
      <c r="D2" t="s">
        <v>3424</v>
      </c>
      <c r="F2" t="s">
        <v>9</v>
      </c>
      <c r="J2" t="s">
        <v>3890</v>
      </c>
    </row>
    <row r="3" spans="1:10">
      <c r="A3" s="248">
        <v>46152.973738425928</v>
      </c>
      <c r="B3" t="s">
        <v>3889</v>
      </c>
      <c r="C3">
        <v>-1</v>
      </c>
      <c r="D3" t="s">
        <v>3426</v>
      </c>
      <c r="F3" t="s">
        <v>9</v>
      </c>
      <c r="J3" t="s">
        <v>3891</v>
      </c>
    </row>
    <row r="4" spans="1:10">
      <c r="A4" s="248">
        <v>46152.973738425928</v>
      </c>
      <c r="B4" t="s">
        <v>3889</v>
      </c>
      <c r="C4">
        <v>-1</v>
      </c>
      <c r="D4" t="s">
        <v>3427</v>
      </c>
      <c r="F4" t="s">
        <v>9</v>
      </c>
      <c r="J4" t="s">
        <v>3892</v>
      </c>
    </row>
    <row r="5" spans="1:10">
      <c r="A5" s="248">
        <v>46152.973749999997</v>
      </c>
      <c r="B5" t="s">
        <v>3889</v>
      </c>
      <c r="C5">
        <v>-1</v>
      </c>
      <c r="D5" t="s">
        <v>3428</v>
      </c>
      <c r="F5" t="s">
        <v>9</v>
      </c>
      <c r="J5" t="s">
        <v>3893</v>
      </c>
    </row>
    <row r="6" spans="1:10">
      <c r="A6" s="248">
        <v>46152.973749999997</v>
      </c>
      <c r="B6" t="s">
        <v>3889</v>
      </c>
      <c r="C6">
        <v>-1</v>
      </c>
      <c r="D6" t="s">
        <v>3429</v>
      </c>
      <c r="F6" t="s">
        <v>3</v>
      </c>
      <c r="J6" t="s">
        <v>3894</v>
      </c>
    </row>
    <row r="7" spans="1:10">
      <c r="A7" s="248">
        <v>46152.973749999997</v>
      </c>
      <c r="B7" t="s">
        <v>3889</v>
      </c>
      <c r="C7">
        <v>-1</v>
      </c>
      <c r="D7" t="s">
        <v>3431</v>
      </c>
      <c r="F7" t="s">
        <v>3</v>
      </c>
      <c r="J7" t="s">
        <v>3895</v>
      </c>
    </row>
    <row r="8" spans="1:10">
      <c r="A8" s="248">
        <v>46152.973749999997</v>
      </c>
      <c r="B8" t="s">
        <v>3889</v>
      </c>
      <c r="C8">
        <v>-1</v>
      </c>
      <c r="D8" t="s">
        <v>3432</v>
      </c>
      <c r="F8" t="s">
        <v>3</v>
      </c>
      <c r="J8" t="s">
        <v>3896</v>
      </c>
    </row>
    <row r="9" spans="1:10">
      <c r="A9" s="248">
        <v>46152.973749999997</v>
      </c>
      <c r="B9" t="s">
        <v>3889</v>
      </c>
      <c r="C9">
        <v>-1</v>
      </c>
      <c r="D9" t="s">
        <v>3433</v>
      </c>
      <c r="F9" t="s">
        <v>11</v>
      </c>
      <c r="J9" t="s">
        <v>3897</v>
      </c>
    </row>
    <row r="10" spans="1:10">
      <c r="A10" s="248">
        <v>46152.973749999997</v>
      </c>
      <c r="B10" t="s">
        <v>3889</v>
      </c>
      <c r="C10">
        <v>-1</v>
      </c>
      <c r="D10" t="s">
        <v>3435</v>
      </c>
      <c r="F10" t="s">
        <v>11</v>
      </c>
      <c r="J10" t="s">
        <v>3898</v>
      </c>
    </row>
    <row r="11" spans="1:10">
      <c r="A11" s="248">
        <v>46152.973749999997</v>
      </c>
      <c r="B11" t="s">
        <v>3889</v>
      </c>
      <c r="C11">
        <v>-1</v>
      </c>
      <c r="D11" t="s">
        <v>3436</v>
      </c>
      <c r="F11" t="s">
        <v>11</v>
      </c>
      <c r="J11" t="s">
        <v>3899</v>
      </c>
    </row>
    <row r="12" spans="1:10">
      <c r="A12" s="248">
        <v>46152.973749999997</v>
      </c>
      <c r="B12" t="s">
        <v>3889</v>
      </c>
      <c r="C12">
        <v>-1</v>
      </c>
      <c r="D12" t="s">
        <v>3437</v>
      </c>
      <c r="F12" t="s">
        <v>11</v>
      </c>
      <c r="J12" t="s">
        <v>3900</v>
      </c>
    </row>
    <row r="13" spans="1:10">
      <c r="A13" s="248">
        <v>46152.973761574074</v>
      </c>
      <c r="B13" t="s">
        <v>3889</v>
      </c>
      <c r="C13">
        <v>-1</v>
      </c>
      <c r="D13" t="s">
        <v>3438</v>
      </c>
      <c r="F13" t="s">
        <v>15</v>
      </c>
      <c r="J13" t="s">
        <v>3901</v>
      </c>
    </row>
    <row r="14" spans="1:10">
      <c r="A14" s="248">
        <v>46152.973761574074</v>
      </c>
      <c r="B14" t="s">
        <v>3889</v>
      </c>
      <c r="C14">
        <v>-1</v>
      </c>
      <c r="D14" t="s">
        <v>3439</v>
      </c>
      <c r="F14" t="s">
        <v>15</v>
      </c>
      <c r="J14" t="s">
        <v>3902</v>
      </c>
    </row>
    <row r="15" spans="1:10">
      <c r="A15" s="248">
        <v>46152.973761574074</v>
      </c>
      <c r="B15" t="s">
        <v>3889</v>
      </c>
      <c r="C15">
        <v>-1</v>
      </c>
      <c r="D15" t="s">
        <v>3440</v>
      </c>
      <c r="F15" t="s">
        <v>15</v>
      </c>
      <c r="J15" t="s">
        <v>3903</v>
      </c>
    </row>
    <row r="16" spans="1:10">
      <c r="A16" s="248">
        <v>46152.973761574074</v>
      </c>
      <c r="B16" t="s">
        <v>3889</v>
      </c>
      <c r="C16">
        <v>-1</v>
      </c>
      <c r="D16" t="s">
        <v>3441</v>
      </c>
      <c r="F16" t="s">
        <v>3</v>
      </c>
      <c r="J16" t="s">
        <v>3904</v>
      </c>
    </row>
    <row r="17" spans="1:10">
      <c r="A17" s="248">
        <v>46152.973761574074</v>
      </c>
      <c r="B17" t="s">
        <v>3889</v>
      </c>
      <c r="C17">
        <v>-1</v>
      </c>
      <c r="D17" t="s">
        <v>3443</v>
      </c>
      <c r="F17" t="s">
        <v>3</v>
      </c>
      <c r="J17" t="s">
        <v>3905</v>
      </c>
    </row>
    <row r="18" spans="1:10">
      <c r="A18" s="248">
        <v>46152.973761574074</v>
      </c>
      <c r="B18" t="s">
        <v>3889</v>
      </c>
      <c r="C18">
        <v>-1</v>
      </c>
      <c r="D18" t="s">
        <v>3444</v>
      </c>
      <c r="F18" t="s">
        <v>3</v>
      </c>
      <c r="J18" t="s">
        <v>3906</v>
      </c>
    </row>
    <row r="19" spans="1:10">
      <c r="A19" s="248">
        <v>46152.973761574074</v>
      </c>
      <c r="B19" t="s">
        <v>3889</v>
      </c>
      <c r="C19">
        <v>-1</v>
      </c>
      <c r="D19" t="s">
        <v>3445</v>
      </c>
      <c r="F19" t="s">
        <v>3</v>
      </c>
      <c r="J19" t="s">
        <v>3907</v>
      </c>
    </row>
    <row r="20" spans="1:10">
      <c r="A20" s="248">
        <v>46152.973761574074</v>
      </c>
      <c r="B20" t="s">
        <v>3889</v>
      </c>
      <c r="C20">
        <v>-1</v>
      </c>
      <c r="D20" t="s">
        <v>3446</v>
      </c>
      <c r="F20" t="s">
        <v>21</v>
      </c>
      <c r="J20" t="s">
        <v>3908</v>
      </c>
    </row>
    <row r="21" spans="1:10">
      <c r="A21" s="248">
        <v>46152.973761574074</v>
      </c>
      <c r="B21" t="s">
        <v>3889</v>
      </c>
      <c r="C21">
        <v>-1</v>
      </c>
      <c r="D21" t="s">
        <v>3448</v>
      </c>
      <c r="F21" t="s">
        <v>21</v>
      </c>
      <c r="J21" t="s">
        <v>3909</v>
      </c>
    </row>
    <row r="22" spans="1:10">
      <c r="A22" s="248">
        <v>46152.973773148151</v>
      </c>
      <c r="B22" t="s">
        <v>3889</v>
      </c>
      <c r="C22">
        <v>-1</v>
      </c>
      <c r="D22" t="s">
        <v>3449</v>
      </c>
      <c r="F22" t="s">
        <v>21</v>
      </c>
      <c r="J22" t="s">
        <v>3910</v>
      </c>
    </row>
    <row r="23" spans="1:10">
      <c r="A23" s="248">
        <v>46152.973773148151</v>
      </c>
      <c r="B23" t="s">
        <v>3889</v>
      </c>
      <c r="C23">
        <v>-1</v>
      </c>
      <c r="D23" t="s">
        <v>3450</v>
      </c>
      <c r="F23" t="s">
        <v>15</v>
      </c>
      <c r="J23" t="s">
        <v>3911</v>
      </c>
    </row>
    <row r="24" spans="1:10">
      <c r="A24" s="248">
        <v>46152.973773148151</v>
      </c>
      <c r="B24" t="s">
        <v>3889</v>
      </c>
      <c r="C24">
        <v>-1</v>
      </c>
      <c r="D24" t="s">
        <v>3452</v>
      </c>
      <c r="F24" t="s">
        <v>15</v>
      </c>
      <c r="J24" t="s">
        <v>3912</v>
      </c>
    </row>
    <row r="25" spans="1:10">
      <c r="A25" s="248">
        <v>46152.973773148151</v>
      </c>
      <c r="B25" t="s">
        <v>3889</v>
      </c>
      <c r="C25">
        <v>-1</v>
      </c>
      <c r="D25" t="s">
        <v>3453</v>
      </c>
      <c r="F25" t="s">
        <v>15</v>
      </c>
      <c r="J25" t="s">
        <v>3913</v>
      </c>
    </row>
    <row r="26" spans="1:10">
      <c r="A26" s="248">
        <v>46152.973773148151</v>
      </c>
      <c r="B26" t="s">
        <v>3889</v>
      </c>
      <c r="C26">
        <v>-1</v>
      </c>
      <c r="D26" t="s">
        <v>3454</v>
      </c>
      <c r="F26" t="s">
        <v>15</v>
      </c>
      <c r="J26" t="s">
        <v>3914</v>
      </c>
    </row>
    <row r="27" spans="1:10">
      <c r="A27" s="248">
        <v>46152.973773148151</v>
      </c>
      <c r="B27" t="s">
        <v>3889</v>
      </c>
      <c r="C27">
        <v>-1</v>
      </c>
      <c r="D27" t="s">
        <v>3455</v>
      </c>
      <c r="F27" t="s">
        <v>9</v>
      </c>
      <c r="J27" t="s">
        <v>3915</v>
      </c>
    </row>
    <row r="28" spans="1:10">
      <c r="A28" s="248">
        <v>46152.973773148151</v>
      </c>
      <c r="B28" t="s">
        <v>3889</v>
      </c>
      <c r="C28">
        <v>-1</v>
      </c>
      <c r="D28" t="s">
        <v>3457</v>
      </c>
      <c r="F28" t="s">
        <v>9</v>
      </c>
      <c r="J28" t="s">
        <v>3916</v>
      </c>
    </row>
    <row r="29" spans="1:10">
      <c r="A29" s="248">
        <v>46152.973773148151</v>
      </c>
      <c r="B29" t="s">
        <v>3889</v>
      </c>
      <c r="C29">
        <v>-1</v>
      </c>
      <c r="D29" t="s">
        <v>3458</v>
      </c>
      <c r="F29" t="s">
        <v>9</v>
      </c>
      <c r="J29" t="s">
        <v>3917</v>
      </c>
    </row>
    <row r="30" spans="1:10">
      <c r="A30" s="248">
        <v>46152.97378472222</v>
      </c>
      <c r="B30" t="s">
        <v>3889</v>
      </c>
      <c r="C30">
        <v>-1</v>
      </c>
      <c r="D30" t="s">
        <v>3459</v>
      </c>
      <c r="F30" t="s">
        <v>21</v>
      </c>
      <c r="J30" t="s">
        <v>3918</v>
      </c>
    </row>
    <row r="31" spans="1:10">
      <c r="A31" s="248">
        <v>46152.97378472222</v>
      </c>
      <c r="B31" t="s">
        <v>3889</v>
      </c>
      <c r="C31">
        <v>-1</v>
      </c>
      <c r="D31" t="s">
        <v>3461</v>
      </c>
      <c r="F31" t="s">
        <v>21</v>
      </c>
      <c r="J31" t="s">
        <v>3919</v>
      </c>
    </row>
    <row r="32" spans="1:10">
      <c r="A32" s="248">
        <v>46152.97378472222</v>
      </c>
      <c r="B32" t="s">
        <v>3889</v>
      </c>
      <c r="C32">
        <v>-1</v>
      </c>
      <c r="D32" t="s">
        <v>3462</v>
      </c>
      <c r="F32" t="s">
        <v>21</v>
      </c>
      <c r="J32" t="s">
        <v>3920</v>
      </c>
    </row>
    <row r="33" spans="1:10">
      <c r="A33" s="248">
        <v>46152.97378472222</v>
      </c>
      <c r="B33" t="s">
        <v>3889</v>
      </c>
      <c r="C33">
        <v>-1</v>
      </c>
      <c r="D33" t="s">
        <v>3463</v>
      </c>
      <c r="F33" t="s">
        <v>21</v>
      </c>
      <c r="J33" t="s">
        <v>3921</v>
      </c>
    </row>
    <row r="34" spans="1:10">
      <c r="A34" s="248">
        <v>46152.97378472222</v>
      </c>
      <c r="B34" t="s">
        <v>3889</v>
      </c>
      <c r="C34">
        <v>-1</v>
      </c>
      <c r="D34" t="s">
        <v>3464</v>
      </c>
      <c r="F34" t="s">
        <v>11</v>
      </c>
      <c r="J34" t="s">
        <v>3922</v>
      </c>
    </row>
    <row r="35" spans="1:10">
      <c r="A35" s="248">
        <v>46152.97378472222</v>
      </c>
      <c r="B35" t="s">
        <v>3889</v>
      </c>
      <c r="C35">
        <v>-1</v>
      </c>
      <c r="D35" t="s">
        <v>3466</v>
      </c>
      <c r="F35" t="s">
        <v>11</v>
      </c>
      <c r="J35" t="s">
        <v>3923</v>
      </c>
    </row>
    <row r="36" spans="1:10">
      <c r="A36" s="248">
        <v>46152.97378472222</v>
      </c>
      <c r="B36" t="s">
        <v>3889</v>
      </c>
      <c r="C36">
        <v>-1</v>
      </c>
      <c r="D36" t="s">
        <v>3467</v>
      </c>
      <c r="F36" t="s">
        <v>11</v>
      </c>
      <c r="J36" t="s">
        <v>3924</v>
      </c>
    </row>
    <row r="37" spans="1:10">
      <c r="A37" s="248">
        <v>46152.973796296297</v>
      </c>
      <c r="B37" t="s">
        <v>3423</v>
      </c>
      <c r="C37">
        <v>-2</v>
      </c>
      <c r="D37" t="s">
        <v>3468</v>
      </c>
      <c r="E37" t="s">
        <v>3925</v>
      </c>
      <c r="F37" t="s">
        <v>11</v>
      </c>
      <c r="G37" t="s">
        <v>3434</v>
      </c>
      <c r="H37" t="s">
        <v>3642</v>
      </c>
      <c r="I37" t="s">
        <v>3643</v>
      </c>
      <c r="J37" t="s">
        <v>3926</v>
      </c>
    </row>
    <row r="38" spans="1:10">
      <c r="A38" s="248">
        <v>46152.973796296297</v>
      </c>
      <c r="B38" t="s">
        <v>3423</v>
      </c>
      <c r="C38">
        <v>-2</v>
      </c>
      <c r="D38" t="s">
        <v>3469</v>
      </c>
      <c r="E38" t="s">
        <v>3927</v>
      </c>
      <c r="F38" t="s">
        <v>11</v>
      </c>
      <c r="G38" t="s">
        <v>3434</v>
      </c>
      <c r="H38" t="s">
        <v>3644</v>
      </c>
      <c r="I38" t="s">
        <v>3645</v>
      </c>
      <c r="J38" t="s">
        <v>3928</v>
      </c>
    </row>
    <row r="39" spans="1:10">
      <c r="A39" s="248">
        <v>46152.973796296297</v>
      </c>
      <c r="B39" t="s">
        <v>3423</v>
      </c>
      <c r="C39">
        <v>-2</v>
      </c>
      <c r="D39" t="s">
        <v>3470</v>
      </c>
      <c r="E39" t="s">
        <v>3929</v>
      </c>
      <c r="F39" t="s">
        <v>11</v>
      </c>
      <c r="G39" t="s">
        <v>3434</v>
      </c>
      <c r="H39" t="s">
        <v>3646</v>
      </c>
      <c r="I39" t="s">
        <v>3647</v>
      </c>
      <c r="J39" t="s">
        <v>3930</v>
      </c>
    </row>
    <row r="40" spans="1:10">
      <c r="A40" s="248">
        <v>46152.973796296297</v>
      </c>
      <c r="B40" t="s">
        <v>3423</v>
      </c>
      <c r="C40">
        <v>-2</v>
      </c>
      <c r="D40" t="s">
        <v>3471</v>
      </c>
      <c r="E40" t="s">
        <v>3931</v>
      </c>
      <c r="F40" t="s">
        <v>11</v>
      </c>
      <c r="G40" t="s">
        <v>3434</v>
      </c>
      <c r="H40" t="s">
        <v>3648</v>
      </c>
      <c r="I40" t="s">
        <v>3649</v>
      </c>
      <c r="J40" t="s">
        <v>3932</v>
      </c>
    </row>
    <row r="41" spans="1:10">
      <c r="A41" s="248">
        <v>46152.973796296297</v>
      </c>
      <c r="B41" t="s">
        <v>3423</v>
      </c>
      <c r="C41">
        <v>-2</v>
      </c>
      <c r="D41" t="s">
        <v>3472</v>
      </c>
      <c r="E41" t="s">
        <v>3933</v>
      </c>
      <c r="F41" t="s">
        <v>11</v>
      </c>
      <c r="G41" t="s">
        <v>3465</v>
      </c>
      <c r="H41" t="s">
        <v>3650</v>
      </c>
      <c r="I41" t="s">
        <v>3651</v>
      </c>
      <c r="J41" t="s">
        <v>3934</v>
      </c>
    </row>
    <row r="42" spans="1:10">
      <c r="A42" s="248">
        <v>46152.973796296297</v>
      </c>
      <c r="B42" t="s">
        <v>3423</v>
      </c>
      <c r="C42">
        <v>-2</v>
      </c>
      <c r="D42" t="s">
        <v>3473</v>
      </c>
      <c r="E42" t="s">
        <v>3935</v>
      </c>
      <c r="F42" t="s">
        <v>11</v>
      </c>
      <c r="G42" t="s">
        <v>3465</v>
      </c>
      <c r="H42" t="s">
        <v>3652</v>
      </c>
      <c r="I42" t="s">
        <v>3653</v>
      </c>
      <c r="J42" t="s">
        <v>3936</v>
      </c>
    </row>
    <row r="43" spans="1:10">
      <c r="A43" s="248">
        <v>46152.973796296297</v>
      </c>
      <c r="B43" t="s">
        <v>3423</v>
      </c>
      <c r="C43">
        <v>-2</v>
      </c>
      <c r="D43" t="s">
        <v>3474</v>
      </c>
      <c r="E43" t="s">
        <v>3937</v>
      </c>
      <c r="F43" t="s">
        <v>11</v>
      </c>
      <c r="G43" t="s">
        <v>3465</v>
      </c>
      <c r="H43" t="s">
        <v>3654</v>
      </c>
      <c r="I43" t="s">
        <v>3655</v>
      </c>
      <c r="J43" t="s">
        <v>3938</v>
      </c>
    </row>
    <row r="44" spans="1:10">
      <c r="A44" s="248">
        <v>46152.973807870374</v>
      </c>
      <c r="B44" t="s">
        <v>3423</v>
      </c>
      <c r="C44">
        <v>-2</v>
      </c>
      <c r="D44" t="s">
        <v>3475</v>
      </c>
      <c r="E44" t="s">
        <v>3925</v>
      </c>
      <c r="F44" t="s">
        <v>11</v>
      </c>
      <c r="G44" t="s">
        <v>3434</v>
      </c>
      <c r="H44" t="s">
        <v>3656</v>
      </c>
      <c r="I44" t="s">
        <v>3657</v>
      </c>
      <c r="J44" t="s">
        <v>3939</v>
      </c>
    </row>
    <row r="45" spans="1:10">
      <c r="A45" s="248">
        <v>46152.973807870374</v>
      </c>
      <c r="B45" t="s">
        <v>3423</v>
      </c>
      <c r="C45">
        <v>-2</v>
      </c>
      <c r="D45" t="s">
        <v>3476</v>
      </c>
      <c r="E45" t="s">
        <v>3927</v>
      </c>
      <c r="F45" t="s">
        <v>11</v>
      </c>
      <c r="G45" t="s">
        <v>3434</v>
      </c>
      <c r="H45" t="s">
        <v>3658</v>
      </c>
      <c r="I45" t="s">
        <v>3659</v>
      </c>
      <c r="J45" t="s">
        <v>3940</v>
      </c>
    </row>
    <row r="46" spans="1:10">
      <c r="A46" s="248">
        <v>46152.973807870374</v>
      </c>
      <c r="B46" t="s">
        <v>3423</v>
      </c>
      <c r="C46">
        <v>-2</v>
      </c>
      <c r="D46" t="s">
        <v>3477</v>
      </c>
      <c r="E46" t="s">
        <v>3929</v>
      </c>
      <c r="F46" t="s">
        <v>11</v>
      </c>
      <c r="G46" t="s">
        <v>3434</v>
      </c>
      <c r="H46" t="s">
        <v>3660</v>
      </c>
      <c r="I46" t="s">
        <v>3661</v>
      </c>
      <c r="J46" t="s">
        <v>3941</v>
      </c>
    </row>
    <row r="47" spans="1:10">
      <c r="A47" s="248">
        <v>46152.973807870374</v>
      </c>
      <c r="B47" t="s">
        <v>3423</v>
      </c>
      <c r="C47">
        <v>-2</v>
      </c>
      <c r="D47" t="s">
        <v>3478</v>
      </c>
      <c r="E47" t="s">
        <v>3931</v>
      </c>
      <c r="F47" t="s">
        <v>11</v>
      </c>
      <c r="G47" t="s">
        <v>3434</v>
      </c>
      <c r="H47" t="s">
        <v>3662</v>
      </c>
      <c r="I47" t="s">
        <v>3663</v>
      </c>
      <c r="J47" t="s">
        <v>3942</v>
      </c>
    </row>
    <row r="48" spans="1:10">
      <c r="A48" s="248">
        <v>46152.973807870374</v>
      </c>
      <c r="B48" t="s">
        <v>3423</v>
      </c>
      <c r="C48">
        <v>-2</v>
      </c>
      <c r="D48" t="s">
        <v>3479</v>
      </c>
      <c r="E48" t="s">
        <v>3933</v>
      </c>
      <c r="F48" t="s">
        <v>11</v>
      </c>
      <c r="G48" t="s">
        <v>3465</v>
      </c>
      <c r="H48" t="s">
        <v>3664</v>
      </c>
      <c r="I48" t="s">
        <v>3665</v>
      </c>
      <c r="J48" t="s">
        <v>3943</v>
      </c>
    </row>
    <row r="49" spans="1:10">
      <c r="A49" s="248">
        <v>46152.973807870374</v>
      </c>
      <c r="B49" t="s">
        <v>3423</v>
      </c>
      <c r="C49">
        <v>-2</v>
      </c>
      <c r="D49" t="s">
        <v>3480</v>
      </c>
      <c r="E49" t="s">
        <v>3925</v>
      </c>
      <c r="F49" t="s">
        <v>11</v>
      </c>
      <c r="G49" t="s">
        <v>3434</v>
      </c>
      <c r="H49" t="s">
        <v>3666</v>
      </c>
      <c r="I49" t="s">
        <v>3667</v>
      </c>
      <c r="J49" t="s">
        <v>3944</v>
      </c>
    </row>
    <row r="50" spans="1:10">
      <c r="A50" s="248">
        <v>46152.973807870374</v>
      </c>
      <c r="B50" t="s">
        <v>3423</v>
      </c>
      <c r="C50">
        <v>-2</v>
      </c>
      <c r="D50" t="s">
        <v>3481</v>
      </c>
      <c r="E50" t="s">
        <v>3927</v>
      </c>
      <c r="F50" t="s">
        <v>11</v>
      </c>
      <c r="G50" t="s">
        <v>3434</v>
      </c>
      <c r="H50" t="s">
        <v>3668</v>
      </c>
      <c r="I50" t="s">
        <v>3669</v>
      </c>
      <c r="J50" t="s">
        <v>3945</v>
      </c>
    </row>
    <row r="51" spans="1:10">
      <c r="A51" s="248">
        <v>46152.973819444444</v>
      </c>
      <c r="B51" t="s">
        <v>3423</v>
      </c>
      <c r="C51">
        <v>-2</v>
      </c>
      <c r="D51" t="s">
        <v>3482</v>
      </c>
      <c r="E51" t="s">
        <v>3929</v>
      </c>
      <c r="F51" t="s">
        <v>11</v>
      </c>
      <c r="G51" t="s">
        <v>3434</v>
      </c>
      <c r="H51" t="s">
        <v>3670</v>
      </c>
      <c r="I51" t="s">
        <v>3671</v>
      </c>
      <c r="J51" t="s">
        <v>3946</v>
      </c>
    </row>
    <row r="52" spans="1:10">
      <c r="A52" s="248">
        <v>46152.973819444444</v>
      </c>
      <c r="B52" t="s">
        <v>3423</v>
      </c>
      <c r="C52">
        <v>-2</v>
      </c>
      <c r="D52" t="s">
        <v>3483</v>
      </c>
      <c r="E52" t="s">
        <v>3931</v>
      </c>
      <c r="F52" t="s">
        <v>11</v>
      </c>
      <c r="G52" t="s">
        <v>3434</v>
      </c>
      <c r="H52" t="s">
        <v>3672</v>
      </c>
      <c r="I52" t="s">
        <v>3673</v>
      </c>
      <c r="J52" t="s">
        <v>3947</v>
      </c>
    </row>
    <row r="53" spans="1:10">
      <c r="A53" s="248">
        <v>46152.973819444444</v>
      </c>
      <c r="B53" t="s">
        <v>3423</v>
      </c>
      <c r="C53">
        <v>-2</v>
      </c>
      <c r="D53" t="s">
        <v>3484</v>
      </c>
      <c r="E53" t="s">
        <v>3933</v>
      </c>
      <c r="F53" t="s">
        <v>11</v>
      </c>
      <c r="G53" t="s">
        <v>3465</v>
      </c>
      <c r="H53" t="s">
        <v>3674</v>
      </c>
      <c r="I53" t="s">
        <v>3675</v>
      </c>
      <c r="J53" t="s">
        <v>3948</v>
      </c>
    </row>
    <row r="54" spans="1:10">
      <c r="A54" s="248">
        <v>46152.973819444444</v>
      </c>
      <c r="B54" t="s">
        <v>3423</v>
      </c>
      <c r="C54">
        <v>-2</v>
      </c>
      <c r="D54" t="s">
        <v>3485</v>
      </c>
      <c r="E54" t="s">
        <v>3935</v>
      </c>
      <c r="F54" t="s">
        <v>11</v>
      </c>
      <c r="G54" t="s">
        <v>3465</v>
      </c>
      <c r="H54" t="s">
        <v>3676</v>
      </c>
      <c r="I54" t="s">
        <v>3677</v>
      </c>
      <c r="J54" t="s">
        <v>3949</v>
      </c>
    </row>
    <row r="55" spans="1:10">
      <c r="A55" s="248">
        <v>46152.973819444444</v>
      </c>
      <c r="B55" t="s">
        <v>3423</v>
      </c>
      <c r="C55">
        <v>-2</v>
      </c>
      <c r="D55" t="s">
        <v>3486</v>
      </c>
      <c r="E55" t="s">
        <v>3937</v>
      </c>
      <c r="F55" t="s">
        <v>11</v>
      </c>
      <c r="G55" t="s">
        <v>3465</v>
      </c>
      <c r="H55" t="s">
        <v>3678</v>
      </c>
      <c r="I55" t="s">
        <v>3679</v>
      </c>
      <c r="J55" t="s">
        <v>3950</v>
      </c>
    </row>
    <row r="56" spans="1:10">
      <c r="A56" s="248">
        <v>46152.973819444444</v>
      </c>
      <c r="B56" t="s">
        <v>3423</v>
      </c>
      <c r="C56">
        <v>-2</v>
      </c>
      <c r="D56" t="s">
        <v>3427</v>
      </c>
      <c r="E56" t="s">
        <v>3929</v>
      </c>
      <c r="F56" t="s">
        <v>15</v>
      </c>
      <c r="G56" t="s">
        <v>3451</v>
      </c>
      <c r="H56" t="s">
        <v>3622</v>
      </c>
      <c r="I56" t="s">
        <v>3623</v>
      </c>
      <c r="J56" t="s">
        <v>3951</v>
      </c>
    </row>
    <row r="57" spans="1:10">
      <c r="A57" s="248">
        <v>46152.973819444444</v>
      </c>
      <c r="B57" t="s">
        <v>3423</v>
      </c>
      <c r="C57">
        <v>-2</v>
      </c>
      <c r="D57" t="s">
        <v>3428</v>
      </c>
      <c r="E57" t="s">
        <v>3931</v>
      </c>
      <c r="F57" t="s">
        <v>15</v>
      </c>
      <c r="G57" t="s">
        <v>3451</v>
      </c>
      <c r="H57" t="s">
        <v>3624</v>
      </c>
      <c r="I57" t="s">
        <v>3625</v>
      </c>
      <c r="J57" t="s">
        <v>3952</v>
      </c>
    </row>
    <row r="58" spans="1:10">
      <c r="A58" s="248">
        <v>46152.97383101852</v>
      </c>
      <c r="B58" t="s">
        <v>3423</v>
      </c>
      <c r="C58">
        <v>-2</v>
      </c>
      <c r="D58" t="s">
        <v>3487</v>
      </c>
      <c r="E58" t="s">
        <v>3925</v>
      </c>
      <c r="F58" t="s">
        <v>24</v>
      </c>
      <c r="G58" t="s">
        <v>3488</v>
      </c>
      <c r="H58" t="s">
        <v>3680</v>
      </c>
      <c r="I58" t="s">
        <v>3681</v>
      </c>
      <c r="J58" t="s">
        <v>3953</v>
      </c>
    </row>
    <row r="59" spans="1:10">
      <c r="A59" s="248">
        <v>46152.97383101852</v>
      </c>
      <c r="B59" t="s">
        <v>3423</v>
      </c>
      <c r="C59">
        <v>-2</v>
      </c>
      <c r="D59" t="s">
        <v>3489</v>
      </c>
      <c r="E59" t="s">
        <v>3927</v>
      </c>
      <c r="F59" t="s">
        <v>24</v>
      </c>
      <c r="G59" t="s">
        <v>3488</v>
      </c>
      <c r="H59" t="s">
        <v>3682</v>
      </c>
      <c r="I59" t="s">
        <v>3683</v>
      </c>
      <c r="J59" t="s">
        <v>3954</v>
      </c>
    </row>
    <row r="60" spans="1:10">
      <c r="A60" s="248">
        <v>46152.97383101852</v>
      </c>
      <c r="B60" t="s">
        <v>3423</v>
      </c>
      <c r="C60">
        <v>-2</v>
      </c>
      <c r="D60" t="s">
        <v>3490</v>
      </c>
      <c r="E60" t="s">
        <v>3929</v>
      </c>
      <c r="F60" t="s">
        <v>24</v>
      </c>
      <c r="G60" t="s">
        <v>3488</v>
      </c>
      <c r="H60" t="s">
        <v>3684</v>
      </c>
      <c r="I60" t="s">
        <v>3685</v>
      </c>
      <c r="J60" t="s">
        <v>3955</v>
      </c>
    </row>
    <row r="61" spans="1:10">
      <c r="A61" s="248">
        <v>46152.97383101852</v>
      </c>
      <c r="B61" t="s">
        <v>3423</v>
      </c>
      <c r="C61">
        <v>-2</v>
      </c>
      <c r="D61" t="s">
        <v>3491</v>
      </c>
      <c r="E61" t="s">
        <v>3931</v>
      </c>
      <c r="F61" t="s">
        <v>24</v>
      </c>
      <c r="G61" t="s">
        <v>3488</v>
      </c>
      <c r="H61" t="s">
        <v>3686</v>
      </c>
      <c r="I61" t="s">
        <v>3687</v>
      </c>
      <c r="J61" t="s">
        <v>3956</v>
      </c>
    </row>
    <row r="62" spans="1:10">
      <c r="A62" s="248">
        <v>46152.97383101852</v>
      </c>
      <c r="B62" t="s">
        <v>3423</v>
      </c>
      <c r="C62">
        <v>-2</v>
      </c>
      <c r="D62" t="s">
        <v>3492</v>
      </c>
      <c r="E62" t="s">
        <v>3933</v>
      </c>
      <c r="F62" t="s">
        <v>24</v>
      </c>
      <c r="G62" t="s">
        <v>3493</v>
      </c>
      <c r="H62" t="s">
        <v>3688</v>
      </c>
      <c r="I62" t="s">
        <v>3689</v>
      </c>
      <c r="J62" t="s">
        <v>3957</v>
      </c>
    </row>
    <row r="63" spans="1:10">
      <c r="A63" s="248">
        <v>46152.97383101852</v>
      </c>
      <c r="B63" t="s">
        <v>3423</v>
      </c>
      <c r="C63">
        <v>-2</v>
      </c>
      <c r="D63" t="s">
        <v>3494</v>
      </c>
      <c r="E63" t="s">
        <v>3925</v>
      </c>
      <c r="F63" t="s">
        <v>9</v>
      </c>
      <c r="G63" t="s">
        <v>3425</v>
      </c>
      <c r="H63" t="s">
        <v>3690</v>
      </c>
      <c r="I63" t="s">
        <v>3691</v>
      </c>
      <c r="J63" t="s">
        <v>3958</v>
      </c>
    </row>
    <row r="64" spans="1:10">
      <c r="A64" s="248">
        <v>46152.97383101852</v>
      </c>
      <c r="B64" t="s">
        <v>3423</v>
      </c>
      <c r="C64">
        <v>-2</v>
      </c>
      <c r="D64" t="s">
        <v>3495</v>
      </c>
      <c r="E64" t="s">
        <v>3927</v>
      </c>
      <c r="F64" t="s">
        <v>9</v>
      </c>
      <c r="G64" t="s">
        <v>3425</v>
      </c>
      <c r="H64" t="s">
        <v>3692</v>
      </c>
      <c r="I64" t="s">
        <v>3693</v>
      </c>
      <c r="J64" t="s">
        <v>3959</v>
      </c>
    </row>
    <row r="65" spans="1:10">
      <c r="A65" s="248">
        <v>46152.97384259259</v>
      </c>
      <c r="B65" t="s">
        <v>3423</v>
      </c>
      <c r="C65">
        <v>-2</v>
      </c>
      <c r="D65" t="s">
        <v>3496</v>
      </c>
      <c r="E65" t="s">
        <v>3929</v>
      </c>
      <c r="F65" t="s">
        <v>9</v>
      </c>
      <c r="G65" t="s">
        <v>3425</v>
      </c>
      <c r="H65" t="s">
        <v>3694</v>
      </c>
      <c r="I65" t="s">
        <v>3695</v>
      </c>
      <c r="J65" t="s">
        <v>3960</v>
      </c>
    </row>
    <row r="66" spans="1:10">
      <c r="A66" s="248">
        <v>46152.97384259259</v>
      </c>
      <c r="B66" t="s">
        <v>3423</v>
      </c>
      <c r="C66">
        <v>-2</v>
      </c>
      <c r="D66" t="s">
        <v>3497</v>
      </c>
      <c r="E66" t="s">
        <v>3931</v>
      </c>
      <c r="F66" t="s">
        <v>9</v>
      </c>
      <c r="G66" t="s">
        <v>3425</v>
      </c>
      <c r="H66" t="s">
        <v>3696</v>
      </c>
      <c r="I66" t="s">
        <v>3697</v>
      </c>
      <c r="J66" t="s">
        <v>3961</v>
      </c>
    </row>
    <row r="67" spans="1:10">
      <c r="A67" s="248">
        <v>46152.97384259259</v>
      </c>
      <c r="B67" t="s">
        <v>3423</v>
      </c>
      <c r="C67">
        <v>-2</v>
      </c>
      <c r="D67" t="s">
        <v>3498</v>
      </c>
      <c r="E67" t="s">
        <v>3933</v>
      </c>
      <c r="F67" t="s">
        <v>9</v>
      </c>
      <c r="G67" t="s">
        <v>3456</v>
      </c>
      <c r="H67" t="s">
        <v>3698</v>
      </c>
      <c r="I67" t="s">
        <v>3699</v>
      </c>
      <c r="J67" t="s">
        <v>3962</v>
      </c>
    </row>
    <row r="68" spans="1:10">
      <c r="A68" s="248">
        <v>46152.97384259259</v>
      </c>
      <c r="B68" t="s">
        <v>3889</v>
      </c>
      <c r="C68">
        <v>-2</v>
      </c>
      <c r="D68" t="s">
        <v>3499</v>
      </c>
      <c r="F68" t="s">
        <v>15</v>
      </c>
      <c r="J68" t="s">
        <v>3963</v>
      </c>
    </row>
    <row r="69" spans="1:10">
      <c r="A69" s="248">
        <v>46152.97384259259</v>
      </c>
      <c r="B69" t="s">
        <v>3889</v>
      </c>
      <c r="C69">
        <v>-2</v>
      </c>
      <c r="D69" t="s">
        <v>3500</v>
      </c>
      <c r="F69" t="s">
        <v>15</v>
      </c>
      <c r="J69" t="s">
        <v>3964</v>
      </c>
    </row>
    <row r="70" spans="1:10">
      <c r="A70" s="248">
        <v>46152.97384259259</v>
      </c>
      <c r="B70" t="s">
        <v>3423</v>
      </c>
      <c r="C70">
        <v>-2</v>
      </c>
      <c r="D70" t="s">
        <v>3501</v>
      </c>
      <c r="E70" t="s">
        <v>3925</v>
      </c>
      <c r="F70" t="s">
        <v>24</v>
      </c>
      <c r="G70" t="s">
        <v>3488</v>
      </c>
      <c r="H70" t="s">
        <v>3700</v>
      </c>
      <c r="I70" t="s">
        <v>3701</v>
      </c>
      <c r="J70" t="s">
        <v>3965</v>
      </c>
    </row>
    <row r="71" spans="1:10">
      <c r="A71" s="248">
        <v>46152.97384259259</v>
      </c>
      <c r="B71" t="s">
        <v>3423</v>
      </c>
      <c r="C71">
        <v>-2</v>
      </c>
      <c r="D71" t="s">
        <v>3502</v>
      </c>
      <c r="E71" t="s">
        <v>3927</v>
      </c>
      <c r="F71" t="s">
        <v>24</v>
      </c>
      <c r="G71" t="s">
        <v>3488</v>
      </c>
      <c r="H71" t="s">
        <v>3702</v>
      </c>
      <c r="I71" t="s">
        <v>3703</v>
      </c>
      <c r="J71" t="s">
        <v>3966</v>
      </c>
    </row>
    <row r="72" spans="1:10">
      <c r="A72" s="248">
        <v>46152.973854166667</v>
      </c>
      <c r="B72" t="s">
        <v>3423</v>
      </c>
      <c r="C72">
        <v>-2</v>
      </c>
      <c r="D72" t="s">
        <v>3503</v>
      </c>
      <c r="E72" t="s">
        <v>3929</v>
      </c>
      <c r="F72" t="s">
        <v>24</v>
      </c>
      <c r="G72" t="s">
        <v>3488</v>
      </c>
      <c r="H72" t="s">
        <v>3704</v>
      </c>
      <c r="I72" t="s">
        <v>3705</v>
      </c>
      <c r="J72" t="s">
        <v>3967</v>
      </c>
    </row>
    <row r="73" spans="1:10">
      <c r="A73" s="248">
        <v>46152.973854166667</v>
      </c>
      <c r="B73" t="s">
        <v>3423</v>
      </c>
      <c r="C73">
        <v>-2</v>
      </c>
      <c r="D73" t="s">
        <v>3504</v>
      </c>
      <c r="E73" t="s">
        <v>3931</v>
      </c>
      <c r="F73" t="s">
        <v>24</v>
      </c>
      <c r="G73" t="s">
        <v>3488</v>
      </c>
      <c r="H73" t="s">
        <v>3706</v>
      </c>
      <c r="I73" t="s">
        <v>3707</v>
      </c>
      <c r="J73" t="s">
        <v>3968</v>
      </c>
    </row>
    <row r="74" spans="1:10">
      <c r="A74" s="248">
        <v>46152.973854166667</v>
      </c>
      <c r="B74" t="s">
        <v>3423</v>
      </c>
      <c r="C74">
        <v>-2</v>
      </c>
      <c r="D74" t="s">
        <v>3505</v>
      </c>
      <c r="E74" t="s">
        <v>3933</v>
      </c>
      <c r="F74" t="s">
        <v>24</v>
      </c>
      <c r="G74" t="s">
        <v>3493</v>
      </c>
      <c r="H74" t="s">
        <v>3708</v>
      </c>
      <c r="I74" t="s">
        <v>3709</v>
      </c>
      <c r="J74" t="s">
        <v>3969</v>
      </c>
    </row>
    <row r="75" spans="1:10">
      <c r="A75" s="248">
        <v>46152.973854166667</v>
      </c>
      <c r="B75" t="s">
        <v>3889</v>
      </c>
      <c r="C75">
        <v>-2</v>
      </c>
      <c r="D75" t="s">
        <v>3506</v>
      </c>
      <c r="F75" t="s">
        <v>3</v>
      </c>
      <c r="J75" t="s">
        <v>3970</v>
      </c>
    </row>
    <row r="76" spans="1:10">
      <c r="A76" s="248">
        <v>46152.973854166667</v>
      </c>
      <c r="B76" t="s">
        <v>3889</v>
      </c>
      <c r="C76">
        <v>-2</v>
      </c>
      <c r="D76" t="s">
        <v>3433</v>
      </c>
      <c r="F76" t="s">
        <v>15</v>
      </c>
      <c r="J76" t="s">
        <v>3971</v>
      </c>
    </row>
    <row r="77" spans="1:10">
      <c r="A77" s="248">
        <v>46152.973854166667</v>
      </c>
      <c r="B77" t="s">
        <v>3889</v>
      </c>
      <c r="C77">
        <v>-2</v>
      </c>
      <c r="D77" t="s">
        <v>3435</v>
      </c>
      <c r="F77" t="s">
        <v>15</v>
      </c>
      <c r="J77" t="s">
        <v>3972</v>
      </c>
    </row>
    <row r="78" spans="1:10">
      <c r="A78" s="248">
        <v>46152.973854166667</v>
      </c>
      <c r="B78" t="s">
        <v>3423</v>
      </c>
      <c r="C78">
        <v>-2</v>
      </c>
      <c r="D78" t="s">
        <v>3436</v>
      </c>
      <c r="E78" t="s">
        <v>3929</v>
      </c>
      <c r="F78" t="s">
        <v>21</v>
      </c>
      <c r="G78" t="s">
        <v>3460</v>
      </c>
      <c r="H78" t="s">
        <v>3626</v>
      </c>
      <c r="I78" t="s">
        <v>3627</v>
      </c>
      <c r="J78" t="s">
        <v>3973</v>
      </c>
    </row>
    <row r="79" spans="1:10">
      <c r="A79" s="248">
        <v>46152.973865740743</v>
      </c>
      <c r="B79" t="s">
        <v>3423</v>
      </c>
      <c r="C79">
        <v>-2</v>
      </c>
      <c r="D79" t="s">
        <v>3437</v>
      </c>
      <c r="E79" t="s">
        <v>3931</v>
      </c>
      <c r="F79" t="s">
        <v>21</v>
      </c>
      <c r="G79" t="s">
        <v>3460</v>
      </c>
      <c r="H79" t="s">
        <v>3628</v>
      </c>
      <c r="I79" t="s">
        <v>3629</v>
      </c>
      <c r="J79" t="s">
        <v>3974</v>
      </c>
    </row>
    <row r="80" spans="1:10">
      <c r="A80" s="248">
        <v>46152.973865740743</v>
      </c>
      <c r="B80" t="s">
        <v>3889</v>
      </c>
      <c r="C80">
        <v>-2</v>
      </c>
      <c r="D80" t="s">
        <v>3508</v>
      </c>
      <c r="F80" t="s">
        <v>9</v>
      </c>
      <c r="J80" t="s">
        <v>3975</v>
      </c>
    </row>
    <row r="81" spans="1:10">
      <c r="A81" s="248">
        <v>46152.973865740743</v>
      </c>
      <c r="B81" t="s">
        <v>3423</v>
      </c>
      <c r="C81">
        <v>-2</v>
      </c>
      <c r="D81" t="s">
        <v>3510</v>
      </c>
      <c r="E81" t="s">
        <v>3925</v>
      </c>
      <c r="F81" t="s">
        <v>21</v>
      </c>
      <c r="G81" t="s">
        <v>3460</v>
      </c>
      <c r="H81" t="s">
        <v>3712</v>
      </c>
      <c r="I81" t="s">
        <v>3713</v>
      </c>
      <c r="J81" t="s">
        <v>3976</v>
      </c>
    </row>
    <row r="82" spans="1:10">
      <c r="A82" s="248">
        <v>46152.973865740743</v>
      </c>
      <c r="B82" t="s">
        <v>3423</v>
      </c>
      <c r="C82">
        <v>-2</v>
      </c>
      <c r="D82" t="s">
        <v>3511</v>
      </c>
      <c r="E82" t="s">
        <v>3927</v>
      </c>
      <c r="F82" t="s">
        <v>21</v>
      </c>
      <c r="G82" t="s">
        <v>3460</v>
      </c>
      <c r="H82" t="s">
        <v>3714</v>
      </c>
      <c r="I82" t="s">
        <v>3715</v>
      </c>
      <c r="J82" t="s">
        <v>3977</v>
      </c>
    </row>
    <row r="83" spans="1:10">
      <c r="A83" s="248">
        <v>46152.973865740743</v>
      </c>
      <c r="B83" t="s">
        <v>3423</v>
      </c>
      <c r="C83">
        <v>-2</v>
      </c>
      <c r="D83" t="s">
        <v>3512</v>
      </c>
      <c r="E83" t="s">
        <v>3929</v>
      </c>
      <c r="F83" t="s">
        <v>21</v>
      </c>
      <c r="G83" t="s">
        <v>3460</v>
      </c>
      <c r="H83" t="s">
        <v>3716</v>
      </c>
      <c r="I83" t="s">
        <v>3717</v>
      </c>
      <c r="J83" t="s">
        <v>3978</v>
      </c>
    </row>
    <row r="84" spans="1:10">
      <c r="A84" s="248">
        <v>46152.973865740743</v>
      </c>
      <c r="B84" t="s">
        <v>3423</v>
      </c>
      <c r="C84">
        <v>-2</v>
      </c>
      <c r="D84" t="s">
        <v>3513</v>
      </c>
      <c r="E84" t="s">
        <v>3931</v>
      </c>
      <c r="F84" t="s">
        <v>21</v>
      </c>
      <c r="G84" t="s">
        <v>3460</v>
      </c>
      <c r="H84" t="s">
        <v>3718</v>
      </c>
      <c r="I84" t="s">
        <v>3719</v>
      </c>
      <c r="J84" t="s">
        <v>3979</v>
      </c>
    </row>
    <row r="85" spans="1:10">
      <c r="A85" s="248">
        <v>46152.973865740743</v>
      </c>
      <c r="B85" t="s">
        <v>3423</v>
      </c>
      <c r="C85">
        <v>-2</v>
      </c>
      <c r="D85" t="s">
        <v>3514</v>
      </c>
      <c r="E85" t="s">
        <v>3935</v>
      </c>
      <c r="F85" t="s">
        <v>9</v>
      </c>
      <c r="G85" t="s">
        <v>3456</v>
      </c>
      <c r="H85" t="s">
        <v>3720</v>
      </c>
      <c r="I85" t="s">
        <v>3721</v>
      </c>
      <c r="J85" t="s">
        <v>3980</v>
      </c>
    </row>
    <row r="86" spans="1:10">
      <c r="A86" s="248">
        <v>46152.973877314813</v>
      </c>
      <c r="B86" t="s">
        <v>3423</v>
      </c>
      <c r="C86">
        <v>-2</v>
      </c>
      <c r="D86" t="s">
        <v>3515</v>
      </c>
      <c r="E86" t="s">
        <v>3937</v>
      </c>
      <c r="F86" t="s">
        <v>9</v>
      </c>
      <c r="G86" t="s">
        <v>3456</v>
      </c>
      <c r="H86" t="s">
        <v>3722</v>
      </c>
      <c r="I86" t="s">
        <v>3723</v>
      </c>
      <c r="J86" t="s">
        <v>3981</v>
      </c>
    </row>
    <row r="87" spans="1:10">
      <c r="A87" s="248">
        <v>46152.973877314813</v>
      </c>
      <c r="B87" t="s">
        <v>3423</v>
      </c>
      <c r="C87">
        <v>-2</v>
      </c>
      <c r="D87" t="s">
        <v>3516</v>
      </c>
      <c r="E87" t="s">
        <v>3925</v>
      </c>
      <c r="F87" t="s">
        <v>21</v>
      </c>
      <c r="G87" t="s">
        <v>3460</v>
      </c>
      <c r="H87" t="s">
        <v>3724</v>
      </c>
      <c r="I87" t="s">
        <v>3725</v>
      </c>
      <c r="J87" t="s">
        <v>3982</v>
      </c>
    </row>
    <row r="88" spans="1:10">
      <c r="A88" s="248">
        <v>46152.973877314813</v>
      </c>
      <c r="B88" t="s">
        <v>3423</v>
      </c>
      <c r="C88">
        <v>-2</v>
      </c>
      <c r="D88" t="s">
        <v>3517</v>
      </c>
      <c r="E88" t="s">
        <v>3927</v>
      </c>
      <c r="F88" t="s">
        <v>21</v>
      </c>
      <c r="G88" t="s">
        <v>3460</v>
      </c>
      <c r="H88" t="s">
        <v>3726</v>
      </c>
      <c r="I88" t="s">
        <v>3727</v>
      </c>
      <c r="J88" t="s">
        <v>3983</v>
      </c>
    </row>
    <row r="89" spans="1:10">
      <c r="A89" s="248">
        <v>46152.973877314813</v>
      </c>
      <c r="B89" t="s">
        <v>3423</v>
      </c>
      <c r="C89">
        <v>-2</v>
      </c>
      <c r="D89" t="s">
        <v>3518</v>
      </c>
      <c r="E89" t="s">
        <v>3929</v>
      </c>
      <c r="F89" t="s">
        <v>21</v>
      </c>
      <c r="G89" t="s">
        <v>3460</v>
      </c>
      <c r="H89" t="s">
        <v>3728</v>
      </c>
      <c r="I89" t="s">
        <v>3729</v>
      </c>
      <c r="J89" t="s">
        <v>3984</v>
      </c>
    </row>
    <row r="90" spans="1:10">
      <c r="A90" s="248">
        <v>46152.973877314813</v>
      </c>
      <c r="B90" t="s">
        <v>3423</v>
      </c>
      <c r="C90">
        <v>-2</v>
      </c>
      <c r="D90" t="s">
        <v>3519</v>
      </c>
      <c r="E90" t="s">
        <v>3931</v>
      </c>
      <c r="F90" t="s">
        <v>21</v>
      </c>
      <c r="G90" t="s">
        <v>3460</v>
      </c>
      <c r="H90" t="s">
        <v>3730</v>
      </c>
      <c r="I90" t="s">
        <v>3731</v>
      </c>
      <c r="J90" t="s">
        <v>3985</v>
      </c>
    </row>
    <row r="91" spans="1:10">
      <c r="A91" s="248">
        <v>46152.973877314813</v>
      </c>
      <c r="B91" t="s">
        <v>3889</v>
      </c>
      <c r="C91">
        <v>-2</v>
      </c>
      <c r="D91" t="s">
        <v>3520</v>
      </c>
      <c r="F91" t="s">
        <v>15</v>
      </c>
      <c r="J91" t="s">
        <v>3986</v>
      </c>
    </row>
    <row r="92" spans="1:10">
      <c r="A92" s="248">
        <v>46152.973877314813</v>
      </c>
      <c r="B92" t="s">
        <v>3889</v>
      </c>
      <c r="C92">
        <v>-2</v>
      </c>
      <c r="D92" t="s">
        <v>3521</v>
      </c>
      <c r="F92" t="s">
        <v>15</v>
      </c>
      <c r="J92" t="s">
        <v>3987</v>
      </c>
    </row>
    <row r="93" spans="1:10">
      <c r="A93" s="248">
        <v>46152.97388888889</v>
      </c>
      <c r="B93" t="s">
        <v>3889</v>
      </c>
      <c r="C93">
        <v>-2</v>
      </c>
      <c r="D93" t="s">
        <v>3522</v>
      </c>
      <c r="F93" t="s">
        <v>9</v>
      </c>
      <c r="J93" t="s">
        <v>3988</v>
      </c>
    </row>
    <row r="94" spans="1:10">
      <c r="A94" s="248">
        <v>46152.97388888889</v>
      </c>
      <c r="B94" t="s">
        <v>3889</v>
      </c>
      <c r="C94">
        <v>-2</v>
      </c>
      <c r="D94" t="s">
        <v>3523</v>
      </c>
      <c r="F94" t="s">
        <v>9</v>
      </c>
      <c r="J94" t="s">
        <v>3989</v>
      </c>
    </row>
    <row r="95" spans="1:10">
      <c r="A95" s="248">
        <v>46152.97388888889</v>
      </c>
      <c r="B95" t="s">
        <v>3423</v>
      </c>
      <c r="C95">
        <v>-2</v>
      </c>
      <c r="D95" t="s">
        <v>3524</v>
      </c>
      <c r="E95" t="s">
        <v>3933</v>
      </c>
      <c r="F95" t="s">
        <v>3</v>
      </c>
      <c r="G95" t="s">
        <v>3430</v>
      </c>
      <c r="H95" t="s">
        <v>3732</v>
      </c>
      <c r="I95" t="s">
        <v>3733</v>
      </c>
      <c r="J95" t="s">
        <v>3990</v>
      </c>
    </row>
    <row r="96" spans="1:10">
      <c r="A96" s="248">
        <v>46152.97388888889</v>
      </c>
      <c r="B96" t="s">
        <v>3889</v>
      </c>
      <c r="C96">
        <v>-2</v>
      </c>
      <c r="D96" t="s">
        <v>3525</v>
      </c>
      <c r="F96" t="s">
        <v>15</v>
      </c>
      <c r="J96" t="s">
        <v>3991</v>
      </c>
    </row>
    <row r="97" spans="1:10">
      <c r="A97" s="248">
        <v>46152.97388888889</v>
      </c>
      <c r="B97" t="s">
        <v>3889</v>
      </c>
      <c r="C97">
        <v>-2</v>
      </c>
      <c r="D97" t="s">
        <v>3526</v>
      </c>
      <c r="F97" t="s">
        <v>15</v>
      </c>
      <c r="J97" t="s">
        <v>3992</v>
      </c>
    </row>
    <row r="98" spans="1:10">
      <c r="A98" s="248">
        <v>46152.97388888889</v>
      </c>
      <c r="B98" t="s">
        <v>3423</v>
      </c>
      <c r="C98">
        <v>-2</v>
      </c>
      <c r="D98" t="s">
        <v>3527</v>
      </c>
      <c r="E98" t="s">
        <v>3933</v>
      </c>
      <c r="F98" t="s">
        <v>3</v>
      </c>
      <c r="G98" t="s">
        <v>3430</v>
      </c>
      <c r="H98" t="s">
        <v>3738</v>
      </c>
      <c r="I98" t="s">
        <v>3739</v>
      </c>
      <c r="J98" t="s">
        <v>3993</v>
      </c>
    </row>
    <row r="99" spans="1:10">
      <c r="A99" s="248">
        <v>46152.97388888889</v>
      </c>
      <c r="B99" t="s">
        <v>3889</v>
      </c>
      <c r="C99">
        <v>-2</v>
      </c>
      <c r="D99" t="s">
        <v>3528</v>
      </c>
      <c r="F99" t="s">
        <v>15</v>
      </c>
      <c r="J99" t="s">
        <v>3994</v>
      </c>
    </row>
    <row r="100" spans="1:10">
      <c r="A100" s="248">
        <v>46152.97388888889</v>
      </c>
      <c r="B100" t="s">
        <v>3889</v>
      </c>
      <c r="C100">
        <v>-2</v>
      </c>
      <c r="D100" t="s">
        <v>3529</v>
      </c>
      <c r="F100" t="s">
        <v>15</v>
      </c>
      <c r="J100" t="s">
        <v>3995</v>
      </c>
    </row>
    <row r="101" spans="1:10">
      <c r="A101" s="248">
        <v>46152.973900462966</v>
      </c>
      <c r="B101" t="s">
        <v>3423</v>
      </c>
      <c r="C101">
        <v>-2</v>
      </c>
      <c r="D101" t="s">
        <v>3450</v>
      </c>
      <c r="E101" t="s">
        <v>3925</v>
      </c>
      <c r="F101" t="s">
        <v>3</v>
      </c>
      <c r="G101" t="s">
        <v>3442</v>
      </c>
      <c r="H101" t="s">
        <v>3630</v>
      </c>
      <c r="I101" t="s">
        <v>3631</v>
      </c>
      <c r="J101" t="s">
        <v>3996</v>
      </c>
    </row>
    <row r="102" spans="1:10">
      <c r="A102" s="248">
        <v>46152.973900462966</v>
      </c>
      <c r="B102" t="s">
        <v>3423</v>
      </c>
      <c r="C102">
        <v>-2</v>
      </c>
      <c r="D102" t="s">
        <v>3452</v>
      </c>
      <c r="E102" t="s">
        <v>3927</v>
      </c>
      <c r="F102" t="s">
        <v>3</v>
      </c>
      <c r="G102" t="s">
        <v>3442</v>
      </c>
      <c r="H102" t="s">
        <v>3632</v>
      </c>
      <c r="I102" t="s">
        <v>3633</v>
      </c>
      <c r="J102" t="s">
        <v>3997</v>
      </c>
    </row>
    <row r="103" spans="1:10">
      <c r="A103" s="248">
        <v>46152.973900462966</v>
      </c>
      <c r="B103" t="s">
        <v>3423</v>
      </c>
      <c r="C103">
        <v>-2</v>
      </c>
      <c r="D103" t="s">
        <v>3453</v>
      </c>
      <c r="E103" t="s">
        <v>3929</v>
      </c>
      <c r="F103" t="s">
        <v>3</v>
      </c>
      <c r="G103" t="s">
        <v>3442</v>
      </c>
      <c r="H103" t="s">
        <v>3634</v>
      </c>
      <c r="I103" t="s">
        <v>3635</v>
      </c>
      <c r="J103" t="s">
        <v>3998</v>
      </c>
    </row>
    <row r="104" spans="1:10">
      <c r="A104" s="248">
        <v>46152.973900462966</v>
      </c>
      <c r="B104" t="s">
        <v>3423</v>
      </c>
      <c r="C104">
        <v>-2</v>
      </c>
      <c r="D104" t="s">
        <v>3454</v>
      </c>
      <c r="E104" t="s">
        <v>3931</v>
      </c>
      <c r="F104" t="s">
        <v>3</v>
      </c>
      <c r="G104" t="s">
        <v>3442</v>
      </c>
      <c r="H104" t="s">
        <v>3636</v>
      </c>
      <c r="I104" t="s">
        <v>3637</v>
      </c>
      <c r="J104" t="s">
        <v>3999</v>
      </c>
    </row>
    <row r="105" spans="1:10">
      <c r="A105" s="248">
        <v>46152.973900462966</v>
      </c>
      <c r="B105" t="s">
        <v>3889</v>
      </c>
      <c r="C105">
        <v>-2</v>
      </c>
      <c r="D105" t="s">
        <v>3455</v>
      </c>
      <c r="F105" t="s">
        <v>15</v>
      </c>
      <c r="J105" t="s">
        <v>4000</v>
      </c>
    </row>
    <row r="106" spans="1:10">
      <c r="A106" s="248">
        <v>46152.973900462966</v>
      </c>
      <c r="B106" t="s">
        <v>3423</v>
      </c>
      <c r="C106">
        <v>-2</v>
      </c>
      <c r="D106" t="s">
        <v>3457</v>
      </c>
      <c r="E106" t="s">
        <v>3935</v>
      </c>
      <c r="F106" t="s">
        <v>3</v>
      </c>
      <c r="G106" t="s">
        <v>3430</v>
      </c>
      <c r="H106" t="s">
        <v>3638</v>
      </c>
      <c r="I106" t="s">
        <v>3639</v>
      </c>
      <c r="J106" t="s">
        <v>4001</v>
      </c>
    </row>
    <row r="107" spans="1:10">
      <c r="A107" s="248">
        <v>46152.973900462966</v>
      </c>
      <c r="B107" t="s">
        <v>3423</v>
      </c>
      <c r="C107">
        <v>-2</v>
      </c>
      <c r="D107" t="s">
        <v>3458</v>
      </c>
      <c r="E107" t="s">
        <v>3937</v>
      </c>
      <c r="F107" t="s">
        <v>3</v>
      </c>
      <c r="G107" t="s">
        <v>3430</v>
      </c>
      <c r="H107" t="s">
        <v>3640</v>
      </c>
      <c r="I107" t="s">
        <v>3641</v>
      </c>
      <c r="J107" t="s">
        <v>4002</v>
      </c>
    </row>
    <row r="108" spans="1:10">
      <c r="A108" s="248">
        <v>46152.973912037036</v>
      </c>
      <c r="B108" t="s">
        <v>3889</v>
      </c>
      <c r="C108">
        <v>-2</v>
      </c>
      <c r="D108" t="s">
        <v>3530</v>
      </c>
      <c r="F108" t="s">
        <v>15</v>
      </c>
      <c r="J108" t="s">
        <v>4003</v>
      </c>
    </row>
    <row r="109" spans="1:10">
      <c r="A109" s="248">
        <v>46152.973912037036</v>
      </c>
      <c r="B109" t="s">
        <v>3889</v>
      </c>
      <c r="C109">
        <v>-2</v>
      </c>
      <c r="D109" t="s">
        <v>3531</v>
      </c>
      <c r="F109" t="s">
        <v>15</v>
      </c>
      <c r="J109" t="s">
        <v>4004</v>
      </c>
    </row>
    <row r="110" spans="1:10">
      <c r="A110" s="248">
        <v>46152.973912037036</v>
      </c>
      <c r="B110" t="s">
        <v>3423</v>
      </c>
      <c r="C110">
        <v>-2</v>
      </c>
      <c r="D110" t="s">
        <v>3532</v>
      </c>
      <c r="E110" t="s">
        <v>3929</v>
      </c>
      <c r="F110" t="s">
        <v>15</v>
      </c>
      <c r="G110" t="s">
        <v>3451</v>
      </c>
      <c r="H110" t="s">
        <v>3744</v>
      </c>
      <c r="I110" t="s">
        <v>3745</v>
      </c>
      <c r="J110" t="s">
        <v>4005</v>
      </c>
    </row>
    <row r="111" spans="1:10">
      <c r="A111" s="248">
        <v>46152.973912037036</v>
      </c>
      <c r="B111" t="s">
        <v>3423</v>
      </c>
      <c r="C111">
        <v>-2</v>
      </c>
      <c r="D111" t="s">
        <v>3533</v>
      </c>
      <c r="E111" t="s">
        <v>3931</v>
      </c>
      <c r="F111" t="s">
        <v>15</v>
      </c>
      <c r="G111" t="s">
        <v>3451</v>
      </c>
      <c r="H111" t="s">
        <v>3746</v>
      </c>
      <c r="I111" t="s">
        <v>3747</v>
      </c>
      <c r="J111" t="s">
        <v>4006</v>
      </c>
    </row>
    <row r="112" spans="1:10">
      <c r="A112" s="248">
        <v>46152.973912037036</v>
      </c>
      <c r="B112" t="s">
        <v>3423</v>
      </c>
      <c r="C112">
        <v>-2</v>
      </c>
      <c r="D112" t="s">
        <v>3534</v>
      </c>
      <c r="E112" t="s">
        <v>3933</v>
      </c>
      <c r="F112" t="s">
        <v>21</v>
      </c>
      <c r="G112" t="s">
        <v>3447</v>
      </c>
      <c r="H112" t="s">
        <v>3748</v>
      </c>
      <c r="I112" t="s">
        <v>3749</v>
      </c>
      <c r="J112" t="s">
        <v>4007</v>
      </c>
    </row>
    <row r="113" spans="1:10">
      <c r="A113" s="248">
        <v>46152.973912037036</v>
      </c>
      <c r="B113" t="s">
        <v>3423</v>
      </c>
      <c r="C113">
        <v>-2</v>
      </c>
      <c r="D113" t="s">
        <v>3535</v>
      </c>
      <c r="E113" t="s">
        <v>3935</v>
      </c>
      <c r="F113" t="s">
        <v>21</v>
      </c>
      <c r="G113" t="s">
        <v>3447</v>
      </c>
      <c r="H113" t="s">
        <v>3750</v>
      </c>
      <c r="I113" t="s">
        <v>3751</v>
      </c>
      <c r="J113" t="s">
        <v>4008</v>
      </c>
    </row>
    <row r="114" spans="1:10">
      <c r="A114" s="248">
        <v>46152.973912037036</v>
      </c>
      <c r="B114" t="s">
        <v>3423</v>
      </c>
      <c r="C114">
        <v>-2</v>
      </c>
      <c r="D114" t="s">
        <v>3536</v>
      </c>
      <c r="E114" t="s">
        <v>3937</v>
      </c>
      <c r="F114" t="s">
        <v>21</v>
      </c>
      <c r="G114" t="s">
        <v>3447</v>
      </c>
      <c r="H114" t="s">
        <v>3752</v>
      </c>
      <c r="I114" t="s">
        <v>3753</v>
      </c>
      <c r="J114" t="s">
        <v>4009</v>
      </c>
    </row>
    <row r="115" spans="1:10">
      <c r="A115" s="248">
        <v>46152.973923611113</v>
      </c>
      <c r="B115" t="s">
        <v>3423</v>
      </c>
      <c r="C115">
        <v>-2</v>
      </c>
      <c r="D115" t="s">
        <v>3537</v>
      </c>
      <c r="E115" t="s">
        <v>3925</v>
      </c>
      <c r="F115" t="s">
        <v>3</v>
      </c>
      <c r="G115" t="s">
        <v>3442</v>
      </c>
      <c r="H115" t="s">
        <v>3754</v>
      </c>
      <c r="I115" t="s">
        <v>3755</v>
      </c>
      <c r="J115" t="s">
        <v>4010</v>
      </c>
    </row>
    <row r="116" spans="1:10">
      <c r="A116" s="248">
        <v>46152.973923611113</v>
      </c>
      <c r="B116" t="s">
        <v>3423</v>
      </c>
      <c r="C116">
        <v>-2</v>
      </c>
      <c r="D116" t="s">
        <v>3538</v>
      </c>
      <c r="E116" t="s">
        <v>3927</v>
      </c>
      <c r="F116" t="s">
        <v>3</v>
      </c>
      <c r="G116" t="s">
        <v>3442</v>
      </c>
      <c r="H116" t="s">
        <v>3756</v>
      </c>
      <c r="I116" t="s">
        <v>3757</v>
      </c>
      <c r="J116" t="s">
        <v>4011</v>
      </c>
    </row>
    <row r="117" spans="1:10">
      <c r="A117" s="248">
        <v>46152.973923611113</v>
      </c>
      <c r="B117" t="s">
        <v>3423</v>
      </c>
      <c r="C117">
        <v>-2</v>
      </c>
      <c r="D117" t="s">
        <v>3539</v>
      </c>
      <c r="E117" t="s">
        <v>3929</v>
      </c>
      <c r="F117" t="s">
        <v>3</v>
      </c>
      <c r="G117" t="s">
        <v>3442</v>
      </c>
      <c r="H117" t="s">
        <v>3758</v>
      </c>
      <c r="I117" t="s">
        <v>3759</v>
      </c>
      <c r="J117" t="s">
        <v>4012</v>
      </c>
    </row>
    <row r="118" spans="1:10">
      <c r="A118" s="248">
        <v>46152.973923611113</v>
      </c>
      <c r="B118" t="s">
        <v>3423</v>
      </c>
      <c r="C118">
        <v>-2</v>
      </c>
      <c r="D118" t="s">
        <v>3540</v>
      </c>
      <c r="E118" t="s">
        <v>3931</v>
      </c>
      <c r="F118" t="s">
        <v>3</v>
      </c>
      <c r="G118" t="s">
        <v>3442</v>
      </c>
      <c r="H118" t="s">
        <v>3760</v>
      </c>
      <c r="I118" t="s">
        <v>3761</v>
      </c>
      <c r="J118" t="s">
        <v>4013</v>
      </c>
    </row>
    <row r="119" spans="1:10">
      <c r="A119" s="248">
        <v>46152.973923611113</v>
      </c>
      <c r="B119" t="s">
        <v>3423</v>
      </c>
      <c r="C119">
        <v>-2</v>
      </c>
      <c r="D119" t="s">
        <v>3541</v>
      </c>
      <c r="E119" t="s">
        <v>3933</v>
      </c>
      <c r="F119" t="s">
        <v>21</v>
      </c>
      <c r="G119" t="s">
        <v>3447</v>
      </c>
      <c r="H119" t="s">
        <v>3762</v>
      </c>
      <c r="I119" t="s">
        <v>3763</v>
      </c>
      <c r="J119" t="s">
        <v>4014</v>
      </c>
    </row>
    <row r="120" spans="1:10">
      <c r="A120" s="248">
        <v>46152.973923611113</v>
      </c>
      <c r="B120" t="s">
        <v>3423</v>
      </c>
      <c r="C120">
        <v>-2</v>
      </c>
      <c r="D120" t="s">
        <v>3542</v>
      </c>
      <c r="E120" t="s">
        <v>3935</v>
      </c>
      <c r="F120" t="s">
        <v>21</v>
      </c>
      <c r="G120" t="s">
        <v>3447</v>
      </c>
      <c r="H120" t="s">
        <v>3764</v>
      </c>
      <c r="I120" t="s">
        <v>3765</v>
      </c>
      <c r="J120" t="s">
        <v>4015</v>
      </c>
    </row>
    <row r="121" spans="1:10">
      <c r="A121" s="248">
        <v>46152.973923611113</v>
      </c>
      <c r="B121" t="s">
        <v>3423</v>
      </c>
      <c r="C121">
        <v>-2</v>
      </c>
      <c r="D121" t="s">
        <v>3543</v>
      </c>
      <c r="E121" t="s">
        <v>3937</v>
      </c>
      <c r="F121" t="s">
        <v>21</v>
      </c>
      <c r="G121" t="s">
        <v>3447</v>
      </c>
      <c r="H121" t="s">
        <v>3766</v>
      </c>
      <c r="I121" t="s">
        <v>3767</v>
      </c>
      <c r="J121" t="s">
        <v>4016</v>
      </c>
    </row>
    <row r="122" spans="1:10">
      <c r="A122" s="248">
        <v>46152.973935185182</v>
      </c>
      <c r="B122" t="s">
        <v>3889</v>
      </c>
      <c r="C122">
        <v>-2</v>
      </c>
      <c r="D122" t="s">
        <v>3544</v>
      </c>
      <c r="F122" t="s">
        <v>9</v>
      </c>
      <c r="J122" t="s">
        <v>4017</v>
      </c>
    </row>
    <row r="123" spans="1:10">
      <c r="A123" s="248">
        <v>46152.973935185182</v>
      </c>
      <c r="B123" t="s">
        <v>3889</v>
      </c>
      <c r="C123">
        <v>-2</v>
      </c>
      <c r="D123" t="s">
        <v>3545</v>
      </c>
      <c r="F123" t="s">
        <v>15</v>
      </c>
      <c r="J123" t="s">
        <v>4018</v>
      </c>
    </row>
    <row r="124" spans="1:10">
      <c r="A124" s="248">
        <v>46152.973935185182</v>
      </c>
      <c r="B124" t="s">
        <v>3889</v>
      </c>
      <c r="C124">
        <v>-2</v>
      </c>
      <c r="D124" t="s">
        <v>3546</v>
      </c>
      <c r="F124" t="s">
        <v>15</v>
      </c>
      <c r="J124" t="s">
        <v>4019</v>
      </c>
    </row>
    <row r="125" spans="1:10">
      <c r="A125" s="248">
        <v>46152.973935185182</v>
      </c>
      <c r="B125" t="s">
        <v>3423</v>
      </c>
      <c r="C125">
        <v>-2</v>
      </c>
      <c r="D125" t="s">
        <v>3547</v>
      </c>
      <c r="E125" t="s">
        <v>3929</v>
      </c>
      <c r="F125" t="s">
        <v>15</v>
      </c>
      <c r="G125" t="s">
        <v>3451</v>
      </c>
      <c r="H125" t="s">
        <v>3774</v>
      </c>
      <c r="I125" t="s">
        <v>3775</v>
      </c>
      <c r="J125" t="s">
        <v>4020</v>
      </c>
    </row>
    <row r="126" spans="1:10">
      <c r="A126" s="248">
        <v>46152.973935185182</v>
      </c>
      <c r="B126" t="s">
        <v>3423</v>
      </c>
      <c r="C126">
        <v>-2</v>
      </c>
      <c r="D126" t="s">
        <v>3548</v>
      </c>
      <c r="E126" t="s">
        <v>3931</v>
      </c>
      <c r="F126" t="s">
        <v>15</v>
      </c>
      <c r="G126" t="s">
        <v>3451</v>
      </c>
      <c r="H126" t="s">
        <v>3776</v>
      </c>
      <c r="I126" t="s">
        <v>3777</v>
      </c>
      <c r="J126" t="s">
        <v>4021</v>
      </c>
    </row>
    <row r="127" spans="1:10">
      <c r="A127" s="248">
        <v>46152.973935185182</v>
      </c>
      <c r="B127" t="s">
        <v>3423</v>
      </c>
      <c r="C127">
        <v>-2</v>
      </c>
      <c r="D127" t="s">
        <v>3549</v>
      </c>
      <c r="E127" t="s">
        <v>3933</v>
      </c>
      <c r="F127" t="s">
        <v>21</v>
      </c>
      <c r="G127" t="s">
        <v>3447</v>
      </c>
      <c r="H127" t="s">
        <v>3778</v>
      </c>
      <c r="I127" t="s">
        <v>3779</v>
      </c>
      <c r="J127" t="s">
        <v>4022</v>
      </c>
    </row>
    <row r="128" spans="1:10">
      <c r="A128" s="248">
        <v>46152.973935185182</v>
      </c>
      <c r="B128" t="s">
        <v>3423</v>
      </c>
      <c r="C128">
        <v>-2</v>
      </c>
      <c r="D128" t="s">
        <v>3550</v>
      </c>
      <c r="E128" t="s">
        <v>3935</v>
      </c>
      <c r="F128" t="s">
        <v>21</v>
      </c>
      <c r="G128" t="s">
        <v>3447</v>
      </c>
      <c r="H128" t="s">
        <v>3780</v>
      </c>
      <c r="I128" t="s">
        <v>3781</v>
      </c>
      <c r="J128" t="s">
        <v>4023</v>
      </c>
    </row>
    <row r="129" spans="1:10">
      <c r="A129" s="248">
        <v>46152.973946759259</v>
      </c>
      <c r="B129" t="s">
        <v>3423</v>
      </c>
      <c r="C129">
        <v>-2</v>
      </c>
      <c r="D129" t="s">
        <v>3551</v>
      </c>
      <c r="E129" t="s">
        <v>3937</v>
      </c>
      <c r="F129" t="s">
        <v>21</v>
      </c>
      <c r="G129" t="s">
        <v>3447</v>
      </c>
      <c r="H129" t="s">
        <v>3782</v>
      </c>
      <c r="I129" t="s">
        <v>3783</v>
      </c>
      <c r="J129" t="s">
        <v>4024</v>
      </c>
    </row>
    <row r="130" spans="1:10">
      <c r="A130" s="248">
        <v>46152.973946759259</v>
      </c>
      <c r="B130" t="s">
        <v>3889</v>
      </c>
      <c r="C130">
        <v>-2</v>
      </c>
      <c r="D130" t="s">
        <v>3552</v>
      </c>
      <c r="F130" t="s">
        <v>15</v>
      </c>
      <c r="J130" t="s">
        <v>4025</v>
      </c>
    </row>
    <row r="131" spans="1:10">
      <c r="A131" s="248">
        <v>46152.973946759259</v>
      </c>
      <c r="B131" t="s">
        <v>3423</v>
      </c>
      <c r="C131">
        <v>-2</v>
      </c>
      <c r="D131" t="s">
        <v>3553</v>
      </c>
      <c r="E131" t="s">
        <v>3935</v>
      </c>
      <c r="F131" t="s">
        <v>3</v>
      </c>
      <c r="G131" t="s">
        <v>3430</v>
      </c>
      <c r="H131" t="s">
        <v>3786</v>
      </c>
      <c r="I131" t="s">
        <v>3787</v>
      </c>
      <c r="J131" t="s">
        <v>4026</v>
      </c>
    </row>
    <row r="132" spans="1:10">
      <c r="A132" s="248">
        <v>46152.973946759259</v>
      </c>
      <c r="B132" t="s">
        <v>3423</v>
      </c>
      <c r="C132">
        <v>-2</v>
      </c>
      <c r="D132" t="s">
        <v>3554</v>
      </c>
      <c r="E132" t="s">
        <v>3937</v>
      </c>
      <c r="F132" t="s">
        <v>3</v>
      </c>
      <c r="G132" t="s">
        <v>3430</v>
      </c>
      <c r="H132" t="s">
        <v>3788</v>
      </c>
      <c r="I132" t="s">
        <v>3789</v>
      </c>
      <c r="J132" t="s">
        <v>4027</v>
      </c>
    </row>
    <row r="133" spans="1:10">
      <c r="A133" s="248">
        <v>46152.973946759259</v>
      </c>
      <c r="B133" t="s">
        <v>3889</v>
      </c>
      <c r="C133">
        <v>-2</v>
      </c>
      <c r="D133" t="s">
        <v>3555</v>
      </c>
      <c r="F133" t="s">
        <v>15</v>
      </c>
      <c r="J133" t="s">
        <v>4028</v>
      </c>
    </row>
    <row r="134" spans="1:10">
      <c r="A134" s="248">
        <v>46152.973946759259</v>
      </c>
      <c r="B134" t="s">
        <v>3423</v>
      </c>
      <c r="C134">
        <v>-2</v>
      </c>
      <c r="D134" t="s">
        <v>3556</v>
      </c>
      <c r="E134" t="s">
        <v>3935</v>
      </c>
      <c r="F134" t="s">
        <v>3</v>
      </c>
      <c r="G134" t="s">
        <v>3430</v>
      </c>
      <c r="H134" t="s">
        <v>3790</v>
      </c>
      <c r="I134" t="s">
        <v>3791</v>
      </c>
      <c r="J134" t="s">
        <v>4029</v>
      </c>
    </row>
    <row r="135" spans="1:10">
      <c r="A135" s="248">
        <v>46152.973946759259</v>
      </c>
      <c r="B135" t="s">
        <v>3423</v>
      </c>
      <c r="C135">
        <v>-2</v>
      </c>
      <c r="D135" t="s">
        <v>3557</v>
      </c>
      <c r="E135" t="s">
        <v>3937</v>
      </c>
      <c r="F135" t="s">
        <v>3</v>
      </c>
      <c r="G135" t="s">
        <v>3430</v>
      </c>
      <c r="H135" t="s">
        <v>3792</v>
      </c>
      <c r="I135" t="s">
        <v>3793</v>
      </c>
      <c r="J135" t="s">
        <v>4030</v>
      </c>
    </row>
    <row r="136" spans="1:10">
      <c r="A136" s="248">
        <v>46152.973958333336</v>
      </c>
      <c r="B136" t="s">
        <v>3423</v>
      </c>
      <c r="C136">
        <v>-3</v>
      </c>
      <c r="D136" t="s">
        <v>3558</v>
      </c>
      <c r="E136" t="s">
        <v>3618</v>
      </c>
      <c r="F136" t="s">
        <v>15</v>
      </c>
      <c r="G136" t="s">
        <v>3559</v>
      </c>
      <c r="H136" t="s">
        <v>3794</v>
      </c>
      <c r="I136" t="s">
        <v>3795</v>
      </c>
      <c r="J136" t="s">
        <v>4031</v>
      </c>
    </row>
    <row r="137" spans="1:10">
      <c r="A137" s="248">
        <v>46152.973958333336</v>
      </c>
      <c r="B137" t="s">
        <v>3423</v>
      </c>
      <c r="C137">
        <v>-3</v>
      </c>
      <c r="D137" t="s">
        <v>3560</v>
      </c>
      <c r="E137" t="s">
        <v>3925</v>
      </c>
      <c r="F137" t="s">
        <v>11</v>
      </c>
      <c r="G137" t="s">
        <v>3434</v>
      </c>
      <c r="H137" t="s">
        <v>3796</v>
      </c>
      <c r="I137" t="s">
        <v>3797</v>
      </c>
      <c r="J137" t="s">
        <v>4032</v>
      </c>
    </row>
    <row r="138" spans="1:10">
      <c r="A138" s="248">
        <v>46152.973958333336</v>
      </c>
      <c r="B138" t="s">
        <v>3423</v>
      </c>
      <c r="C138">
        <v>-3</v>
      </c>
      <c r="D138" t="s">
        <v>3561</v>
      </c>
      <c r="E138" t="s">
        <v>3927</v>
      </c>
      <c r="F138" t="s">
        <v>11</v>
      </c>
      <c r="G138" t="s">
        <v>3434</v>
      </c>
      <c r="H138" t="s">
        <v>3798</v>
      </c>
      <c r="I138" t="s">
        <v>3799</v>
      </c>
      <c r="J138" t="s">
        <v>4033</v>
      </c>
    </row>
    <row r="139" spans="1:10">
      <c r="A139" s="248">
        <v>46152.973958333336</v>
      </c>
      <c r="B139" t="s">
        <v>3423</v>
      </c>
      <c r="C139">
        <v>-3</v>
      </c>
      <c r="D139" t="s">
        <v>3562</v>
      </c>
      <c r="E139" t="s">
        <v>3929</v>
      </c>
      <c r="F139" t="s">
        <v>11</v>
      </c>
      <c r="G139" t="s">
        <v>3434</v>
      </c>
      <c r="H139" t="s">
        <v>3800</v>
      </c>
      <c r="I139" t="s">
        <v>3801</v>
      </c>
      <c r="J139" t="s">
        <v>4034</v>
      </c>
    </row>
    <row r="140" spans="1:10">
      <c r="A140" s="248">
        <v>46152.973958333336</v>
      </c>
      <c r="B140" t="s">
        <v>3423</v>
      </c>
      <c r="C140">
        <v>-3</v>
      </c>
      <c r="D140" t="s">
        <v>3563</v>
      </c>
      <c r="E140" t="s">
        <v>3931</v>
      </c>
      <c r="F140" t="s">
        <v>11</v>
      </c>
      <c r="G140" t="s">
        <v>3434</v>
      </c>
      <c r="H140" t="s">
        <v>3802</v>
      </c>
      <c r="I140" t="s">
        <v>3803</v>
      </c>
      <c r="J140" t="s">
        <v>4035</v>
      </c>
    </row>
    <row r="141" spans="1:10">
      <c r="A141" s="248">
        <v>46152.973958333336</v>
      </c>
      <c r="B141" t="s">
        <v>3423</v>
      </c>
      <c r="C141">
        <v>-3</v>
      </c>
      <c r="D141" t="s">
        <v>3564</v>
      </c>
      <c r="E141" t="s">
        <v>3933</v>
      </c>
      <c r="F141" t="s">
        <v>11</v>
      </c>
      <c r="G141" t="s">
        <v>3465</v>
      </c>
      <c r="H141" t="s">
        <v>3804</v>
      </c>
      <c r="I141" t="s">
        <v>3805</v>
      </c>
      <c r="J141" t="s">
        <v>4036</v>
      </c>
    </row>
    <row r="142" spans="1:10">
      <c r="A142" s="248">
        <v>46152.973969907405</v>
      </c>
      <c r="B142" t="s">
        <v>3565</v>
      </c>
      <c r="C142">
        <v>-3</v>
      </c>
      <c r="D142" t="s">
        <v>3566</v>
      </c>
      <c r="E142" t="s">
        <v>3618</v>
      </c>
      <c r="F142" t="s">
        <v>21</v>
      </c>
      <c r="G142" t="s">
        <v>3567</v>
      </c>
      <c r="J142" t="s">
        <v>4037</v>
      </c>
    </row>
    <row r="143" spans="1:10">
      <c r="A143" s="248">
        <v>46152.973969907405</v>
      </c>
      <c r="B143" t="s">
        <v>3423</v>
      </c>
      <c r="C143">
        <v>-3</v>
      </c>
      <c r="D143" t="s">
        <v>3473</v>
      </c>
      <c r="E143" t="s">
        <v>3935</v>
      </c>
      <c r="F143" t="s">
        <v>24</v>
      </c>
      <c r="G143" t="s">
        <v>3493</v>
      </c>
      <c r="H143" t="s">
        <v>3652</v>
      </c>
      <c r="I143" t="s">
        <v>3653</v>
      </c>
      <c r="J143" t="s">
        <v>4038</v>
      </c>
    </row>
    <row r="144" spans="1:10">
      <c r="A144" s="248">
        <v>46152.973969907405</v>
      </c>
      <c r="B144" t="s">
        <v>3423</v>
      </c>
      <c r="C144">
        <v>-3</v>
      </c>
      <c r="D144" t="s">
        <v>3474</v>
      </c>
      <c r="E144" t="s">
        <v>3937</v>
      </c>
      <c r="F144" t="s">
        <v>24</v>
      </c>
      <c r="G144" t="s">
        <v>3493</v>
      </c>
      <c r="H144" t="s">
        <v>3654</v>
      </c>
      <c r="I144" t="s">
        <v>3655</v>
      </c>
      <c r="J144" t="s">
        <v>4039</v>
      </c>
    </row>
    <row r="145" spans="1:10">
      <c r="A145" s="248">
        <v>46152.973969907405</v>
      </c>
      <c r="B145" t="s">
        <v>3423</v>
      </c>
      <c r="C145">
        <v>-3</v>
      </c>
      <c r="D145" t="s">
        <v>3568</v>
      </c>
      <c r="E145" t="s">
        <v>3618</v>
      </c>
      <c r="F145" t="s">
        <v>9</v>
      </c>
      <c r="G145" t="s">
        <v>3509</v>
      </c>
      <c r="H145" t="s">
        <v>3806</v>
      </c>
      <c r="I145" t="s">
        <v>3807</v>
      </c>
      <c r="J145" t="s">
        <v>4040</v>
      </c>
    </row>
    <row r="146" spans="1:10">
      <c r="A146" s="248">
        <v>46152.973969907405</v>
      </c>
      <c r="B146" t="s">
        <v>3423</v>
      </c>
      <c r="C146">
        <v>-3</v>
      </c>
      <c r="D146" t="s">
        <v>3569</v>
      </c>
      <c r="E146" t="s">
        <v>3618</v>
      </c>
      <c r="F146" t="s">
        <v>3</v>
      </c>
      <c r="G146" t="s">
        <v>3507</v>
      </c>
      <c r="H146" t="s">
        <v>3808</v>
      </c>
      <c r="I146" t="s">
        <v>3809</v>
      </c>
      <c r="J146" t="s">
        <v>4041</v>
      </c>
    </row>
    <row r="147" spans="1:10">
      <c r="A147" s="248">
        <v>46152.973969907405</v>
      </c>
      <c r="B147" t="s">
        <v>3423</v>
      </c>
      <c r="C147">
        <v>-3</v>
      </c>
      <c r="D147" t="s">
        <v>3480</v>
      </c>
      <c r="E147" t="s">
        <v>3925</v>
      </c>
      <c r="F147" t="s">
        <v>11</v>
      </c>
      <c r="G147" t="s">
        <v>3434</v>
      </c>
      <c r="H147" t="s">
        <v>3666</v>
      </c>
      <c r="I147" t="s">
        <v>3667</v>
      </c>
      <c r="J147" t="s">
        <v>4042</v>
      </c>
    </row>
    <row r="148" spans="1:10">
      <c r="A148" s="248">
        <v>46152.973969907405</v>
      </c>
      <c r="B148" t="s">
        <v>3423</v>
      </c>
      <c r="C148">
        <v>-3</v>
      </c>
      <c r="D148" t="s">
        <v>3481</v>
      </c>
      <c r="E148" t="s">
        <v>3927</v>
      </c>
      <c r="F148" t="s">
        <v>11</v>
      </c>
      <c r="G148" t="s">
        <v>3434</v>
      </c>
      <c r="H148" t="s">
        <v>3668</v>
      </c>
      <c r="I148" t="s">
        <v>3669</v>
      </c>
      <c r="J148" t="s">
        <v>4043</v>
      </c>
    </row>
    <row r="149" spans="1:10">
      <c r="A149" s="248">
        <v>46152.973981481482</v>
      </c>
      <c r="B149" t="s">
        <v>3423</v>
      </c>
      <c r="C149">
        <v>-3</v>
      </c>
      <c r="D149" t="s">
        <v>3482</v>
      </c>
      <c r="E149" t="s">
        <v>3929</v>
      </c>
      <c r="F149" t="s">
        <v>11</v>
      </c>
      <c r="G149" t="s">
        <v>3434</v>
      </c>
      <c r="H149" t="s">
        <v>3670</v>
      </c>
      <c r="I149" t="s">
        <v>3671</v>
      </c>
      <c r="J149" t="s">
        <v>4044</v>
      </c>
    </row>
    <row r="150" spans="1:10">
      <c r="A150" s="248">
        <v>46152.973981481482</v>
      </c>
      <c r="B150" t="s">
        <v>3423</v>
      </c>
      <c r="C150">
        <v>-3</v>
      </c>
      <c r="D150" t="s">
        <v>3483</v>
      </c>
      <c r="E150" t="s">
        <v>3931</v>
      </c>
      <c r="F150" t="s">
        <v>11</v>
      </c>
      <c r="G150" t="s">
        <v>3434</v>
      </c>
      <c r="H150" t="s">
        <v>3672</v>
      </c>
      <c r="I150" t="s">
        <v>3673</v>
      </c>
      <c r="J150" t="s">
        <v>4045</v>
      </c>
    </row>
    <row r="151" spans="1:10">
      <c r="A151" s="248">
        <v>46152.973981481482</v>
      </c>
      <c r="B151" t="s">
        <v>3423</v>
      </c>
      <c r="C151">
        <v>-3</v>
      </c>
      <c r="D151" t="s">
        <v>3484</v>
      </c>
      <c r="E151" t="s">
        <v>3933</v>
      </c>
      <c r="F151" t="s">
        <v>11</v>
      </c>
      <c r="G151" t="s">
        <v>3465</v>
      </c>
      <c r="H151" t="s">
        <v>3674</v>
      </c>
      <c r="I151" t="s">
        <v>3675</v>
      </c>
      <c r="J151" t="s">
        <v>4046</v>
      </c>
    </row>
    <row r="152" spans="1:10">
      <c r="A152" s="248">
        <v>46152.973981481482</v>
      </c>
      <c r="B152" t="s">
        <v>3423</v>
      </c>
      <c r="C152">
        <v>-3</v>
      </c>
      <c r="D152" t="s">
        <v>3485</v>
      </c>
      <c r="E152" t="s">
        <v>3935</v>
      </c>
      <c r="F152" t="s">
        <v>11</v>
      </c>
      <c r="G152" t="s">
        <v>3465</v>
      </c>
      <c r="H152" t="s">
        <v>3676</v>
      </c>
      <c r="I152" t="s">
        <v>3677</v>
      </c>
      <c r="J152" t="s">
        <v>4047</v>
      </c>
    </row>
    <row r="153" spans="1:10">
      <c r="A153" s="248">
        <v>46152.973981481482</v>
      </c>
      <c r="B153" t="s">
        <v>3423</v>
      </c>
      <c r="C153">
        <v>-3</v>
      </c>
      <c r="D153" t="s">
        <v>3486</v>
      </c>
      <c r="E153" t="s">
        <v>3937</v>
      </c>
      <c r="F153" t="s">
        <v>11</v>
      </c>
      <c r="G153" t="s">
        <v>3465</v>
      </c>
      <c r="H153" t="s">
        <v>3678</v>
      </c>
      <c r="I153" t="s">
        <v>3679</v>
      </c>
      <c r="J153" t="s">
        <v>4048</v>
      </c>
    </row>
    <row r="154" spans="1:10">
      <c r="A154" s="248">
        <v>46152.973981481482</v>
      </c>
      <c r="B154" t="s">
        <v>3423</v>
      </c>
      <c r="C154">
        <v>-3</v>
      </c>
      <c r="D154" t="s">
        <v>3570</v>
      </c>
      <c r="E154" t="s">
        <v>3618</v>
      </c>
      <c r="F154" t="s">
        <v>15</v>
      </c>
      <c r="G154" t="s">
        <v>3559</v>
      </c>
      <c r="H154" t="s">
        <v>3810</v>
      </c>
      <c r="I154" t="s">
        <v>3811</v>
      </c>
      <c r="J154" t="s">
        <v>4049</v>
      </c>
    </row>
    <row r="155" spans="1:10">
      <c r="A155" s="248">
        <v>46152.973981481482</v>
      </c>
      <c r="B155" t="s">
        <v>3423</v>
      </c>
      <c r="C155">
        <v>-3</v>
      </c>
      <c r="D155" t="s">
        <v>3427</v>
      </c>
      <c r="E155" t="s">
        <v>3929</v>
      </c>
      <c r="F155" t="s">
        <v>15</v>
      </c>
      <c r="G155" t="s">
        <v>3451</v>
      </c>
      <c r="H155" t="s">
        <v>3622</v>
      </c>
      <c r="I155" t="s">
        <v>3623</v>
      </c>
      <c r="J155" t="s">
        <v>4050</v>
      </c>
    </row>
    <row r="156" spans="1:10">
      <c r="A156" s="248">
        <v>46152.973993055559</v>
      </c>
      <c r="B156" t="s">
        <v>3423</v>
      </c>
      <c r="C156">
        <v>-3</v>
      </c>
      <c r="D156" t="s">
        <v>3428</v>
      </c>
      <c r="E156" t="s">
        <v>3931</v>
      </c>
      <c r="F156" t="s">
        <v>15</v>
      </c>
      <c r="G156" t="s">
        <v>3451</v>
      </c>
      <c r="H156" t="s">
        <v>3624</v>
      </c>
      <c r="I156" t="s">
        <v>3625</v>
      </c>
      <c r="J156" t="s">
        <v>4051</v>
      </c>
    </row>
    <row r="157" spans="1:10">
      <c r="A157" s="248">
        <v>46152.973993055559</v>
      </c>
      <c r="B157" t="s">
        <v>3889</v>
      </c>
      <c r="C157">
        <v>-3</v>
      </c>
      <c r="D157" t="s">
        <v>3571</v>
      </c>
      <c r="F157" t="s">
        <v>11</v>
      </c>
      <c r="J157" t="s">
        <v>4052</v>
      </c>
    </row>
    <row r="158" spans="1:10">
      <c r="A158" s="248">
        <v>46152.973993055559</v>
      </c>
      <c r="B158" t="s">
        <v>3423</v>
      </c>
      <c r="C158">
        <v>-3</v>
      </c>
      <c r="D158" t="s">
        <v>3573</v>
      </c>
      <c r="E158" t="s">
        <v>3925</v>
      </c>
      <c r="F158" t="s">
        <v>9</v>
      </c>
      <c r="G158" t="s">
        <v>3425</v>
      </c>
      <c r="H158" t="s">
        <v>3812</v>
      </c>
      <c r="I158" t="s">
        <v>3813</v>
      </c>
      <c r="J158" t="s">
        <v>4053</v>
      </c>
    </row>
    <row r="159" spans="1:10">
      <c r="A159" s="248">
        <v>46152.973993055559</v>
      </c>
      <c r="B159" t="s">
        <v>3423</v>
      </c>
      <c r="C159">
        <v>-3</v>
      </c>
      <c r="D159" t="s">
        <v>3574</v>
      </c>
      <c r="E159" t="s">
        <v>3927</v>
      </c>
      <c r="F159" t="s">
        <v>9</v>
      </c>
      <c r="G159" t="s">
        <v>3425</v>
      </c>
      <c r="H159" t="s">
        <v>3814</v>
      </c>
      <c r="I159" t="s">
        <v>3815</v>
      </c>
      <c r="J159" t="s">
        <v>4054</v>
      </c>
    </row>
    <row r="160" spans="1:10">
      <c r="A160" s="248">
        <v>46152.973993055559</v>
      </c>
      <c r="B160" t="s">
        <v>3423</v>
      </c>
      <c r="C160">
        <v>-3</v>
      </c>
      <c r="D160" t="s">
        <v>3575</v>
      </c>
      <c r="E160" t="s">
        <v>3929</v>
      </c>
      <c r="F160" t="s">
        <v>9</v>
      </c>
      <c r="G160" t="s">
        <v>3425</v>
      </c>
      <c r="H160" t="s">
        <v>3816</v>
      </c>
      <c r="I160" t="s">
        <v>3817</v>
      </c>
      <c r="J160" t="s">
        <v>4055</v>
      </c>
    </row>
    <row r="161" spans="1:10">
      <c r="A161" s="248">
        <v>46152.973993055559</v>
      </c>
      <c r="B161" t="s">
        <v>3423</v>
      </c>
      <c r="C161">
        <v>-3</v>
      </c>
      <c r="D161" t="s">
        <v>3576</v>
      </c>
      <c r="E161" t="s">
        <v>3931</v>
      </c>
      <c r="F161" t="s">
        <v>9</v>
      </c>
      <c r="G161" t="s">
        <v>3425</v>
      </c>
      <c r="H161" t="s">
        <v>3818</v>
      </c>
      <c r="I161" t="s">
        <v>3819</v>
      </c>
      <c r="J161" t="s">
        <v>4056</v>
      </c>
    </row>
    <row r="162" spans="1:10">
      <c r="A162" s="248">
        <v>46152.973993055559</v>
      </c>
      <c r="B162" t="s">
        <v>3423</v>
      </c>
      <c r="C162">
        <v>-3</v>
      </c>
      <c r="D162" t="s">
        <v>3577</v>
      </c>
      <c r="E162" t="s">
        <v>3933</v>
      </c>
      <c r="F162" t="s">
        <v>9</v>
      </c>
      <c r="G162" t="s">
        <v>3456</v>
      </c>
      <c r="H162" t="s">
        <v>3820</v>
      </c>
      <c r="I162" t="s">
        <v>3821</v>
      </c>
      <c r="J162" t="s">
        <v>4057</v>
      </c>
    </row>
    <row r="163" spans="1:10">
      <c r="A163" s="248">
        <v>46152.974004629628</v>
      </c>
      <c r="B163" t="s">
        <v>3889</v>
      </c>
      <c r="C163">
        <v>-3</v>
      </c>
      <c r="D163" t="s">
        <v>3578</v>
      </c>
      <c r="F163" t="s">
        <v>15</v>
      </c>
      <c r="J163" t="s">
        <v>4058</v>
      </c>
    </row>
    <row r="164" spans="1:10">
      <c r="A164" s="248">
        <v>46152.974004629628</v>
      </c>
      <c r="B164" t="s">
        <v>3889</v>
      </c>
      <c r="C164">
        <v>-3</v>
      </c>
      <c r="D164" t="s">
        <v>3579</v>
      </c>
      <c r="F164" t="s">
        <v>15</v>
      </c>
      <c r="J164" t="s">
        <v>4059</v>
      </c>
    </row>
    <row r="165" spans="1:10">
      <c r="A165" s="248">
        <v>46152.974004629628</v>
      </c>
      <c r="B165" t="s">
        <v>3565</v>
      </c>
      <c r="C165">
        <v>-3</v>
      </c>
      <c r="D165" t="s">
        <v>3580</v>
      </c>
      <c r="E165" t="s">
        <v>3618</v>
      </c>
      <c r="F165" t="s">
        <v>21</v>
      </c>
      <c r="G165" t="s">
        <v>3567</v>
      </c>
      <c r="J165" t="s">
        <v>4060</v>
      </c>
    </row>
    <row r="166" spans="1:10">
      <c r="A166" s="248">
        <v>46152.974004629628</v>
      </c>
      <c r="B166" t="s">
        <v>3423</v>
      </c>
      <c r="C166">
        <v>-3</v>
      </c>
      <c r="D166" t="s">
        <v>3581</v>
      </c>
      <c r="E166" t="s">
        <v>3618</v>
      </c>
      <c r="F166" t="s">
        <v>15</v>
      </c>
      <c r="G166" t="s">
        <v>3559</v>
      </c>
      <c r="H166" t="s">
        <v>3826</v>
      </c>
      <c r="I166" t="s">
        <v>3827</v>
      </c>
      <c r="J166" t="s">
        <v>4061</v>
      </c>
    </row>
    <row r="167" spans="1:10">
      <c r="A167" s="248">
        <v>46152.974004629628</v>
      </c>
      <c r="B167" t="s">
        <v>3423</v>
      </c>
      <c r="C167">
        <v>-3</v>
      </c>
      <c r="D167" t="s">
        <v>3582</v>
      </c>
      <c r="E167" t="s">
        <v>3618</v>
      </c>
      <c r="F167" t="s">
        <v>11</v>
      </c>
      <c r="G167" t="s">
        <v>3572</v>
      </c>
      <c r="H167" t="s">
        <v>3828</v>
      </c>
      <c r="I167" t="s">
        <v>3829</v>
      </c>
      <c r="J167" t="s">
        <v>4062</v>
      </c>
    </row>
    <row r="168" spans="1:10">
      <c r="A168" s="248">
        <v>46152.974004629628</v>
      </c>
      <c r="B168" t="s">
        <v>3423</v>
      </c>
      <c r="C168">
        <v>-3</v>
      </c>
      <c r="D168" t="s">
        <v>3501</v>
      </c>
      <c r="E168" t="s">
        <v>3925</v>
      </c>
      <c r="F168" t="s">
        <v>24</v>
      </c>
      <c r="G168" t="s">
        <v>3488</v>
      </c>
      <c r="H168" t="s">
        <v>3700</v>
      </c>
      <c r="I168" t="s">
        <v>3701</v>
      </c>
      <c r="J168" t="s">
        <v>4063</v>
      </c>
    </row>
    <row r="169" spans="1:10">
      <c r="A169" s="248">
        <v>46152.974004629628</v>
      </c>
      <c r="B169" t="s">
        <v>3423</v>
      </c>
      <c r="C169">
        <v>-3</v>
      </c>
      <c r="D169" t="s">
        <v>3502</v>
      </c>
      <c r="E169" t="s">
        <v>3927</v>
      </c>
      <c r="F169" t="s">
        <v>24</v>
      </c>
      <c r="G169" t="s">
        <v>3488</v>
      </c>
      <c r="H169" t="s">
        <v>3702</v>
      </c>
      <c r="I169" t="s">
        <v>3703</v>
      </c>
      <c r="J169" t="s">
        <v>4064</v>
      </c>
    </row>
    <row r="170" spans="1:10">
      <c r="A170" s="248">
        <v>46152.974016203705</v>
      </c>
      <c r="B170" t="s">
        <v>3423</v>
      </c>
      <c r="C170">
        <v>-3</v>
      </c>
      <c r="D170" t="s">
        <v>3503</v>
      </c>
      <c r="E170" t="s">
        <v>3929</v>
      </c>
      <c r="F170" t="s">
        <v>24</v>
      </c>
      <c r="G170" t="s">
        <v>3488</v>
      </c>
      <c r="H170" t="s">
        <v>3704</v>
      </c>
      <c r="I170" t="s">
        <v>3705</v>
      </c>
      <c r="J170" t="s">
        <v>4065</v>
      </c>
    </row>
    <row r="171" spans="1:10">
      <c r="A171" s="248">
        <v>46152.974016203705</v>
      </c>
      <c r="B171" t="s">
        <v>3423</v>
      </c>
      <c r="C171">
        <v>-3</v>
      </c>
      <c r="D171" t="s">
        <v>3504</v>
      </c>
      <c r="E171" t="s">
        <v>3931</v>
      </c>
      <c r="F171" t="s">
        <v>24</v>
      </c>
      <c r="G171" t="s">
        <v>3488</v>
      </c>
      <c r="H171" t="s">
        <v>3706</v>
      </c>
      <c r="I171" t="s">
        <v>3707</v>
      </c>
      <c r="J171" t="s">
        <v>4066</v>
      </c>
    </row>
    <row r="172" spans="1:10">
      <c r="A172" s="248">
        <v>46152.974016203705</v>
      </c>
      <c r="B172" t="s">
        <v>3423</v>
      </c>
      <c r="C172">
        <v>-3</v>
      </c>
      <c r="D172" t="s">
        <v>3505</v>
      </c>
      <c r="E172" t="s">
        <v>3933</v>
      </c>
      <c r="F172" t="s">
        <v>24</v>
      </c>
      <c r="G172" t="s">
        <v>3493</v>
      </c>
      <c r="H172" t="s">
        <v>3708</v>
      </c>
      <c r="I172" t="s">
        <v>3709</v>
      </c>
      <c r="J172" t="s">
        <v>4067</v>
      </c>
    </row>
    <row r="173" spans="1:10">
      <c r="A173" s="248">
        <v>46152.974016203705</v>
      </c>
      <c r="B173" t="s">
        <v>3565</v>
      </c>
      <c r="C173">
        <v>-3</v>
      </c>
      <c r="D173" t="s">
        <v>3506</v>
      </c>
      <c r="E173" t="s">
        <v>3618</v>
      </c>
      <c r="F173" t="s">
        <v>21</v>
      </c>
      <c r="G173" t="s">
        <v>3567</v>
      </c>
      <c r="J173" t="s">
        <v>4068</v>
      </c>
    </row>
    <row r="174" spans="1:10">
      <c r="A174" s="248">
        <v>46152.974016203705</v>
      </c>
      <c r="B174" t="s">
        <v>3889</v>
      </c>
      <c r="C174">
        <v>-3</v>
      </c>
      <c r="D174" t="s">
        <v>3433</v>
      </c>
      <c r="F174" t="s">
        <v>15</v>
      </c>
      <c r="J174" t="s">
        <v>3971</v>
      </c>
    </row>
    <row r="175" spans="1:10">
      <c r="A175" s="248">
        <v>46152.974016203705</v>
      </c>
      <c r="B175" t="s">
        <v>3889</v>
      </c>
      <c r="C175">
        <v>-3</v>
      </c>
      <c r="D175" t="s">
        <v>3435</v>
      </c>
      <c r="F175" t="s">
        <v>15</v>
      </c>
      <c r="J175" t="s">
        <v>3972</v>
      </c>
    </row>
    <row r="176" spans="1:10">
      <c r="A176" s="248">
        <v>46152.974016203705</v>
      </c>
      <c r="B176" t="s">
        <v>3423</v>
      </c>
      <c r="C176">
        <v>-3</v>
      </c>
      <c r="D176" t="s">
        <v>3436</v>
      </c>
      <c r="E176" t="s">
        <v>3929</v>
      </c>
      <c r="F176" t="s">
        <v>21</v>
      </c>
      <c r="G176" t="s">
        <v>3460</v>
      </c>
      <c r="H176" t="s">
        <v>3626</v>
      </c>
      <c r="I176" t="s">
        <v>3627</v>
      </c>
      <c r="J176" t="s">
        <v>4069</v>
      </c>
    </row>
    <row r="177" spans="1:10">
      <c r="A177" s="248">
        <v>46152.974016203705</v>
      </c>
      <c r="B177" t="s">
        <v>3423</v>
      </c>
      <c r="C177">
        <v>-3</v>
      </c>
      <c r="D177" t="s">
        <v>3437</v>
      </c>
      <c r="E177" t="s">
        <v>3931</v>
      </c>
      <c r="F177" t="s">
        <v>21</v>
      </c>
      <c r="G177" t="s">
        <v>3460</v>
      </c>
      <c r="H177" t="s">
        <v>3628</v>
      </c>
      <c r="I177" t="s">
        <v>3629</v>
      </c>
      <c r="J177" t="s">
        <v>4070</v>
      </c>
    </row>
    <row r="178" spans="1:10">
      <c r="A178" s="248">
        <v>46152.974027777775</v>
      </c>
      <c r="B178" t="s">
        <v>3423</v>
      </c>
      <c r="C178">
        <v>-3</v>
      </c>
      <c r="D178" t="s">
        <v>3583</v>
      </c>
      <c r="E178" t="s">
        <v>3618</v>
      </c>
      <c r="F178" t="s">
        <v>9</v>
      </c>
      <c r="G178" t="s">
        <v>3509</v>
      </c>
      <c r="H178" t="s">
        <v>3830</v>
      </c>
      <c r="I178" t="s">
        <v>3831</v>
      </c>
      <c r="J178" t="s">
        <v>4071</v>
      </c>
    </row>
    <row r="179" spans="1:10">
      <c r="A179" s="248">
        <v>46152.974027777775</v>
      </c>
      <c r="B179" t="s">
        <v>3423</v>
      </c>
      <c r="C179">
        <v>-3</v>
      </c>
      <c r="D179" t="s">
        <v>3584</v>
      </c>
      <c r="E179" t="s">
        <v>3935</v>
      </c>
      <c r="F179" t="s">
        <v>9</v>
      </c>
      <c r="G179" t="s">
        <v>3456</v>
      </c>
      <c r="H179" t="s">
        <v>3832</v>
      </c>
      <c r="I179" t="s">
        <v>3833</v>
      </c>
      <c r="J179" t="s">
        <v>4072</v>
      </c>
    </row>
    <row r="180" spans="1:10">
      <c r="A180" s="248">
        <v>46152.974027777775</v>
      </c>
      <c r="B180" t="s">
        <v>3423</v>
      </c>
      <c r="C180">
        <v>-3</v>
      </c>
      <c r="D180" t="s">
        <v>3585</v>
      </c>
      <c r="E180" t="s">
        <v>3937</v>
      </c>
      <c r="F180" t="s">
        <v>9</v>
      </c>
      <c r="G180" t="s">
        <v>3456</v>
      </c>
      <c r="H180" t="s">
        <v>3834</v>
      </c>
      <c r="I180" t="s">
        <v>3835</v>
      </c>
      <c r="J180" t="s">
        <v>4073</v>
      </c>
    </row>
    <row r="181" spans="1:10">
      <c r="A181" s="248">
        <v>46152.974027777775</v>
      </c>
      <c r="B181" t="s">
        <v>3423</v>
      </c>
      <c r="C181">
        <v>-3</v>
      </c>
      <c r="D181" t="s">
        <v>3508</v>
      </c>
      <c r="E181" t="s">
        <v>3618</v>
      </c>
      <c r="F181" t="s">
        <v>9</v>
      </c>
      <c r="G181" t="s">
        <v>3509</v>
      </c>
      <c r="H181" t="s">
        <v>3710</v>
      </c>
      <c r="I181" t="s">
        <v>3711</v>
      </c>
      <c r="J181" t="s">
        <v>4074</v>
      </c>
    </row>
    <row r="182" spans="1:10">
      <c r="A182" s="248">
        <v>46152.974027777775</v>
      </c>
      <c r="B182" t="s">
        <v>3423</v>
      </c>
      <c r="C182">
        <v>-3</v>
      </c>
      <c r="D182" t="s">
        <v>3510</v>
      </c>
      <c r="E182" t="s">
        <v>3925</v>
      </c>
      <c r="F182" t="s">
        <v>9</v>
      </c>
      <c r="G182" t="s">
        <v>3425</v>
      </c>
      <c r="H182" t="s">
        <v>3712</v>
      </c>
      <c r="I182" t="s">
        <v>3713</v>
      </c>
      <c r="J182" t="s">
        <v>4075</v>
      </c>
    </row>
    <row r="183" spans="1:10">
      <c r="A183" s="248">
        <v>46152.974027777775</v>
      </c>
      <c r="B183" t="s">
        <v>3423</v>
      </c>
      <c r="C183">
        <v>-3</v>
      </c>
      <c r="D183" t="s">
        <v>3511</v>
      </c>
      <c r="E183" t="s">
        <v>3927</v>
      </c>
      <c r="F183" t="s">
        <v>9</v>
      </c>
      <c r="G183" t="s">
        <v>3425</v>
      </c>
      <c r="H183" t="s">
        <v>3714</v>
      </c>
      <c r="I183" t="s">
        <v>3715</v>
      </c>
      <c r="J183" t="s">
        <v>4076</v>
      </c>
    </row>
    <row r="184" spans="1:10">
      <c r="A184" s="248">
        <v>46152.974039351851</v>
      </c>
      <c r="B184" t="s">
        <v>3423</v>
      </c>
      <c r="C184">
        <v>-3</v>
      </c>
      <c r="D184" t="s">
        <v>3512</v>
      </c>
      <c r="E184" t="s">
        <v>3929</v>
      </c>
      <c r="F184" t="s">
        <v>9</v>
      </c>
      <c r="G184" t="s">
        <v>3425</v>
      </c>
      <c r="H184" t="s">
        <v>3716</v>
      </c>
      <c r="I184" t="s">
        <v>3717</v>
      </c>
      <c r="J184" t="s">
        <v>4077</v>
      </c>
    </row>
    <row r="185" spans="1:10">
      <c r="A185" s="248">
        <v>46152.974039351851</v>
      </c>
      <c r="B185" t="s">
        <v>3423</v>
      </c>
      <c r="C185">
        <v>-3</v>
      </c>
      <c r="D185" t="s">
        <v>3513</v>
      </c>
      <c r="E185" t="s">
        <v>3931</v>
      </c>
      <c r="F185" t="s">
        <v>9</v>
      </c>
      <c r="G185" t="s">
        <v>3425</v>
      </c>
      <c r="H185" t="s">
        <v>3718</v>
      </c>
      <c r="I185" t="s">
        <v>3719</v>
      </c>
      <c r="J185" t="s">
        <v>4078</v>
      </c>
    </row>
    <row r="186" spans="1:10">
      <c r="A186" s="248">
        <v>46152.974039351851</v>
      </c>
      <c r="B186" t="s">
        <v>3423</v>
      </c>
      <c r="C186">
        <v>-3</v>
      </c>
      <c r="D186" t="s">
        <v>3586</v>
      </c>
      <c r="E186" t="s">
        <v>3933</v>
      </c>
      <c r="F186" t="s">
        <v>9</v>
      </c>
      <c r="G186" t="s">
        <v>3456</v>
      </c>
      <c r="H186" t="s">
        <v>3836</v>
      </c>
      <c r="I186" t="s">
        <v>3837</v>
      </c>
      <c r="J186" t="s">
        <v>4079</v>
      </c>
    </row>
    <row r="187" spans="1:10">
      <c r="A187" s="248">
        <v>46152.974039351851</v>
      </c>
      <c r="B187" t="s">
        <v>3565</v>
      </c>
      <c r="C187">
        <v>-3</v>
      </c>
      <c r="D187" t="s">
        <v>3587</v>
      </c>
      <c r="E187" t="s">
        <v>3618</v>
      </c>
      <c r="F187" t="s">
        <v>21</v>
      </c>
      <c r="G187" t="s">
        <v>3567</v>
      </c>
      <c r="J187" t="s">
        <v>4080</v>
      </c>
    </row>
    <row r="188" spans="1:10">
      <c r="A188" s="248">
        <v>46152.974039351851</v>
      </c>
      <c r="B188" t="s">
        <v>3423</v>
      </c>
      <c r="C188">
        <v>-3</v>
      </c>
      <c r="D188" t="s">
        <v>3516</v>
      </c>
      <c r="E188" t="s">
        <v>3925</v>
      </c>
      <c r="F188" t="s">
        <v>21</v>
      </c>
      <c r="G188" t="s">
        <v>3460</v>
      </c>
      <c r="H188" t="s">
        <v>3724</v>
      </c>
      <c r="I188" t="s">
        <v>3725</v>
      </c>
      <c r="J188" t="s">
        <v>4081</v>
      </c>
    </row>
    <row r="189" spans="1:10">
      <c r="A189" s="248">
        <v>46152.974039351851</v>
      </c>
      <c r="B189" t="s">
        <v>3423</v>
      </c>
      <c r="C189">
        <v>-3</v>
      </c>
      <c r="D189" t="s">
        <v>3517</v>
      </c>
      <c r="E189" t="s">
        <v>3927</v>
      </c>
      <c r="F189" t="s">
        <v>21</v>
      </c>
      <c r="G189" t="s">
        <v>3460</v>
      </c>
      <c r="H189" t="s">
        <v>3726</v>
      </c>
      <c r="I189" t="s">
        <v>3727</v>
      </c>
      <c r="J189" t="s">
        <v>4082</v>
      </c>
    </row>
    <row r="190" spans="1:10">
      <c r="A190" s="248">
        <v>46152.974039351851</v>
      </c>
      <c r="B190" t="s">
        <v>3423</v>
      </c>
      <c r="C190">
        <v>-3</v>
      </c>
      <c r="D190" t="s">
        <v>3518</v>
      </c>
      <c r="E190" t="s">
        <v>3929</v>
      </c>
      <c r="F190" t="s">
        <v>21</v>
      </c>
      <c r="G190" t="s">
        <v>3460</v>
      </c>
      <c r="H190" t="s">
        <v>3728</v>
      </c>
      <c r="I190" t="s">
        <v>3729</v>
      </c>
      <c r="J190" t="s">
        <v>4083</v>
      </c>
    </row>
    <row r="191" spans="1:10">
      <c r="A191" s="248">
        <v>46152.974050925928</v>
      </c>
      <c r="B191" t="s">
        <v>3423</v>
      </c>
      <c r="C191">
        <v>-3</v>
      </c>
      <c r="D191" t="s">
        <v>3519</v>
      </c>
      <c r="E191" t="s">
        <v>3931</v>
      </c>
      <c r="F191" t="s">
        <v>21</v>
      </c>
      <c r="G191" t="s">
        <v>3460</v>
      </c>
      <c r="H191" t="s">
        <v>3730</v>
      </c>
      <c r="I191" t="s">
        <v>3731</v>
      </c>
      <c r="J191" t="s">
        <v>4084</v>
      </c>
    </row>
    <row r="192" spans="1:10">
      <c r="A192" s="248">
        <v>46152.974050925928</v>
      </c>
      <c r="B192" t="s">
        <v>3889</v>
      </c>
      <c r="C192">
        <v>-3</v>
      </c>
      <c r="D192" t="s">
        <v>3520</v>
      </c>
      <c r="F192" t="s">
        <v>15</v>
      </c>
      <c r="J192" t="s">
        <v>3986</v>
      </c>
    </row>
    <row r="193" spans="1:10">
      <c r="A193" s="248">
        <v>46152.974050925928</v>
      </c>
      <c r="B193" t="s">
        <v>3889</v>
      </c>
      <c r="C193">
        <v>-3</v>
      </c>
      <c r="D193" t="s">
        <v>3521</v>
      </c>
      <c r="F193" t="s">
        <v>15</v>
      </c>
      <c r="J193" t="s">
        <v>3987</v>
      </c>
    </row>
    <row r="194" spans="1:10">
      <c r="A194" s="248">
        <v>46152.974050925928</v>
      </c>
      <c r="B194" t="s">
        <v>3889</v>
      </c>
      <c r="C194">
        <v>-3</v>
      </c>
      <c r="D194" t="s">
        <v>3522</v>
      </c>
      <c r="F194" t="s">
        <v>11</v>
      </c>
      <c r="J194" t="s">
        <v>4085</v>
      </c>
    </row>
    <row r="195" spans="1:10">
      <c r="A195" s="248">
        <v>46152.974050925928</v>
      </c>
      <c r="B195" t="s">
        <v>3889</v>
      </c>
      <c r="C195">
        <v>-3</v>
      </c>
      <c r="D195" t="s">
        <v>3523</v>
      </c>
      <c r="F195" t="s">
        <v>11</v>
      </c>
      <c r="J195" t="s">
        <v>4086</v>
      </c>
    </row>
    <row r="196" spans="1:10">
      <c r="A196" s="248">
        <v>46152.974050925928</v>
      </c>
      <c r="B196" t="s">
        <v>3423</v>
      </c>
      <c r="C196">
        <v>-3</v>
      </c>
      <c r="D196" t="s">
        <v>3588</v>
      </c>
      <c r="E196" t="s">
        <v>3925</v>
      </c>
      <c r="F196" t="s">
        <v>21</v>
      </c>
      <c r="G196" t="s">
        <v>3460</v>
      </c>
      <c r="H196" t="s">
        <v>3838</v>
      </c>
      <c r="I196" t="s">
        <v>3839</v>
      </c>
      <c r="J196" t="s">
        <v>4087</v>
      </c>
    </row>
    <row r="197" spans="1:10">
      <c r="A197" s="248">
        <v>46152.974050925928</v>
      </c>
      <c r="B197" t="s">
        <v>3423</v>
      </c>
      <c r="C197">
        <v>-3</v>
      </c>
      <c r="D197" t="s">
        <v>3589</v>
      </c>
      <c r="E197" t="s">
        <v>3927</v>
      </c>
      <c r="F197" t="s">
        <v>21</v>
      </c>
      <c r="G197" t="s">
        <v>3460</v>
      </c>
      <c r="H197" t="s">
        <v>3840</v>
      </c>
      <c r="I197" t="s">
        <v>3841</v>
      </c>
      <c r="J197" t="s">
        <v>4088</v>
      </c>
    </row>
    <row r="198" spans="1:10">
      <c r="A198" s="248">
        <v>46152.974050925928</v>
      </c>
      <c r="B198" t="s">
        <v>3423</v>
      </c>
      <c r="C198">
        <v>-3</v>
      </c>
      <c r="D198" t="s">
        <v>3590</v>
      </c>
      <c r="E198" t="s">
        <v>3929</v>
      </c>
      <c r="F198" t="s">
        <v>21</v>
      </c>
      <c r="G198" t="s">
        <v>3460</v>
      </c>
      <c r="H198" t="s">
        <v>3842</v>
      </c>
      <c r="I198" t="s">
        <v>3843</v>
      </c>
      <c r="J198" t="s">
        <v>4089</v>
      </c>
    </row>
    <row r="199" spans="1:10">
      <c r="A199" s="248">
        <v>46152.974062499998</v>
      </c>
      <c r="B199" t="s">
        <v>3423</v>
      </c>
      <c r="C199">
        <v>-3</v>
      </c>
      <c r="D199" t="s">
        <v>3591</v>
      </c>
      <c r="E199" t="s">
        <v>3931</v>
      </c>
      <c r="F199" t="s">
        <v>21</v>
      </c>
      <c r="G199" t="s">
        <v>3460</v>
      </c>
      <c r="H199" t="s">
        <v>3844</v>
      </c>
      <c r="I199" t="s">
        <v>3845</v>
      </c>
      <c r="J199" t="s">
        <v>4090</v>
      </c>
    </row>
    <row r="200" spans="1:10">
      <c r="A200" s="248">
        <v>46152.974062499998</v>
      </c>
      <c r="B200" t="s">
        <v>3423</v>
      </c>
      <c r="C200">
        <v>-3</v>
      </c>
      <c r="D200" t="s">
        <v>3525</v>
      </c>
      <c r="E200" t="s">
        <v>3935</v>
      </c>
      <c r="F200" t="s">
        <v>21</v>
      </c>
      <c r="G200" t="s">
        <v>3447</v>
      </c>
      <c r="H200" t="s">
        <v>3734</v>
      </c>
      <c r="I200" t="s">
        <v>3735</v>
      </c>
      <c r="J200" t="s">
        <v>4091</v>
      </c>
    </row>
    <row r="201" spans="1:10">
      <c r="A201" s="248">
        <v>46152.974062499998</v>
      </c>
      <c r="B201" t="s">
        <v>3423</v>
      </c>
      <c r="C201">
        <v>-3</v>
      </c>
      <c r="D201" t="s">
        <v>3526</v>
      </c>
      <c r="E201" t="s">
        <v>3937</v>
      </c>
      <c r="F201" t="s">
        <v>21</v>
      </c>
      <c r="G201" t="s">
        <v>3447</v>
      </c>
      <c r="H201" t="s">
        <v>3736</v>
      </c>
      <c r="I201" t="s">
        <v>3737</v>
      </c>
      <c r="J201" t="s">
        <v>4092</v>
      </c>
    </row>
    <row r="202" spans="1:10">
      <c r="A202" s="248">
        <v>46152.974062499998</v>
      </c>
      <c r="B202" t="s">
        <v>3423</v>
      </c>
      <c r="C202">
        <v>-3</v>
      </c>
      <c r="D202" t="s">
        <v>3592</v>
      </c>
      <c r="E202" t="s">
        <v>3618</v>
      </c>
      <c r="F202" t="s">
        <v>3</v>
      </c>
      <c r="G202" t="s">
        <v>3507</v>
      </c>
      <c r="H202" t="s">
        <v>3846</v>
      </c>
      <c r="I202" t="s">
        <v>3847</v>
      </c>
      <c r="J202" t="s">
        <v>4093</v>
      </c>
    </row>
    <row r="203" spans="1:10">
      <c r="A203" s="248">
        <v>46152.974062499998</v>
      </c>
      <c r="B203" t="s">
        <v>3423</v>
      </c>
      <c r="C203">
        <v>-3</v>
      </c>
      <c r="D203" t="s">
        <v>3527</v>
      </c>
      <c r="E203" t="s">
        <v>3933</v>
      </c>
      <c r="F203" t="s">
        <v>3</v>
      </c>
      <c r="G203" t="s">
        <v>3430</v>
      </c>
      <c r="H203" t="s">
        <v>3738</v>
      </c>
      <c r="I203" t="s">
        <v>3739</v>
      </c>
      <c r="J203" t="s">
        <v>4094</v>
      </c>
    </row>
    <row r="204" spans="1:10">
      <c r="A204" s="248">
        <v>46152.974062499998</v>
      </c>
      <c r="B204" t="s">
        <v>3889</v>
      </c>
      <c r="C204">
        <v>-3</v>
      </c>
      <c r="D204" t="s">
        <v>3528</v>
      </c>
      <c r="F204" t="s">
        <v>15</v>
      </c>
      <c r="J204" t="s">
        <v>3994</v>
      </c>
    </row>
    <row r="205" spans="1:10">
      <c r="A205" s="248">
        <v>46152.974062499998</v>
      </c>
      <c r="B205" t="s">
        <v>3889</v>
      </c>
      <c r="C205">
        <v>-3</v>
      </c>
      <c r="D205" t="s">
        <v>3529</v>
      </c>
      <c r="F205" t="s">
        <v>15</v>
      </c>
      <c r="J205" t="s">
        <v>3995</v>
      </c>
    </row>
    <row r="206" spans="1:10">
      <c r="A206" s="248">
        <v>46152.974074074074</v>
      </c>
      <c r="B206" t="s">
        <v>3423</v>
      </c>
      <c r="C206">
        <v>-3</v>
      </c>
      <c r="D206" t="s">
        <v>3450</v>
      </c>
      <c r="E206" t="s">
        <v>3925</v>
      </c>
      <c r="F206" t="s">
        <v>3</v>
      </c>
      <c r="G206" t="s">
        <v>3442</v>
      </c>
      <c r="H206" t="s">
        <v>3630</v>
      </c>
      <c r="I206" t="s">
        <v>3631</v>
      </c>
      <c r="J206" t="s">
        <v>4095</v>
      </c>
    </row>
    <row r="207" spans="1:10">
      <c r="A207" s="248">
        <v>46152.974074074074</v>
      </c>
      <c r="B207" t="s">
        <v>3423</v>
      </c>
      <c r="C207">
        <v>-3</v>
      </c>
      <c r="D207" t="s">
        <v>3452</v>
      </c>
      <c r="E207" t="s">
        <v>3927</v>
      </c>
      <c r="F207" t="s">
        <v>3</v>
      </c>
      <c r="G207" t="s">
        <v>3442</v>
      </c>
      <c r="H207" t="s">
        <v>3632</v>
      </c>
      <c r="I207" t="s">
        <v>3633</v>
      </c>
      <c r="J207" t="s">
        <v>4096</v>
      </c>
    </row>
    <row r="208" spans="1:10">
      <c r="A208" s="248">
        <v>46152.974074074074</v>
      </c>
      <c r="B208" t="s">
        <v>3423</v>
      </c>
      <c r="C208">
        <v>-3</v>
      </c>
      <c r="D208" t="s">
        <v>3453</v>
      </c>
      <c r="E208" t="s">
        <v>3929</v>
      </c>
      <c r="F208" t="s">
        <v>3</v>
      </c>
      <c r="G208" t="s">
        <v>3442</v>
      </c>
      <c r="H208" t="s">
        <v>3634</v>
      </c>
      <c r="I208" t="s">
        <v>3635</v>
      </c>
      <c r="J208" t="s">
        <v>4097</v>
      </c>
    </row>
    <row r="209" spans="1:10">
      <c r="A209" s="248">
        <v>46152.974074074074</v>
      </c>
      <c r="B209" t="s">
        <v>3423</v>
      </c>
      <c r="C209">
        <v>-3</v>
      </c>
      <c r="D209" t="s">
        <v>3454</v>
      </c>
      <c r="E209" t="s">
        <v>3931</v>
      </c>
      <c r="F209" t="s">
        <v>3</v>
      </c>
      <c r="G209" t="s">
        <v>3442</v>
      </c>
      <c r="H209" t="s">
        <v>3636</v>
      </c>
      <c r="I209" t="s">
        <v>3637</v>
      </c>
      <c r="J209" t="s">
        <v>4098</v>
      </c>
    </row>
    <row r="210" spans="1:10">
      <c r="A210" s="248">
        <v>46152.974074074074</v>
      </c>
      <c r="B210" t="s">
        <v>3889</v>
      </c>
      <c r="C210">
        <v>-3</v>
      </c>
      <c r="D210" t="s">
        <v>3455</v>
      </c>
      <c r="F210" t="s">
        <v>15</v>
      </c>
      <c r="J210" t="s">
        <v>4000</v>
      </c>
    </row>
    <row r="211" spans="1:10">
      <c r="A211" s="248">
        <v>46152.974074074074</v>
      </c>
      <c r="B211" t="s">
        <v>3423</v>
      </c>
      <c r="C211">
        <v>-3</v>
      </c>
      <c r="D211" t="s">
        <v>3457</v>
      </c>
      <c r="E211" t="s">
        <v>3935</v>
      </c>
      <c r="F211" t="s">
        <v>3</v>
      </c>
      <c r="G211" t="s">
        <v>3430</v>
      </c>
      <c r="H211" t="s">
        <v>3638</v>
      </c>
      <c r="I211" t="s">
        <v>3639</v>
      </c>
      <c r="J211" t="s">
        <v>4099</v>
      </c>
    </row>
    <row r="212" spans="1:10">
      <c r="A212" s="248">
        <v>46152.974074074074</v>
      </c>
      <c r="B212" t="s">
        <v>3423</v>
      </c>
      <c r="C212">
        <v>-3</v>
      </c>
      <c r="D212" t="s">
        <v>3458</v>
      </c>
      <c r="E212" t="s">
        <v>3937</v>
      </c>
      <c r="F212" t="s">
        <v>3</v>
      </c>
      <c r="G212" t="s">
        <v>3430</v>
      </c>
      <c r="H212" t="s">
        <v>3640</v>
      </c>
      <c r="I212" t="s">
        <v>3641</v>
      </c>
      <c r="J212" t="s">
        <v>4100</v>
      </c>
    </row>
    <row r="213" spans="1:10">
      <c r="A213" s="248">
        <v>46152.974085648151</v>
      </c>
      <c r="B213" t="s">
        <v>3423</v>
      </c>
      <c r="C213">
        <v>-3</v>
      </c>
      <c r="D213" t="s">
        <v>3593</v>
      </c>
      <c r="E213" t="s">
        <v>3925</v>
      </c>
      <c r="F213" t="s">
        <v>3</v>
      </c>
      <c r="G213" t="s">
        <v>3442</v>
      </c>
      <c r="H213" t="s">
        <v>3848</v>
      </c>
      <c r="I213" t="s">
        <v>3849</v>
      </c>
      <c r="J213" t="s">
        <v>4101</v>
      </c>
    </row>
    <row r="214" spans="1:10">
      <c r="A214" s="248">
        <v>46152.974085648151</v>
      </c>
      <c r="B214" t="s">
        <v>3423</v>
      </c>
      <c r="C214">
        <v>-3</v>
      </c>
      <c r="D214" t="s">
        <v>3594</v>
      </c>
      <c r="E214" t="s">
        <v>3927</v>
      </c>
      <c r="F214" t="s">
        <v>3</v>
      </c>
      <c r="G214" t="s">
        <v>3442</v>
      </c>
      <c r="H214" t="s">
        <v>3850</v>
      </c>
      <c r="I214" t="s">
        <v>3851</v>
      </c>
      <c r="J214" t="s">
        <v>4102</v>
      </c>
    </row>
    <row r="215" spans="1:10">
      <c r="A215" s="248">
        <v>46152.974085648151</v>
      </c>
      <c r="B215" t="s">
        <v>3423</v>
      </c>
      <c r="C215">
        <v>-3</v>
      </c>
      <c r="D215" t="s">
        <v>3595</v>
      </c>
      <c r="E215" t="s">
        <v>3929</v>
      </c>
      <c r="F215" t="s">
        <v>3</v>
      </c>
      <c r="G215" t="s">
        <v>3442</v>
      </c>
      <c r="H215" t="s">
        <v>3852</v>
      </c>
      <c r="I215" t="s">
        <v>3853</v>
      </c>
      <c r="J215" t="s">
        <v>4103</v>
      </c>
    </row>
    <row r="216" spans="1:10">
      <c r="A216" s="248">
        <v>46152.974085648151</v>
      </c>
      <c r="B216" t="s">
        <v>3423</v>
      </c>
      <c r="C216">
        <v>-3</v>
      </c>
      <c r="D216" t="s">
        <v>3596</v>
      </c>
      <c r="E216" t="s">
        <v>3931</v>
      </c>
      <c r="F216" t="s">
        <v>3</v>
      </c>
      <c r="G216" t="s">
        <v>3442</v>
      </c>
      <c r="H216" t="s">
        <v>3854</v>
      </c>
      <c r="I216" t="s">
        <v>3855</v>
      </c>
      <c r="J216" t="s">
        <v>4104</v>
      </c>
    </row>
    <row r="217" spans="1:10">
      <c r="A217" s="248">
        <v>46152.974085648151</v>
      </c>
      <c r="B217" t="s">
        <v>3423</v>
      </c>
      <c r="C217">
        <v>-3</v>
      </c>
      <c r="D217" t="s">
        <v>3597</v>
      </c>
      <c r="E217" t="s">
        <v>3933</v>
      </c>
      <c r="F217" t="s">
        <v>21</v>
      </c>
      <c r="G217" t="s">
        <v>3447</v>
      </c>
      <c r="H217" t="s">
        <v>3856</v>
      </c>
      <c r="I217" t="s">
        <v>3857</v>
      </c>
      <c r="J217" t="s">
        <v>4105</v>
      </c>
    </row>
    <row r="218" spans="1:10">
      <c r="A218" s="248">
        <v>46152.974085648151</v>
      </c>
      <c r="B218" t="s">
        <v>3423</v>
      </c>
      <c r="C218">
        <v>-3</v>
      </c>
      <c r="D218" t="s">
        <v>3598</v>
      </c>
      <c r="E218" t="s">
        <v>3935</v>
      </c>
      <c r="F218" t="s">
        <v>21</v>
      </c>
      <c r="G218" t="s">
        <v>3447</v>
      </c>
      <c r="H218" t="s">
        <v>3858</v>
      </c>
      <c r="I218" t="s">
        <v>3859</v>
      </c>
      <c r="J218" t="s">
        <v>4106</v>
      </c>
    </row>
    <row r="219" spans="1:10">
      <c r="A219" s="248">
        <v>46152.974097222221</v>
      </c>
      <c r="B219" t="s">
        <v>3423</v>
      </c>
      <c r="C219">
        <v>-3</v>
      </c>
      <c r="D219" t="s">
        <v>3599</v>
      </c>
      <c r="E219" t="s">
        <v>3937</v>
      </c>
      <c r="F219" t="s">
        <v>21</v>
      </c>
      <c r="G219" t="s">
        <v>3447</v>
      </c>
      <c r="H219" t="s">
        <v>3860</v>
      </c>
      <c r="I219" t="s">
        <v>3861</v>
      </c>
      <c r="J219" t="s">
        <v>4107</v>
      </c>
    </row>
    <row r="220" spans="1:10">
      <c r="A220" s="248">
        <v>46152.974097222221</v>
      </c>
      <c r="B220" t="s">
        <v>3565</v>
      </c>
      <c r="C220">
        <v>-3</v>
      </c>
      <c r="D220" t="s">
        <v>3600</v>
      </c>
      <c r="E220" t="s">
        <v>3618</v>
      </c>
      <c r="F220" t="s">
        <v>21</v>
      </c>
      <c r="G220" t="s">
        <v>3567</v>
      </c>
      <c r="J220" t="s">
        <v>4108</v>
      </c>
    </row>
    <row r="221" spans="1:10">
      <c r="A221" s="248">
        <v>46152.974097222221</v>
      </c>
      <c r="B221" t="s">
        <v>3423</v>
      </c>
      <c r="C221">
        <v>-3</v>
      </c>
      <c r="D221" t="s">
        <v>3530</v>
      </c>
      <c r="E221" t="s">
        <v>3925</v>
      </c>
      <c r="F221" t="s">
        <v>11</v>
      </c>
      <c r="G221" t="s">
        <v>3434</v>
      </c>
      <c r="H221" t="s">
        <v>3740</v>
      </c>
      <c r="I221" t="s">
        <v>3741</v>
      </c>
      <c r="J221" t="s">
        <v>4109</v>
      </c>
    </row>
    <row r="222" spans="1:10">
      <c r="A222" s="248">
        <v>46152.974097222221</v>
      </c>
      <c r="B222" t="s">
        <v>3423</v>
      </c>
      <c r="C222">
        <v>-3</v>
      </c>
      <c r="D222" t="s">
        <v>3531</v>
      </c>
      <c r="E222" t="s">
        <v>3927</v>
      </c>
      <c r="F222" t="s">
        <v>11</v>
      </c>
      <c r="G222" t="s">
        <v>3434</v>
      </c>
      <c r="H222" t="s">
        <v>3742</v>
      </c>
      <c r="I222" t="s">
        <v>3743</v>
      </c>
      <c r="J222" t="s">
        <v>4110</v>
      </c>
    </row>
    <row r="223" spans="1:10">
      <c r="A223" s="248">
        <v>46152.974097222221</v>
      </c>
      <c r="B223" t="s">
        <v>3423</v>
      </c>
      <c r="C223">
        <v>-3</v>
      </c>
      <c r="D223" t="s">
        <v>3534</v>
      </c>
      <c r="E223" t="s">
        <v>3933</v>
      </c>
      <c r="F223" t="s">
        <v>21</v>
      </c>
      <c r="G223" t="s">
        <v>3447</v>
      </c>
      <c r="H223" t="s">
        <v>3748</v>
      </c>
      <c r="I223" t="s">
        <v>3749</v>
      </c>
      <c r="J223" t="s">
        <v>4111</v>
      </c>
    </row>
    <row r="224" spans="1:10">
      <c r="A224" s="248">
        <v>46152.974097222221</v>
      </c>
      <c r="B224" t="s">
        <v>3423</v>
      </c>
      <c r="C224">
        <v>-3</v>
      </c>
      <c r="D224" t="s">
        <v>3535</v>
      </c>
      <c r="E224" t="s">
        <v>3935</v>
      </c>
      <c r="F224" t="s">
        <v>11</v>
      </c>
      <c r="G224" t="s">
        <v>3465</v>
      </c>
      <c r="H224" t="s">
        <v>3750</v>
      </c>
      <c r="I224" t="s">
        <v>3751</v>
      </c>
      <c r="J224" t="s">
        <v>4112</v>
      </c>
    </row>
    <row r="225" spans="1:10">
      <c r="A225" s="248">
        <v>46152.974097222221</v>
      </c>
      <c r="B225" t="s">
        <v>3423</v>
      </c>
      <c r="C225">
        <v>-3</v>
      </c>
      <c r="D225" t="s">
        <v>3536</v>
      </c>
      <c r="E225" t="s">
        <v>3937</v>
      </c>
      <c r="F225" t="s">
        <v>11</v>
      </c>
      <c r="G225" t="s">
        <v>3465</v>
      </c>
      <c r="H225" t="s">
        <v>3752</v>
      </c>
      <c r="I225" t="s">
        <v>3753</v>
      </c>
      <c r="J225" t="s">
        <v>4113</v>
      </c>
    </row>
    <row r="226" spans="1:10">
      <c r="A226" s="248">
        <v>46152.974097222221</v>
      </c>
      <c r="B226" t="s">
        <v>3889</v>
      </c>
      <c r="C226">
        <v>-3</v>
      </c>
      <c r="D226" t="s">
        <v>3545</v>
      </c>
      <c r="F226" t="s">
        <v>15</v>
      </c>
      <c r="J226" t="s">
        <v>4018</v>
      </c>
    </row>
    <row r="227" spans="1:10">
      <c r="A227" s="248">
        <v>46152.974108796298</v>
      </c>
      <c r="B227" t="s">
        <v>3889</v>
      </c>
      <c r="C227">
        <v>-3</v>
      </c>
      <c r="D227" t="s">
        <v>3546</v>
      </c>
      <c r="F227" t="s">
        <v>15</v>
      </c>
      <c r="J227" t="s">
        <v>4019</v>
      </c>
    </row>
    <row r="228" spans="1:10">
      <c r="A228" s="248">
        <v>46152.974108796298</v>
      </c>
      <c r="B228" t="s">
        <v>3423</v>
      </c>
      <c r="C228">
        <v>-3</v>
      </c>
      <c r="D228" t="s">
        <v>3547</v>
      </c>
      <c r="E228" t="s">
        <v>3929</v>
      </c>
      <c r="F228" t="s">
        <v>15</v>
      </c>
      <c r="G228" t="s">
        <v>3451</v>
      </c>
      <c r="H228" t="s">
        <v>3774</v>
      </c>
      <c r="I228" t="s">
        <v>3775</v>
      </c>
      <c r="J228" t="s">
        <v>4114</v>
      </c>
    </row>
    <row r="229" spans="1:10">
      <c r="A229" s="248">
        <v>46152.974108796298</v>
      </c>
      <c r="B229" t="s">
        <v>3423</v>
      </c>
      <c r="C229">
        <v>-3</v>
      </c>
      <c r="D229" t="s">
        <v>3548</v>
      </c>
      <c r="E229" t="s">
        <v>3931</v>
      </c>
      <c r="F229" t="s">
        <v>15</v>
      </c>
      <c r="G229" t="s">
        <v>3451</v>
      </c>
      <c r="H229" t="s">
        <v>3776</v>
      </c>
      <c r="I229" t="s">
        <v>3777</v>
      </c>
      <c r="J229" t="s">
        <v>4115</v>
      </c>
    </row>
    <row r="230" spans="1:10">
      <c r="A230" s="248">
        <v>46152.974108796298</v>
      </c>
      <c r="B230" t="s">
        <v>3423</v>
      </c>
      <c r="C230">
        <v>-3</v>
      </c>
      <c r="D230" t="s">
        <v>3549</v>
      </c>
      <c r="E230" t="s">
        <v>3933</v>
      </c>
      <c r="F230" t="s">
        <v>21</v>
      </c>
      <c r="G230" t="s">
        <v>3447</v>
      </c>
      <c r="H230" t="s">
        <v>3778</v>
      </c>
      <c r="I230" t="s">
        <v>3779</v>
      </c>
      <c r="J230" t="s">
        <v>4116</v>
      </c>
    </row>
    <row r="231" spans="1:10">
      <c r="A231" s="248">
        <v>46152.974108796298</v>
      </c>
      <c r="B231" t="s">
        <v>3423</v>
      </c>
      <c r="C231">
        <v>-3</v>
      </c>
      <c r="D231" t="s">
        <v>3550</v>
      </c>
      <c r="E231" t="s">
        <v>3935</v>
      </c>
      <c r="F231" t="s">
        <v>21</v>
      </c>
      <c r="G231" t="s">
        <v>3447</v>
      </c>
      <c r="H231" t="s">
        <v>3780</v>
      </c>
      <c r="I231" t="s">
        <v>3781</v>
      </c>
      <c r="J231" t="s">
        <v>4117</v>
      </c>
    </row>
    <row r="232" spans="1:10">
      <c r="A232" s="248">
        <v>46152.974108796298</v>
      </c>
      <c r="B232" t="s">
        <v>3423</v>
      </c>
      <c r="C232">
        <v>-3</v>
      </c>
      <c r="D232" t="s">
        <v>3551</v>
      </c>
      <c r="E232" t="s">
        <v>3937</v>
      </c>
      <c r="F232" t="s">
        <v>21</v>
      </c>
      <c r="G232" t="s">
        <v>3447</v>
      </c>
      <c r="H232" t="s">
        <v>3782</v>
      </c>
      <c r="I232" t="s">
        <v>3783</v>
      </c>
      <c r="J232" t="s">
        <v>4118</v>
      </c>
    </row>
    <row r="233" spans="1:10">
      <c r="A233" s="248">
        <v>46152.974108796298</v>
      </c>
      <c r="B233" t="s">
        <v>3423</v>
      </c>
      <c r="C233">
        <v>-3</v>
      </c>
      <c r="D233" t="s">
        <v>3601</v>
      </c>
      <c r="E233" t="s">
        <v>3618</v>
      </c>
      <c r="F233" t="s">
        <v>3</v>
      </c>
      <c r="G233" t="s">
        <v>3507</v>
      </c>
      <c r="H233" t="s">
        <v>3862</v>
      </c>
      <c r="I233" t="s">
        <v>3863</v>
      </c>
      <c r="J233" t="s">
        <v>4119</v>
      </c>
    </row>
    <row r="234" spans="1:10">
      <c r="A234" s="248">
        <v>46152.974120370367</v>
      </c>
      <c r="B234" t="s">
        <v>3889</v>
      </c>
      <c r="C234">
        <v>-3</v>
      </c>
      <c r="D234" t="s">
        <v>3602</v>
      </c>
      <c r="F234" t="s">
        <v>15</v>
      </c>
      <c r="J234" t="s">
        <v>4120</v>
      </c>
    </row>
    <row r="235" spans="1:10">
      <c r="A235" s="248">
        <v>46152.974120370367</v>
      </c>
      <c r="B235" t="s">
        <v>3889</v>
      </c>
      <c r="C235">
        <v>-3</v>
      </c>
      <c r="D235" t="s">
        <v>3603</v>
      </c>
      <c r="F235" t="s">
        <v>15</v>
      </c>
      <c r="J235" t="s">
        <v>4121</v>
      </c>
    </row>
    <row r="236" spans="1:10">
      <c r="A236" s="248">
        <v>46152.974120370367</v>
      </c>
      <c r="B236" t="s">
        <v>3423</v>
      </c>
      <c r="C236">
        <v>-3</v>
      </c>
      <c r="D236" t="s">
        <v>3552</v>
      </c>
      <c r="E236" t="s">
        <v>3933</v>
      </c>
      <c r="F236" t="s">
        <v>3</v>
      </c>
      <c r="G236" t="s">
        <v>3430</v>
      </c>
      <c r="H236" t="s">
        <v>3784</v>
      </c>
      <c r="I236" t="s">
        <v>3785</v>
      </c>
      <c r="J236" t="s">
        <v>4122</v>
      </c>
    </row>
    <row r="237" spans="1:10">
      <c r="A237" s="248">
        <v>46152.974120370367</v>
      </c>
      <c r="B237" t="s">
        <v>3423</v>
      </c>
      <c r="C237">
        <v>-3</v>
      </c>
      <c r="D237" t="s">
        <v>3553</v>
      </c>
      <c r="E237" t="s">
        <v>3935</v>
      </c>
      <c r="F237" t="s">
        <v>9</v>
      </c>
      <c r="G237" t="s">
        <v>3456</v>
      </c>
      <c r="H237" t="s">
        <v>3786</v>
      </c>
      <c r="I237" t="s">
        <v>3787</v>
      </c>
      <c r="J237" t="s">
        <v>4123</v>
      </c>
    </row>
    <row r="238" spans="1:10">
      <c r="A238" s="248">
        <v>46152.974120370367</v>
      </c>
      <c r="B238" t="s">
        <v>3423</v>
      </c>
      <c r="C238">
        <v>-3</v>
      </c>
      <c r="D238" t="s">
        <v>3554</v>
      </c>
      <c r="E238" t="s">
        <v>3937</v>
      </c>
      <c r="F238" t="s">
        <v>9</v>
      </c>
      <c r="G238" t="s">
        <v>3456</v>
      </c>
      <c r="H238" t="s">
        <v>3788</v>
      </c>
      <c r="I238" t="s">
        <v>3789</v>
      </c>
      <c r="J238" t="s">
        <v>4124</v>
      </c>
    </row>
    <row r="239" spans="1:10">
      <c r="A239" s="248">
        <v>46152.974120370367</v>
      </c>
      <c r="B239" t="s">
        <v>3889</v>
      </c>
      <c r="C239">
        <v>-3</v>
      </c>
      <c r="D239" t="s">
        <v>3555</v>
      </c>
      <c r="F239" t="s">
        <v>15</v>
      </c>
      <c r="J239" t="s">
        <v>4028</v>
      </c>
    </row>
    <row r="240" spans="1:10">
      <c r="A240" s="248">
        <v>46152.974120370367</v>
      </c>
      <c r="B240" t="s">
        <v>3423</v>
      </c>
      <c r="C240">
        <v>-3</v>
      </c>
      <c r="D240" t="s">
        <v>3556</v>
      </c>
      <c r="E240" t="s">
        <v>3935</v>
      </c>
      <c r="F240" t="s">
        <v>3</v>
      </c>
      <c r="G240" t="s">
        <v>3430</v>
      </c>
      <c r="H240" t="s">
        <v>3790</v>
      </c>
      <c r="I240" t="s">
        <v>3791</v>
      </c>
      <c r="J240" t="s">
        <v>4125</v>
      </c>
    </row>
    <row r="241" spans="1:10">
      <c r="A241" s="248">
        <v>46152.974131944444</v>
      </c>
      <c r="B241" t="s">
        <v>3423</v>
      </c>
      <c r="C241">
        <v>-3</v>
      </c>
      <c r="D241" t="s">
        <v>3557</v>
      </c>
      <c r="E241" t="s">
        <v>3937</v>
      </c>
      <c r="F241" t="s">
        <v>3</v>
      </c>
      <c r="G241" t="s">
        <v>3430</v>
      </c>
      <c r="H241" t="s">
        <v>3792</v>
      </c>
      <c r="I241" t="s">
        <v>3793</v>
      </c>
      <c r="J241" t="s">
        <v>4126</v>
      </c>
    </row>
    <row r="242" spans="1:10">
      <c r="A242" s="248">
        <v>46152.974131944444</v>
      </c>
      <c r="B242" t="s">
        <v>3423</v>
      </c>
      <c r="C242">
        <v>-4</v>
      </c>
      <c r="D242" t="s">
        <v>3558</v>
      </c>
      <c r="E242" t="s">
        <v>3618</v>
      </c>
      <c r="F242" t="s">
        <v>15</v>
      </c>
      <c r="G242" t="s">
        <v>3559</v>
      </c>
      <c r="H242" t="s">
        <v>3794</v>
      </c>
      <c r="I242" t="s">
        <v>3795</v>
      </c>
      <c r="J242" t="s">
        <v>4127</v>
      </c>
    </row>
    <row r="243" spans="1:10">
      <c r="A243" s="248">
        <v>46152.974131944444</v>
      </c>
      <c r="B243" t="s">
        <v>3423</v>
      </c>
      <c r="C243">
        <v>-4</v>
      </c>
      <c r="D243" t="s">
        <v>3560</v>
      </c>
      <c r="E243" t="s">
        <v>3925</v>
      </c>
      <c r="F243" t="s">
        <v>11</v>
      </c>
      <c r="G243" t="s">
        <v>3434</v>
      </c>
      <c r="H243" t="s">
        <v>3796</v>
      </c>
      <c r="I243" t="s">
        <v>3797</v>
      </c>
      <c r="J243" t="s">
        <v>4128</v>
      </c>
    </row>
    <row r="244" spans="1:10">
      <c r="A244" s="248">
        <v>46152.974131944444</v>
      </c>
      <c r="B244" t="s">
        <v>3423</v>
      </c>
      <c r="C244">
        <v>-4</v>
      </c>
      <c r="D244" t="s">
        <v>3561</v>
      </c>
      <c r="E244" t="s">
        <v>3927</v>
      </c>
      <c r="F244" t="s">
        <v>11</v>
      </c>
      <c r="G244" t="s">
        <v>3434</v>
      </c>
      <c r="H244" t="s">
        <v>3798</v>
      </c>
      <c r="I244" t="s">
        <v>3799</v>
      </c>
      <c r="J244" t="s">
        <v>4129</v>
      </c>
    </row>
    <row r="245" spans="1:10">
      <c r="A245" s="248">
        <v>46152.974131944444</v>
      </c>
      <c r="B245" t="s">
        <v>3423</v>
      </c>
      <c r="C245">
        <v>-4</v>
      </c>
      <c r="D245" t="s">
        <v>3562</v>
      </c>
      <c r="E245" t="s">
        <v>3929</v>
      </c>
      <c r="F245" t="s">
        <v>11</v>
      </c>
      <c r="G245" t="s">
        <v>3434</v>
      </c>
      <c r="H245" t="s">
        <v>3800</v>
      </c>
      <c r="I245" t="s">
        <v>3801</v>
      </c>
      <c r="J245" t="s">
        <v>4130</v>
      </c>
    </row>
    <row r="246" spans="1:10">
      <c r="A246" s="248">
        <v>46152.974131944444</v>
      </c>
      <c r="B246" t="s">
        <v>3423</v>
      </c>
      <c r="C246">
        <v>-4</v>
      </c>
      <c r="D246" t="s">
        <v>3563</v>
      </c>
      <c r="E246" t="s">
        <v>3931</v>
      </c>
      <c r="F246" t="s">
        <v>11</v>
      </c>
      <c r="G246" t="s">
        <v>3434</v>
      </c>
      <c r="H246" t="s">
        <v>3802</v>
      </c>
      <c r="I246" t="s">
        <v>3803</v>
      </c>
      <c r="J246" t="s">
        <v>4131</v>
      </c>
    </row>
    <row r="247" spans="1:10">
      <c r="A247" s="248">
        <v>46152.974131944444</v>
      </c>
      <c r="B247" t="s">
        <v>3423</v>
      </c>
      <c r="C247">
        <v>-4</v>
      </c>
      <c r="D247" t="s">
        <v>3564</v>
      </c>
      <c r="E247" t="s">
        <v>3933</v>
      </c>
      <c r="F247" t="s">
        <v>11</v>
      </c>
      <c r="G247" t="s">
        <v>3465</v>
      </c>
      <c r="H247" t="s">
        <v>3804</v>
      </c>
      <c r="I247" t="s">
        <v>3805</v>
      </c>
      <c r="J247" t="s">
        <v>4132</v>
      </c>
    </row>
    <row r="248" spans="1:10">
      <c r="A248" s="248">
        <v>46152.974143518521</v>
      </c>
      <c r="B248" t="s">
        <v>3423</v>
      </c>
      <c r="C248">
        <v>-4</v>
      </c>
      <c r="D248" t="s">
        <v>3473</v>
      </c>
      <c r="E248" t="s">
        <v>3935</v>
      </c>
      <c r="F248" t="s">
        <v>24</v>
      </c>
      <c r="G248" t="s">
        <v>3493</v>
      </c>
      <c r="H248" t="s">
        <v>3652</v>
      </c>
      <c r="I248" t="s">
        <v>3653</v>
      </c>
      <c r="J248" t="s">
        <v>4133</v>
      </c>
    </row>
    <row r="249" spans="1:10">
      <c r="A249" s="248">
        <v>46152.974143518521</v>
      </c>
      <c r="B249" t="s">
        <v>3423</v>
      </c>
      <c r="C249">
        <v>-4</v>
      </c>
      <c r="D249" t="s">
        <v>3474</v>
      </c>
      <c r="E249" t="s">
        <v>3937</v>
      </c>
      <c r="F249" t="s">
        <v>24</v>
      </c>
      <c r="G249" t="s">
        <v>3493</v>
      </c>
      <c r="H249" t="s">
        <v>3654</v>
      </c>
      <c r="I249" t="s">
        <v>3655</v>
      </c>
      <c r="J249" t="s">
        <v>4134</v>
      </c>
    </row>
    <row r="250" spans="1:10">
      <c r="A250" s="248">
        <v>46152.974143518521</v>
      </c>
      <c r="B250" t="s">
        <v>3423</v>
      </c>
      <c r="C250">
        <v>-4</v>
      </c>
      <c r="D250" t="s">
        <v>3480</v>
      </c>
      <c r="E250" t="s">
        <v>3925</v>
      </c>
      <c r="F250" t="s">
        <v>11</v>
      </c>
      <c r="G250" t="s">
        <v>3434</v>
      </c>
      <c r="H250" t="s">
        <v>3666</v>
      </c>
      <c r="I250" t="s">
        <v>3667</v>
      </c>
      <c r="J250" t="s">
        <v>4135</v>
      </c>
    </row>
    <row r="251" spans="1:10">
      <c r="A251" s="248">
        <v>46152.974143518521</v>
      </c>
      <c r="B251" t="s">
        <v>3423</v>
      </c>
      <c r="C251">
        <v>-4</v>
      </c>
      <c r="D251" t="s">
        <v>3481</v>
      </c>
      <c r="E251" t="s">
        <v>3927</v>
      </c>
      <c r="F251" t="s">
        <v>11</v>
      </c>
      <c r="G251" t="s">
        <v>3434</v>
      </c>
      <c r="H251" t="s">
        <v>3668</v>
      </c>
      <c r="I251" t="s">
        <v>3669</v>
      </c>
      <c r="J251" t="s">
        <v>4136</v>
      </c>
    </row>
    <row r="252" spans="1:10">
      <c r="A252" s="248">
        <v>46152.974143518521</v>
      </c>
      <c r="B252" t="s">
        <v>3423</v>
      </c>
      <c r="C252">
        <v>-4</v>
      </c>
      <c r="D252" t="s">
        <v>3482</v>
      </c>
      <c r="E252" t="s">
        <v>3929</v>
      </c>
      <c r="F252" t="s">
        <v>11</v>
      </c>
      <c r="G252" t="s">
        <v>3434</v>
      </c>
      <c r="H252" t="s">
        <v>3670</v>
      </c>
      <c r="I252" t="s">
        <v>3671</v>
      </c>
      <c r="J252" t="s">
        <v>4137</v>
      </c>
    </row>
    <row r="253" spans="1:10">
      <c r="A253" s="248">
        <v>46152.974143518521</v>
      </c>
      <c r="B253" t="s">
        <v>3423</v>
      </c>
      <c r="C253">
        <v>-4</v>
      </c>
      <c r="D253" t="s">
        <v>3483</v>
      </c>
      <c r="E253" t="s">
        <v>3931</v>
      </c>
      <c r="F253" t="s">
        <v>11</v>
      </c>
      <c r="G253" t="s">
        <v>3434</v>
      </c>
      <c r="H253" t="s">
        <v>3672</v>
      </c>
      <c r="I253" t="s">
        <v>3673</v>
      </c>
      <c r="J253" t="s">
        <v>4138</v>
      </c>
    </row>
    <row r="254" spans="1:10">
      <c r="A254" s="248">
        <v>46152.97415509259</v>
      </c>
      <c r="B254" t="s">
        <v>3423</v>
      </c>
      <c r="C254">
        <v>-4</v>
      </c>
      <c r="D254" t="s">
        <v>3484</v>
      </c>
      <c r="E254" t="s">
        <v>3933</v>
      </c>
      <c r="F254" t="s">
        <v>11</v>
      </c>
      <c r="G254" t="s">
        <v>3465</v>
      </c>
      <c r="H254" t="s">
        <v>3674</v>
      </c>
      <c r="I254" t="s">
        <v>3675</v>
      </c>
      <c r="J254" t="s">
        <v>4139</v>
      </c>
    </row>
    <row r="255" spans="1:10">
      <c r="A255" s="248">
        <v>46152.97415509259</v>
      </c>
      <c r="B255" t="s">
        <v>3423</v>
      </c>
      <c r="C255">
        <v>-4</v>
      </c>
      <c r="D255" t="s">
        <v>3485</v>
      </c>
      <c r="E255" t="s">
        <v>3935</v>
      </c>
      <c r="F255" t="s">
        <v>11</v>
      </c>
      <c r="G255" t="s">
        <v>3465</v>
      </c>
      <c r="H255" t="s">
        <v>3676</v>
      </c>
      <c r="I255" t="s">
        <v>3677</v>
      </c>
      <c r="J255" t="s">
        <v>4140</v>
      </c>
    </row>
    <row r="256" spans="1:10">
      <c r="A256" s="248">
        <v>46152.97415509259</v>
      </c>
      <c r="B256" t="s">
        <v>3423</v>
      </c>
      <c r="C256">
        <v>-4</v>
      </c>
      <c r="D256" t="s">
        <v>3486</v>
      </c>
      <c r="E256" t="s">
        <v>3937</v>
      </c>
      <c r="F256" t="s">
        <v>11</v>
      </c>
      <c r="G256" t="s">
        <v>3465</v>
      </c>
      <c r="H256" t="s">
        <v>3678</v>
      </c>
      <c r="I256" t="s">
        <v>3679</v>
      </c>
      <c r="J256" t="s">
        <v>4141</v>
      </c>
    </row>
    <row r="257" spans="1:10">
      <c r="A257" s="248">
        <v>46152.97415509259</v>
      </c>
      <c r="B257" t="s">
        <v>3423</v>
      </c>
      <c r="C257">
        <v>-4</v>
      </c>
      <c r="D257" t="s">
        <v>3570</v>
      </c>
      <c r="E257" t="s">
        <v>3618</v>
      </c>
      <c r="F257" t="s">
        <v>15</v>
      </c>
      <c r="G257" t="s">
        <v>3559</v>
      </c>
      <c r="H257" t="s">
        <v>3810</v>
      </c>
      <c r="I257" t="s">
        <v>3811</v>
      </c>
      <c r="J257" t="s">
        <v>4142</v>
      </c>
    </row>
    <row r="258" spans="1:10">
      <c r="A258" s="248">
        <v>46152.97415509259</v>
      </c>
      <c r="B258" t="s">
        <v>3423</v>
      </c>
      <c r="C258">
        <v>-4</v>
      </c>
      <c r="D258" t="s">
        <v>3427</v>
      </c>
      <c r="E258" t="s">
        <v>3929</v>
      </c>
      <c r="F258" t="s">
        <v>15</v>
      </c>
      <c r="G258" t="s">
        <v>3451</v>
      </c>
      <c r="H258" t="s">
        <v>3622</v>
      </c>
      <c r="I258" t="s">
        <v>3623</v>
      </c>
      <c r="J258" t="s">
        <v>4143</v>
      </c>
    </row>
    <row r="259" spans="1:10">
      <c r="A259" s="248">
        <v>46152.97415509259</v>
      </c>
      <c r="B259" t="s">
        <v>3423</v>
      </c>
      <c r="C259">
        <v>-4</v>
      </c>
      <c r="D259" t="s">
        <v>3428</v>
      </c>
      <c r="E259" t="s">
        <v>3931</v>
      </c>
      <c r="F259" t="s">
        <v>15</v>
      </c>
      <c r="G259" t="s">
        <v>3451</v>
      </c>
      <c r="H259" t="s">
        <v>3624</v>
      </c>
      <c r="I259" t="s">
        <v>3625</v>
      </c>
      <c r="J259" t="s">
        <v>4144</v>
      </c>
    </row>
    <row r="260" spans="1:10">
      <c r="A260" s="248">
        <v>46152.97415509259</v>
      </c>
      <c r="B260" t="s">
        <v>3889</v>
      </c>
      <c r="C260">
        <v>-4</v>
      </c>
      <c r="D260" t="s">
        <v>3571</v>
      </c>
      <c r="F260" t="s">
        <v>11</v>
      </c>
      <c r="J260" t="s">
        <v>4052</v>
      </c>
    </row>
    <row r="261" spans="1:10">
      <c r="A261" s="248">
        <v>46152.974166666667</v>
      </c>
      <c r="B261" t="s">
        <v>3423</v>
      </c>
      <c r="C261">
        <v>-4</v>
      </c>
      <c r="D261" t="s">
        <v>3573</v>
      </c>
      <c r="E261" t="s">
        <v>3925</v>
      </c>
      <c r="F261" t="s">
        <v>9</v>
      </c>
      <c r="G261" t="s">
        <v>3425</v>
      </c>
      <c r="H261" t="s">
        <v>3812</v>
      </c>
      <c r="I261" t="s">
        <v>3813</v>
      </c>
      <c r="J261" t="s">
        <v>4145</v>
      </c>
    </row>
    <row r="262" spans="1:10">
      <c r="A262" s="248">
        <v>46152.974166666667</v>
      </c>
      <c r="B262" t="s">
        <v>3423</v>
      </c>
      <c r="C262">
        <v>-4</v>
      </c>
      <c r="D262" t="s">
        <v>3574</v>
      </c>
      <c r="E262" t="s">
        <v>3927</v>
      </c>
      <c r="F262" t="s">
        <v>9</v>
      </c>
      <c r="G262" t="s">
        <v>3425</v>
      </c>
      <c r="H262" t="s">
        <v>3814</v>
      </c>
      <c r="I262" t="s">
        <v>3815</v>
      </c>
      <c r="J262" t="s">
        <v>4146</v>
      </c>
    </row>
    <row r="263" spans="1:10">
      <c r="A263" s="248">
        <v>46152.974166666667</v>
      </c>
      <c r="B263" t="s">
        <v>3423</v>
      </c>
      <c r="C263">
        <v>-4</v>
      </c>
      <c r="D263" t="s">
        <v>3575</v>
      </c>
      <c r="E263" t="s">
        <v>3929</v>
      </c>
      <c r="F263" t="s">
        <v>9</v>
      </c>
      <c r="G263" t="s">
        <v>3425</v>
      </c>
      <c r="H263" t="s">
        <v>3816</v>
      </c>
      <c r="I263" t="s">
        <v>3817</v>
      </c>
      <c r="J263" t="s">
        <v>4147</v>
      </c>
    </row>
    <row r="264" spans="1:10">
      <c r="A264" s="248">
        <v>46152.974166666667</v>
      </c>
      <c r="B264" t="s">
        <v>3423</v>
      </c>
      <c r="C264">
        <v>-4</v>
      </c>
      <c r="D264" t="s">
        <v>3576</v>
      </c>
      <c r="E264" t="s">
        <v>3931</v>
      </c>
      <c r="F264" t="s">
        <v>9</v>
      </c>
      <c r="G264" t="s">
        <v>3425</v>
      </c>
      <c r="H264" t="s">
        <v>3818</v>
      </c>
      <c r="I264" t="s">
        <v>3819</v>
      </c>
      <c r="J264" t="s">
        <v>4148</v>
      </c>
    </row>
    <row r="265" spans="1:10">
      <c r="A265" s="248">
        <v>46152.974166666667</v>
      </c>
      <c r="B265" t="s">
        <v>3423</v>
      </c>
      <c r="C265">
        <v>-4</v>
      </c>
      <c r="D265" t="s">
        <v>3577</v>
      </c>
      <c r="E265" t="s">
        <v>3933</v>
      </c>
      <c r="F265" t="s">
        <v>9</v>
      </c>
      <c r="G265" t="s">
        <v>3456</v>
      </c>
      <c r="H265" t="s">
        <v>3820</v>
      </c>
      <c r="I265" t="s">
        <v>3821</v>
      </c>
      <c r="J265" t="s">
        <v>4149</v>
      </c>
    </row>
    <row r="266" spans="1:10">
      <c r="A266" s="248">
        <v>46152.974166666667</v>
      </c>
      <c r="B266" t="s">
        <v>3889</v>
      </c>
      <c r="C266">
        <v>-4</v>
      </c>
      <c r="D266" t="s">
        <v>3578</v>
      </c>
      <c r="F266" t="s">
        <v>15</v>
      </c>
      <c r="J266" t="s">
        <v>4058</v>
      </c>
    </row>
    <row r="267" spans="1:10">
      <c r="A267" s="248">
        <v>46152.974166666667</v>
      </c>
      <c r="B267" t="s">
        <v>3889</v>
      </c>
      <c r="C267">
        <v>-4</v>
      </c>
      <c r="D267" t="s">
        <v>3579</v>
      </c>
      <c r="F267" t="s">
        <v>15</v>
      </c>
      <c r="J267" t="s">
        <v>4059</v>
      </c>
    </row>
    <row r="268" spans="1:10">
      <c r="A268" s="248">
        <v>46152.974178240744</v>
      </c>
      <c r="B268" t="s">
        <v>3423</v>
      </c>
      <c r="C268">
        <v>-4</v>
      </c>
      <c r="D268" t="s">
        <v>3582</v>
      </c>
      <c r="E268" t="s">
        <v>3618</v>
      </c>
      <c r="F268" t="s">
        <v>24</v>
      </c>
      <c r="G268" t="s">
        <v>3604</v>
      </c>
      <c r="H268" t="s">
        <v>3828</v>
      </c>
      <c r="I268" t="s">
        <v>3829</v>
      </c>
      <c r="J268" t="s">
        <v>4150</v>
      </c>
    </row>
    <row r="269" spans="1:10">
      <c r="A269" s="248">
        <v>46152.974178240744</v>
      </c>
      <c r="B269" t="s">
        <v>3423</v>
      </c>
      <c r="C269">
        <v>-4</v>
      </c>
      <c r="D269" t="s">
        <v>3501</v>
      </c>
      <c r="E269" t="s">
        <v>3925</v>
      </c>
      <c r="F269" t="s">
        <v>24</v>
      </c>
      <c r="G269" t="s">
        <v>3488</v>
      </c>
      <c r="H269" t="s">
        <v>3700</v>
      </c>
      <c r="I269" t="s">
        <v>3701</v>
      </c>
      <c r="J269" t="s">
        <v>4151</v>
      </c>
    </row>
    <row r="270" spans="1:10">
      <c r="A270" s="248">
        <v>46152.974178240744</v>
      </c>
      <c r="B270" t="s">
        <v>3423</v>
      </c>
      <c r="C270">
        <v>-4</v>
      </c>
      <c r="D270" t="s">
        <v>3502</v>
      </c>
      <c r="E270" t="s">
        <v>3927</v>
      </c>
      <c r="F270" t="s">
        <v>24</v>
      </c>
      <c r="G270" t="s">
        <v>3488</v>
      </c>
      <c r="H270" t="s">
        <v>3702</v>
      </c>
      <c r="I270" t="s">
        <v>3703</v>
      </c>
      <c r="J270" t="s">
        <v>4152</v>
      </c>
    </row>
    <row r="271" spans="1:10">
      <c r="A271" s="248">
        <v>46152.974178240744</v>
      </c>
      <c r="B271" t="s">
        <v>3423</v>
      </c>
      <c r="C271">
        <v>-4</v>
      </c>
      <c r="D271" t="s">
        <v>3503</v>
      </c>
      <c r="E271" t="s">
        <v>3929</v>
      </c>
      <c r="F271" t="s">
        <v>24</v>
      </c>
      <c r="G271" t="s">
        <v>3488</v>
      </c>
      <c r="H271" t="s">
        <v>3704</v>
      </c>
      <c r="I271" t="s">
        <v>3705</v>
      </c>
      <c r="J271" t="s">
        <v>4153</v>
      </c>
    </row>
    <row r="272" spans="1:10">
      <c r="A272" s="248">
        <v>46152.974178240744</v>
      </c>
      <c r="B272" t="s">
        <v>3423</v>
      </c>
      <c r="C272">
        <v>-4</v>
      </c>
      <c r="D272" t="s">
        <v>3504</v>
      </c>
      <c r="E272" t="s">
        <v>3931</v>
      </c>
      <c r="F272" t="s">
        <v>24</v>
      </c>
      <c r="G272" t="s">
        <v>3488</v>
      </c>
      <c r="H272" t="s">
        <v>3706</v>
      </c>
      <c r="I272" t="s">
        <v>3707</v>
      </c>
      <c r="J272" t="s">
        <v>4154</v>
      </c>
    </row>
    <row r="273" spans="1:10">
      <c r="A273" s="248">
        <v>46152.974178240744</v>
      </c>
      <c r="B273" t="s">
        <v>3423</v>
      </c>
      <c r="C273">
        <v>-4</v>
      </c>
      <c r="D273" t="s">
        <v>3505</v>
      </c>
      <c r="E273" t="s">
        <v>3933</v>
      </c>
      <c r="F273" t="s">
        <v>24</v>
      </c>
      <c r="G273" t="s">
        <v>3493</v>
      </c>
      <c r="H273" t="s">
        <v>3708</v>
      </c>
      <c r="I273" t="s">
        <v>3709</v>
      </c>
      <c r="J273" t="s">
        <v>4155</v>
      </c>
    </row>
    <row r="274" spans="1:10">
      <c r="A274" s="248">
        <v>46152.974178240744</v>
      </c>
      <c r="B274" t="s">
        <v>3565</v>
      </c>
      <c r="C274">
        <v>-4</v>
      </c>
      <c r="D274" t="s">
        <v>3506</v>
      </c>
      <c r="E274" t="s">
        <v>3618</v>
      </c>
      <c r="F274" t="s">
        <v>21</v>
      </c>
      <c r="G274" t="s">
        <v>3567</v>
      </c>
      <c r="J274" t="s">
        <v>4156</v>
      </c>
    </row>
    <row r="275" spans="1:10">
      <c r="A275" s="248">
        <v>46152.974189814813</v>
      </c>
      <c r="B275" t="s">
        <v>3889</v>
      </c>
      <c r="C275">
        <v>-4</v>
      </c>
      <c r="D275" t="s">
        <v>3433</v>
      </c>
      <c r="F275" t="s">
        <v>15</v>
      </c>
      <c r="J275" t="s">
        <v>3971</v>
      </c>
    </row>
    <row r="276" spans="1:10">
      <c r="A276" s="248">
        <v>46152.974189814813</v>
      </c>
      <c r="B276" t="s">
        <v>3889</v>
      </c>
      <c r="C276">
        <v>-4</v>
      </c>
      <c r="D276" t="s">
        <v>3435</v>
      </c>
      <c r="F276" t="s">
        <v>15</v>
      </c>
      <c r="J276" t="s">
        <v>3972</v>
      </c>
    </row>
    <row r="277" spans="1:10">
      <c r="A277" s="248">
        <v>46152.974189814813</v>
      </c>
      <c r="B277" t="s">
        <v>3423</v>
      </c>
      <c r="C277">
        <v>-4</v>
      </c>
      <c r="D277" t="s">
        <v>3436</v>
      </c>
      <c r="E277" t="s">
        <v>3929</v>
      </c>
      <c r="F277" t="s">
        <v>21</v>
      </c>
      <c r="G277" t="s">
        <v>3460</v>
      </c>
      <c r="H277" t="s">
        <v>3626</v>
      </c>
      <c r="I277" t="s">
        <v>3627</v>
      </c>
      <c r="J277" t="s">
        <v>4157</v>
      </c>
    </row>
    <row r="278" spans="1:10">
      <c r="A278" s="248">
        <v>46152.974189814813</v>
      </c>
      <c r="B278" t="s">
        <v>3423</v>
      </c>
      <c r="C278">
        <v>-4</v>
      </c>
      <c r="D278" t="s">
        <v>3437</v>
      </c>
      <c r="E278" t="s">
        <v>3931</v>
      </c>
      <c r="F278" t="s">
        <v>21</v>
      </c>
      <c r="G278" t="s">
        <v>3460</v>
      </c>
      <c r="H278" t="s">
        <v>3628</v>
      </c>
      <c r="I278" t="s">
        <v>3629</v>
      </c>
      <c r="J278" t="s">
        <v>4158</v>
      </c>
    </row>
    <row r="279" spans="1:10">
      <c r="A279" s="248">
        <v>46152.974189814813</v>
      </c>
      <c r="B279" t="s">
        <v>3423</v>
      </c>
      <c r="C279">
        <v>-4</v>
      </c>
      <c r="D279" t="s">
        <v>3583</v>
      </c>
      <c r="E279" t="s">
        <v>3618</v>
      </c>
      <c r="F279" t="s">
        <v>9</v>
      </c>
      <c r="G279" t="s">
        <v>3509</v>
      </c>
      <c r="H279" t="s">
        <v>3830</v>
      </c>
      <c r="I279" t="s">
        <v>3831</v>
      </c>
      <c r="J279" t="s">
        <v>4159</v>
      </c>
    </row>
    <row r="280" spans="1:10">
      <c r="A280" s="248">
        <v>46152.974189814813</v>
      </c>
      <c r="B280" t="s">
        <v>3423</v>
      </c>
      <c r="C280">
        <v>-4</v>
      </c>
      <c r="D280" t="s">
        <v>3584</v>
      </c>
      <c r="E280" t="s">
        <v>3935</v>
      </c>
      <c r="F280" t="s">
        <v>9</v>
      </c>
      <c r="G280" t="s">
        <v>3456</v>
      </c>
      <c r="H280" t="s">
        <v>3832</v>
      </c>
      <c r="I280" t="s">
        <v>3833</v>
      </c>
      <c r="J280" t="s">
        <v>4160</v>
      </c>
    </row>
    <row r="281" spans="1:10">
      <c r="A281" s="248">
        <v>46152.974189814813</v>
      </c>
      <c r="B281" t="s">
        <v>3423</v>
      </c>
      <c r="C281">
        <v>-4</v>
      </c>
      <c r="D281" t="s">
        <v>3585</v>
      </c>
      <c r="E281" t="s">
        <v>3937</v>
      </c>
      <c r="F281" t="s">
        <v>9</v>
      </c>
      <c r="G281" t="s">
        <v>3456</v>
      </c>
      <c r="H281" t="s">
        <v>3834</v>
      </c>
      <c r="I281" t="s">
        <v>3835</v>
      </c>
      <c r="J281" t="s">
        <v>4161</v>
      </c>
    </row>
    <row r="282" spans="1:10">
      <c r="A282" s="248">
        <v>46152.97420138889</v>
      </c>
      <c r="B282" t="s">
        <v>3423</v>
      </c>
      <c r="C282">
        <v>-4</v>
      </c>
      <c r="D282" t="s">
        <v>3508</v>
      </c>
      <c r="E282" t="s">
        <v>3618</v>
      </c>
      <c r="F282" t="s">
        <v>9</v>
      </c>
      <c r="G282" t="s">
        <v>3509</v>
      </c>
      <c r="H282" t="s">
        <v>3710</v>
      </c>
      <c r="I282" t="s">
        <v>3711</v>
      </c>
      <c r="J282" t="s">
        <v>4162</v>
      </c>
    </row>
    <row r="283" spans="1:10">
      <c r="A283" s="248">
        <v>46152.97420138889</v>
      </c>
      <c r="B283" t="s">
        <v>3423</v>
      </c>
      <c r="C283">
        <v>-4</v>
      </c>
      <c r="D283" t="s">
        <v>3510</v>
      </c>
      <c r="E283" t="s">
        <v>3925</v>
      </c>
      <c r="F283" t="s">
        <v>9</v>
      </c>
      <c r="G283" t="s">
        <v>3425</v>
      </c>
      <c r="H283" t="s">
        <v>3712</v>
      </c>
      <c r="I283" t="s">
        <v>3713</v>
      </c>
      <c r="J283" t="s">
        <v>4163</v>
      </c>
    </row>
    <row r="284" spans="1:10">
      <c r="A284" s="248">
        <v>46152.97420138889</v>
      </c>
      <c r="B284" t="s">
        <v>3423</v>
      </c>
      <c r="C284">
        <v>-4</v>
      </c>
      <c r="D284" t="s">
        <v>3511</v>
      </c>
      <c r="E284" t="s">
        <v>3927</v>
      </c>
      <c r="F284" t="s">
        <v>9</v>
      </c>
      <c r="G284" t="s">
        <v>3425</v>
      </c>
      <c r="H284" t="s">
        <v>3714</v>
      </c>
      <c r="I284" t="s">
        <v>3715</v>
      </c>
      <c r="J284" t="s">
        <v>4164</v>
      </c>
    </row>
    <row r="285" spans="1:10">
      <c r="A285" s="248">
        <v>46152.97420138889</v>
      </c>
      <c r="B285" t="s">
        <v>3423</v>
      </c>
      <c r="C285">
        <v>-4</v>
      </c>
      <c r="D285" t="s">
        <v>3512</v>
      </c>
      <c r="E285" t="s">
        <v>3929</v>
      </c>
      <c r="F285" t="s">
        <v>9</v>
      </c>
      <c r="G285" t="s">
        <v>3425</v>
      </c>
      <c r="H285" t="s">
        <v>3716</v>
      </c>
      <c r="I285" t="s">
        <v>3717</v>
      </c>
      <c r="J285" t="s">
        <v>4165</v>
      </c>
    </row>
    <row r="286" spans="1:10">
      <c r="A286" s="248">
        <v>46152.97420138889</v>
      </c>
      <c r="B286" t="s">
        <v>3423</v>
      </c>
      <c r="C286">
        <v>-4</v>
      </c>
      <c r="D286" t="s">
        <v>3513</v>
      </c>
      <c r="E286" t="s">
        <v>3931</v>
      </c>
      <c r="F286" t="s">
        <v>9</v>
      </c>
      <c r="G286" t="s">
        <v>3425</v>
      </c>
      <c r="H286" t="s">
        <v>3718</v>
      </c>
      <c r="I286" t="s">
        <v>3719</v>
      </c>
      <c r="J286" t="s">
        <v>4166</v>
      </c>
    </row>
    <row r="287" spans="1:10">
      <c r="A287" s="248">
        <v>46152.97420138889</v>
      </c>
      <c r="B287" t="s">
        <v>3423</v>
      </c>
      <c r="C287">
        <v>-4</v>
      </c>
      <c r="D287" t="s">
        <v>3586</v>
      </c>
      <c r="E287" t="s">
        <v>3933</v>
      </c>
      <c r="F287" t="s">
        <v>9</v>
      </c>
      <c r="G287" t="s">
        <v>3456</v>
      </c>
      <c r="H287" t="s">
        <v>3836</v>
      </c>
      <c r="I287" t="s">
        <v>3837</v>
      </c>
      <c r="J287" t="s">
        <v>4167</v>
      </c>
    </row>
    <row r="288" spans="1:10">
      <c r="A288" s="248">
        <v>46152.97420138889</v>
      </c>
      <c r="B288" t="s">
        <v>3565</v>
      </c>
      <c r="C288">
        <v>-4</v>
      </c>
      <c r="D288" t="s">
        <v>3587</v>
      </c>
      <c r="E288" t="s">
        <v>3618</v>
      </c>
      <c r="F288" t="s">
        <v>21</v>
      </c>
      <c r="G288" t="s">
        <v>3567</v>
      </c>
      <c r="J288" t="s">
        <v>4168</v>
      </c>
    </row>
    <row r="289" spans="1:10">
      <c r="A289" s="248">
        <v>46152.974212962959</v>
      </c>
      <c r="B289" t="s">
        <v>3423</v>
      </c>
      <c r="C289">
        <v>-4</v>
      </c>
      <c r="D289" t="s">
        <v>3516</v>
      </c>
      <c r="E289" t="s">
        <v>3925</v>
      </c>
      <c r="F289" t="s">
        <v>21</v>
      </c>
      <c r="G289" t="s">
        <v>3460</v>
      </c>
      <c r="H289" t="s">
        <v>3724</v>
      </c>
      <c r="I289" t="s">
        <v>3725</v>
      </c>
      <c r="J289" t="s">
        <v>4169</v>
      </c>
    </row>
    <row r="290" spans="1:10">
      <c r="A290" s="248">
        <v>46152.974212962959</v>
      </c>
      <c r="B290" t="s">
        <v>3423</v>
      </c>
      <c r="C290">
        <v>-4</v>
      </c>
      <c r="D290" t="s">
        <v>3517</v>
      </c>
      <c r="E290" t="s">
        <v>3927</v>
      </c>
      <c r="F290" t="s">
        <v>21</v>
      </c>
      <c r="G290" t="s">
        <v>3460</v>
      </c>
      <c r="H290" t="s">
        <v>3726</v>
      </c>
      <c r="I290" t="s">
        <v>3727</v>
      </c>
      <c r="J290" t="s">
        <v>4170</v>
      </c>
    </row>
    <row r="291" spans="1:10">
      <c r="A291" s="248">
        <v>46152.974212962959</v>
      </c>
      <c r="B291" t="s">
        <v>3423</v>
      </c>
      <c r="C291">
        <v>-4</v>
      </c>
      <c r="D291" t="s">
        <v>3518</v>
      </c>
      <c r="E291" t="s">
        <v>3929</v>
      </c>
      <c r="F291" t="s">
        <v>21</v>
      </c>
      <c r="G291" t="s">
        <v>3460</v>
      </c>
      <c r="H291" t="s">
        <v>3728</v>
      </c>
      <c r="I291" t="s">
        <v>3729</v>
      </c>
      <c r="J291" t="s">
        <v>4171</v>
      </c>
    </row>
    <row r="292" spans="1:10">
      <c r="A292" s="248">
        <v>46152.974212962959</v>
      </c>
      <c r="B292" t="s">
        <v>3423</v>
      </c>
      <c r="C292">
        <v>-4</v>
      </c>
      <c r="D292" t="s">
        <v>3519</v>
      </c>
      <c r="E292" t="s">
        <v>3931</v>
      </c>
      <c r="F292" t="s">
        <v>21</v>
      </c>
      <c r="G292" t="s">
        <v>3460</v>
      </c>
      <c r="H292" t="s">
        <v>3730</v>
      </c>
      <c r="I292" t="s">
        <v>3731</v>
      </c>
      <c r="J292" t="s">
        <v>4172</v>
      </c>
    </row>
    <row r="293" spans="1:10">
      <c r="A293" s="248">
        <v>46152.974212962959</v>
      </c>
      <c r="B293" t="s">
        <v>3889</v>
      </c>
      <c r="C293">
        <v>-4</v>
      </c>
      <c r="D293" t="s">
        <v>3520</v>
      </c>
      <c r="F293" t="s">
        <v>15</v>
      </c>
      <c r="J293" t="s">
        <v>3986</v>
      </c>
    </row>
    <row r="294" spans="1:10">
      <c r="A294" s="248">
        <v>46152.974212962959</v>
      </c>
      <c r="B294" t="s">
        <v>3889</v>
      </c>
      <c r="C294">
        <v>-4</v>
      </c>
      <c r="D294" t="s">
        <v>3521</v>
      </c>
      <c r="F294" t="s">
        <v>15</v>
      </c>
      <c r="J294" t="s">
        <v>3987</v>
      </c>
    </row>
    <row r="295" spans="1:10">
      <c r="A295" s="248">
        <v>46152.974212962959</v>
      </c>
      <c r="B295" t="s">
        <v>3889</v>
      </c>
      <c r="C295">
        <v>-4</v>
      </c>
      <c r="D295" t="s">
        <v>3522</v>
      </c>
      <c r="F295" t="s">
        <v>11</v>
      </c>
      <c r="J295" t="s">
        <v>4085</v>
      </c>
    </row>
    <row r="296" spans="1:10">
      <c r="A296" s="248">
        <v>46152.974212962959</v>
      </c>
      <c r="B296" t="s">
        <v>3889</v>
      </c>
      <c r="C296">
        <v>-4</v>
      </c>
      <c r="D296" t="s">
        <v>3523</v>
      </c>
      <c r="F296" t="s">
        <v>11</v>
      </c>
      <c r="J296" t="s">
        <v>4086</v>
      </c>
    </row>
    <row r="297" spans="1:10">
      <c r="A297" s="248">
        <v>46152.974224537036</v>
      </c>
      <c r="B297" t="s">
        <v>3423</v>
      </c>
      <c r="C297">
        <v>-4</v>
      </c>
      <c r="D297" t="s">
        <v>3588</v>
      </c>
      <c r="E297" t="s">
        <v>3925</v>
      </c>
      <c r="F297" t="s">
        <v>21</v>
      </c>
      <c r="G297" t="s">
        <v>3460</v>
      </c>
      <c r="H297" t="s">
        <v>3838</v>
      </c>
      <c r="I297" t="s">
        <v>3839</v>
      </c>
      <c r="J297" t="s">
        <v>4173</v>
      </c>
    </row>
    <row r="298" spans="1:10">
      <c r="A298" s="248">
        <v>46152.974224537036</v>
      </c>
      <c r="B298" t="s">
        <v>3423</v>
      </c>
      <c r="C298">
        <v>-4</v>
      </c>
      <c r="D298" t="s">
        <v>3589</v>
      </c>
      <c r="E298" t="s">
        <v>3927</v>
      </c>
      <c r="F298" t="s">
        <v>21</v>
      </c>
      <c r="G298" t="s">
        <v>3460</v>
      </c>
      <c r="H298" t="s">
        <v>3840</v>
      </c>
      <c r="I298" t="s">
        <v>3841</v>
      </c>
      <c r="J298" t="s">
        <v>4174</v>
      </c>
    </row>
    <row r="299" spans="1:10">
      <c r="A299" s="248">
        <v>46152.974224537036</v>
      </c>
      <c r="B299" t="s">
        <v>3423</v>
      </c>
      <c r="C299">
        <v>-4</v>
      </c>
      <c r="D299" t="s">
        <v>3590</v>
      </c>
      <c r="E299" t="s">
        <v>3929</v>
      </c>
      <c r="F299" t="s">
        <v>21</v>
      </c>
      <c r="G299" t="s">
        <v>3460</v>
      </c>
      <c r="H299" t="s">
        <v>3842</v>
      </c>
      <c r="I299" t="s">
        <v>3843</v>
      </c>
      <c r="J299" t="s">
        <v>4175</v>
      </c>
    </row>
    <row r="300" spans="1:10">
      <c r="A300" s="248">
        <v>46152.974224537036</v>
      </c>
      <c r="B300" t="s">
        <v>3423</v>
      </c>
      <c r="C300">
        <v>-4</v>
      </c>
      <c r="D300" t="s">
        <v>3591</v>
      </c>
      <c r="E300" t="s">
        <v>3931</v>
      </c>
      <c r="F300" t="s">
        <v>21</v>
      </c>
      <c r="G300" t="s">
        <v>3460</v>
      </c>
      <c r="H300" t="s">
        <v>3844</v>
      </c>
      <c r="I300" t="s">
        <v>3845</v>
      </c>
      <c r="J300" t="s">
        <v>4176</v>
      </c>
    </row>
    <row r="301" spans="1:10">
      <c r="A301" s="248">
        <v>46152.974224537036</v>
      </c>
      <c r="B301" t="s">
        <v>3423</v>
      </c>
      <c r="C301">
        <v>-4</v>
      </c>
      <c r="D301" t="s">
        <v>3525</v>
      </c>
      <c r="E301" t="s">
        <v>3935</v>
      </c>
      <c r="F301" t="s">
        <v>21</v>
      </c>
      <c r="G301" t="s">
        <v>3447</v>
      </c>
      <c r="H301" t="s">
        <v>3734</v>
      </c>
      <c r="I301" t="s">
        <v>3735</v>
      </c>
      <c r="J301" t="s">
        <v>4177</v>
      </c>
    </row>
    <row r="302" spans="1:10">
      <c r="A302" s="248">
        <v>46152.974224537036</v>
      </c>
      <c r="B302" t="s">
        <v>3423</v>
      </c>
      <c r="C302">
        <v>-4</v>
      </c>
      <c r="D302" t="s">
        <v>3526</v>
      </c>
      <c r="E302" t="s">
        <v>3937</v>
      </c>
      <c r="F302" t="s">
        <v>21</v>
      </c>
      <c r="G302" t="s">
        <v>3447</v>
      </c>
      <c r="H302" t="s">
        <v>3736</v>
      </c>
      <c r="I302" t="s">
        <v>3737</v>
      </c>
      <c r="J302" t="s">
        <v>4178</v>
      </c>
    </row>
    <row r="303" spans="1:10">
      <c r="A303" s="248">
        <v>46152.974224537036</v>
      </c>
      <c r="B303" t="s">
        <v>3423</v>
      </c>
      <c r="C303">
        <v>-4</v>
      </c>
      <c r="D303" t="s">
        <v>3592</v>
      </c>
      <c r="E303" t="s">
        <v>3618</v>
      </c>
      <c r="F303" t="s">
        <v>3</v>
      </c>
      <c r="G303" t="s">
        <v>3507</v>
      </c>
      <c r="H303" t="s">
        <v>3846</v>
      </c>
      <c r="I303" t="s">
        <v>3847</v>
      </c>
      <c r="J303" t="s">
        <v>4179</v>
      </c>
    </row>
    <row r="304" spans="1:10">
      <c r="A304" s="248">
        <v>46152.974236111113</v>
      </c>
      <c r="B304" t="s">
        <v>3423</v>
      </c>
      <c r="C304">
        <v>-4</v>
      </c>
      <c r="D304" t="s">
        <v>3527</v>
      </c>
      <c r="E304" t="s">
        <v>3933</v>
      </c>
      <c r="F304" t="s">
        <v>3</v>
      </c>
      <c r="G304" t="s">
        <v>3430</v>
      </c>
      <c r="H304" t="s">
        <v>3738</v>
      </c>
      <c r="I304" t="s">
        <v>3739</v>
      </c>
      <c r="J304" t="s">
        <v>4180</v>
      </c>
    </row>
    <row r="305" spans="1:10">
      <c r="A305" s="248">
        <v>46152.974236111113</v>
      </c>
      <c r="B305" t="s">
        <v>3889</v>
      </c>
      <c r="C305">
        <v>-4</v>
      </c>
      <c r="D305" t="s">
        <v>3528</v>
      </c>
      <c r="F305" t="s">
        <v>15</v>
      </c>
      <c r="J305" t="s">
        <v>3994</v>
      </c>
    </row>
    <row r="306" spans="1:10">
      <c r="A306" s="248">
        <v>46152.974236111113</v>
      </c>
      <c r="B306" t="s">
        <v>3889</v>
      </c>
      <c r="C306">
        <v>-4</v>
      </c>
      <c r="D306" t="s">
        <v>3529</v>
      </c>
      <c r="F306" t="s">
        <v>15</v>
      </c>
      <c r="J306" t="s">
        <v>3995</v>
      </c>
    </row>
    <row r="307" spans="1:10">
      <c r="A307" s="248">
        <v>46152.974236111113</v>
      </c>
      <c r="B307" t="s">
        <v>3423</v>
      </c>
      <c r="C307">
        <v>-4</v>
      </c>
      <c r="D307" t="s">
        <v>3450</v>
      </c>
      <c r="E307" t="s">
        <v>3925</v>
      </c>
      <c r="F307" t="s">
        <v>3</v>
      </c>
      <c r="G307" t="s">
        <v>3442</v>
      </c>
      <c r="H307" t="s">
        <v>3630</v>
      </c>
      <c r="I307" t="s">
        <v>3631</v>
      </c>
      <c r="J307" t="s">
        <v>4181</v>
      </c>
    </row>
    <row r="308" spans="1:10">
      <c r="A308" s="248">
        <v>46152.974236111113</v>
      </c>
      <c r="B308" t="s">
        <v>3423</v>
      </c>
      <c r="C308">
        <v>-4</v>
      </c>
      <c r="D308" t="s">
        <v>3452</v>
      </c>
      <c r="E308" t="s">
        <v>3927</v>
      </c>
      <c r="F308" t="s">
        <v>3</v>
      </c>
      <c r="G308" t="s">
        <v>3442</v>
      </c>
      <c r="H308" t="s">
        <v>3632</v>
      </c>
      <c r="I308" t="s">
        <v>3633</v>
      </c>
      <c r="J308" t="s">
        <v>4182</v>
      </c>
    </row>
    <row r="309" spans="1:10">
      <c r="A309" s="248">
        <v>46152.974236111113</v>
      </c>
      <c r="B309" t="s">
        <v>3423</v>
      </c>
      <c r="C309">
        <v>-4</v>
      </c>
      <c r="D309" t="s">
        <v>3453</v>
      </c>
      <c r="E309" t="s">
        <v>3929</v>
      </c>
      <c r="F309" t="s">
        <v>3</v>
      </c>
      <c r="G309" t="s">
        <v>3442</v>
      </c>
      <c r="H309" t="s">
        <v>3634</v>
      </c>
      <c r="I309" t="s">
        <v>3635</v>
      </c>
      <c r="J309" t="s">
        <v>4183</v>
      </c>
    </row>
    <row r="310" spans="1:10">
      <c r="A310" s="248">
        <v>46152.974236111113</v>
      </c>
      <c r="B310" t="s">
        <v>3423</v>
      </c>
      <c r="C310">
        <v>-4</v>
      </c>
      <c r="D310" t="s">
        <v>3454</v>
      </c>
      <c r="E310" t="s">
        <v>3931</v>
      </c>
      <c r="F310" t="s">
        <v>3</v>
      </c>
      <c r="G310" t="s">
        <v>3442</v>
      </c>
      <c r="H310" t="s">
        <v>3636</v>
      </c>
      <c r="I310" t="s">
        <v>3637</v>
      </c>
      <c r="J310" t="s">
        <v>4184</v>
      </c>
    </row>
    <row r="311" spans="1:10">
      <c r="A311" s="248">
        <v>46152.974247685182</v>
      </c>
      <c r="B311" t="s">
        <v>3889</v>
      </c>
      <c r="C311">
        <v>-4</v>
      </c>
      <c r="D311" t="s">
        <v>3455</v>
      </c>
      <c r="F311" t="s">
        <v>15</v>
      </c>
      <c r="J311" t="s">
        <v>4000</v>
      </c>
    </row>
    <row r="312" spans="1:10">
      <c r="A312" s="248">
        <v>46152.974247685182</v>
      </c>
      <c r="B312" t="s">
        <v>3423</v>
      </c>
      <c r="C312">
        <v>-4</v>
      </c>
      <c r="D312" t="s">
        <v>3457</v>
      </c>
      <c r="E312" t="s">
        <v>3935</v>
      </c>
      <c r="F312" t="s">
        <v>3</v>
      </c>
      <c r="G312" t="s">
        <v>3430</v>
      </c>
      <c r="H312" t="s">
        <v>3638</v>
      </c>
      <c r="I312" t="s">
        <v>3639</v>
      </c>
      <c r="J312" t="s">
        <v>4185</v>
      </c>
    </row>
    <row r="313" spans="1:10">
      <c r="A313" s="248">
        <v>46152.974247685182</v>
      </c>
      <c r="B313" t="s">
        <v>3423</v>
      </c>
      <c r="C313">
        <v>-4</v>
      </c>
      <c r="D313" t="s">
        <v>3458</v>
      </c>
      <c r="E313" t="s">
        <v>3937</v>
      </c>
      <c r="F313" t="s">
        <v>3</v>
      </c>
      <c r="G313" t="s">
        <v>3430</v>
      </c>
      <c r="H313" t="s">
        <v>3640</v>
      </c>
      <c r="I313" t="s">
        <v>3641</v>
      </c>
      <c r="J313" t="s">
        <v>4186</v>
      </c>
    </row>
    <row r="314" spans="1:10">
      <c r="A314" s="248">
        <v>46152.974247685182</v>
      </c>
      <c r="B314" t="s">
        <v>3423</v>
      </c>
      <c r="C314">
        <v>-4</v>
      </c>
      <c r="D314" t="s">
        <v>3593</v>
      </c>
      <c r="E314" t="s">
        <v>3925</v>
      </c>
      <c r="F314" t="s">
        <v>3</v>
      </c>
      <c r="G314" t="s">
        <v>3442</v>
      </c>
      <c r="H314" t="s">
        <v>3848</v>
      </c>
      <c r="I314" t="s">
        <v>3849</v>
      </c>
      <c r="J314" t="s">
        <v>4187</v>
      </c>
    </row>
    <row r="315" spans="1:10">
      <c r="A315" s="248">
        <v>46152.974247685182</v>
      </c>
      <c r="B315" t="s">
        <v>3423</v>
      </c>
      <c r="C315">
        <v>-4</v>
      </c>
      <c r="D315" t="s">
        <v>3594</v>
      </c>
      <c r="E315" t="s">
        <v>3927</v>
      </c>
      <c r="F315" t="s">
        <v>3</v>
      </c>
      <c r="G315" t="s">
        <v>3442</v>
      </c>
      <c r="H315" t="s">
        <v>3850</v>
      </c>
      <c r="I315" t="s">
        <v>3851</v>
      </c>
      <c r="J315" t="s">
        <v>4188</v>
      </c>
    </row>
    <row r="316" spans="1:10">
      <c r="A316" s="248">
        <v>46152.974247685182</v>
      </c>
      <c r="B316" t="s">
        <v>3423</v>
      </c>
      <c r="C316">
        <v>-4</v>
      </c>
      <c r="D316" t="s">
        <v>3595</v>
      </c>
      <c r="E316" t="s">
        <v>3929</v>
      </c>
      <c r="F316" t="s">
        <v>3</v>
      </c>
      <c r="G316" t="s">
        <v>3442</v>
      </c>
      <c r="H316" t="s">
        <v>3852</v>
      </c>
      <c r="I316" t="s">
        <v>3853</v>
      </c>
      <c r="J316" t="s">
        <v>4189</v>
      </c>
    </row>
    <row r="317" spans="1:10">
      <c r="A317" s="248">
        <v>46152.974247685182</v>
      </c>
      <c r="B317" t="s">
        <v>3423</v>
      </c>
      <c r="C317">
        <v>-4</v>
      </c>
      <c r="D317" t="s">
        <v>3596</v>
      </c>
      <c r="E317" t="s">
        <v>3931</v>
      </c>
      <c r="F317" t="s">
        <v>3</v>
      </c>
      <c r="G317" t="s">
        <v>3442</v>
      </c>
      <c r="H317" t="s">
        <v>3854</v>
      </c>
      <c r="I317" t="s">
        <v>3855</v>
      </c>
      <c r="J317" t="s">
        <v>4190</v>
      </c>
    </row>
    <row r="318" spans="1:10">
      <c r="A318" s="248">
        <v>46152.974259259259</v>
      </c>
      <c r="B318" t="s">
        <v>3423</v>
      </c>
      <c r="C318">
        <v>-4</v>
      </c>
      <c r="D318" t="s">
        <v>3597</v>
      </c>
      <c r="E318" t="s">
        <v>3933</v>
      </c>
      <c r="F318" t="s">
        <v>21</v>
      </c>
      <c r="G318" t="s">
        <v>3447</v>
      </c>
      <c r="H318" t="s">
        <v>3856</v>
      </c>
      <c r="I318" t="s">
        <v>3857</v>
      </c>
      <c r="J318" t="s">
        <v>4191</v>
      </c>
    </row>
    <row r="319" spans="1:10">
      <c r="A319" s="248">
        <v>46152.974259259259</v>
      </c>
      <c r="B319" t="s">
        <v>3423</v>
      </c>
      <c r="C319">
        <v>-4</v>
      </c>
      <c r="D319" t="s">
        <v>3598</v>
      </c>
      <c r="E319" t="s">
        <v>3935</v>
      </c>
      <c r="F319" t="s">
        <v>21</v>
      </c>
      <c r="G319" t="s">
        <v>3447</v>
      </c>
      <c r="H319" t="s">
        <v>3858</v>
      </c>
      <c r="I319" t="s">
        <v>3859</v>
      </c>
      <c r="J319" t="s">
        <v>4192</v>
      </c>
    </row>
    <row r="320" spans="1:10">
      <c r="A320" s="248">
        <v>46152.974259259259</v>
      </c>
      <c r="B320" t="s">
        <v>3423</v>
      </c>
      <c r="C320">
        <v>-4</v>
      </c>
      <c r="D320" t="s">
        <v>3599</v>
      </c>
      <c r="E320" t="s">
        <v>3937</v>
      </c>
      <c r="F320" t="s">
        <v>21</v>
      </c>
      <c r="G320" t="s">
        <v>3447</v>
      </c>
      <c r="H320" t="s">
        <v>3860</v>
      </c>
      <c r="I320" t="s">
        <v>3861</v>
      </c>
      <c r="J320" t="s">
        <v>4193</v>
      </c>
    </row>
    <row r="321" spans="1:10">
      <c r="A321" s="248">
        <v>46152.974259259259</v>
      </c>
      <c r="B321" t="s">
        <v>3565</v>
      </c>
      <c r="C321">
        <v>-4</v>
      </c>
      <c r="D321" t="s">
        <v>3600</v>
      </c>
      <c r="E321" t="s">
        <v>3618</v>
      </c>
      <c r="F321" t="s">
        <v>21</v>
      </c>
      <c r="G321" t="s">
        <v>3567</v>
      </c>
      <c r="J321" t="s">
        <v>4194</v>
      </c>
    </row>
    <row r="322" spans="1:10">
      <c r="A322" s="248">
        <v>46152.974259259259</v>
      </c>
      <c r="B322" t="s">
        <v>3423</v>
      </c>
      <c r="C322">
        <v>-4</v>
      </c>
      <c r="D322" t="s">
        <v>3530</v>
      </c>
      <c r="E322" t="s">
        <v>3925</v>
      </c>
      <c r="F322" t="s">
        <v>11</v>
      </c>
      <c r="G322" t="s">
        <v>3434</v>
      </c>
      <c r="H322" t="s">
        <v>3740</v>
      </c>
      <c r="I322" t="s">
        <v>3741</v>
      </c>
      <c r="J322" t="s">
        <v>4195</v>
      </c>
    </row>
    <row r="323" spans="1:10">
      <c r="A323" s="248">
        <v>46152.974259259259</v>
      </c>
      <c r="B323" t="s">
        <v>3423</v>
      </c>
      <c r="C323">
        <v>-4</v>
      </c>
      <c r="D323" t="s">
        <v>3531</v>
      </c>
      <c r="E323" t="s">
        <v>3927</v>
      </c>
      <c r="F323" t="s">
        <v>11</v>
      </c>
      <c r="G323" t="s">
        <v>3434</v>
      </c>
      <c r="H323" t="s">
        <v>3742</v>
      </c>
      <c r="I323" t="s">
        <v>3743</v>
      </c>
      <c r="J323" t="s">
        <v>4196</v>
      </c>
    </row>
    <row r="324" spans="1:10">
      <c r="A324" s="248">
        <v>46152.974259259259</v>
      </c>
      <c r="B324" t="s">
        <v>3423</v>
      </c>
      <c r="C324">
        <v>-4</v>
      </c>
      <c r="D324" t="s">
        <v>3534</v>
      </c>
      <c r="E324" t="s">
        <v>3933</v>
      </c>
      <c r="F324" t="s">
        <v>21</v>
      </c>
      <c r="G324" t="s">
        <v>3447</v>
      </c>
      <c r="H324" t="s">
        <v>3748</v>
      </c>
      <c r="I324" t="s">
        <v>3749</v>
      </c>
      <c r="J324" t="s">
        <v>4197</v>
      </c>
    </row>
    <row r="325" spans="1:10">
      <c r="A325" s="248">
        <v>46152.974270833336</v>
      </c>
      <c r="B325" t="s">
        <v>3423</v>
      </c>
      <c r="C325">
        <v>-4</v>
      </c>
      <c r="D325" t="s">
        <v>3535</v>
      </c>
      <c r="E325" t="s">
        <v>3935</v>
      </c>
      <c r="F325" t="s">
        <v>11</v>
      </c>
      <c r="G325" t="s">
        <v>3465</v>
      </c>
      <c r="H325" t="s">
        <v>3750</v>
      </c>
      <c r="I325" t="s">
        <v>3751</v>
      </c>
      <c r="J325" t="s">
        <v>4198</v>
      </c>
    </row>
    <row r="326" spans="1:10">
      <c r="A326" s="248">
        <v>46152.974270833336</v>
      </c>
      <c r="B326" t="s">
        <v>3423</v>
      </c>
      <c r="C326">
        <v>-4</v>
      </c>
      <c r="D326" t="s">
        <v>3536</v>
      </c>
      <c r="E326" t="s">
        <v>3937</v>
      </c>
      <c r="F326" t="s">
        <v>11</v>
      </c>
      <c r="G326" t="s">
        <v>3465</v>
      </c>
      <c r="H326" t="s">
        <v>3752</v>
      </c>
      <c r="I326" t="s">
        <v>3753</v>
      </c>
      <c r="J326" t="s">
        <v>4199</v>
      </c>
    </row>
    <row r="327" spans="1:10">
      <c r="A327" s="248">
        <v>46152.974270833336</v>
      </c>
      <c r="B327" t="s">
        <v>3423</v>
      </c>
      <c r="C327">
        <v>-4</v>
      </c>
      <c r="D327" t="s">
        <v>3544</v>
      </c>
      <c r="E327" t="s">
        <v>3618</v>
      </c>
      <c r="F327" t="s">
        <v>9</v>
      </c>
      <c r="G327" t="s">
        <v>3509</v>
      </c>
      <c r="H327" t="s">
        <v>3768</v>
      </c>
      <c r="I327" t="s">
        <v>3769</v>
      </c>
      <c r="J327" t="s">
        <v>4200</v>
      </c>
    </row>
    <row r="328" spans="1:10">
      <c r="A328" s="248">
        <v>46152.974270833336</v>
      </c>
      <c r="B328" t="s">
        <v>3423</v>
      </c>
      <c r="C328">
        <v>-4</v>
      </c>
      <c r="D328" t="s">
        <v>3545</v>
      </c>
      <c r="E328" t="s">
        <v>3925</v>
      </c>
      <c r="F328" t="s">
        <v>9</v>
      </c>
      <c r="G328" t="s">
        <v>3425</v>
      </c>
      <c r="H328" t="s">
        <v>3770</v>
      </c>
      <c r="I328" t="s">
        <v>3771</v>
      </c>
      <c r="J328" t="s">
        <v>4201</v>
      </c>
    </row>
    <row r="329" spans="1:10">
      <c r="A329" s="248">
        <v>46152.974270833336</v>
      </c>
      <c r="B329" t="s">
        <v>3423</v>
      </c>
      <c r="C329">
        <v>-4</v>
      </c>
      <c r="D329" t="s">
        <v>3546</v>
      </c>
      <c r="E329" t="s">
        <v>3927</v>
      </c>
      <c r="F329" t="s">
        <v>9</v>
      </c>
      <c r="G329" t="s">
        <v>3425</v>
      </c>
      <c r="H329" t="s">
        <v>3772</v>
      </c>
      <c r="I329" t="s">
        <v>3773</v>
      </c>
      <c r="J329" t="s">
        <v>4202</v>
      </c>
    </row>
    <row r="330" spans="1:10">
      <c r="A330" s="248">
        <v>46152.974270833336</v>
      </c>
      <c r="B330" t="s">
        <v>3423</v>
      </c>
      <c r="C330">
        <v>-4</v>
      </c>
      <c r="D330" t="s">
        <v>3547</v>
      </c>
      <c r="E330" t="s">
        <v>3929</v>
      </c>
      <c r="F330" t="s">
        <v>9</v>
      </c>
      <c r="G330" t="s">
        <v>3425</v>
      </c>
      <c r="H330" t="s">
        <v>3774</v>
      </c>
      <c r="I330" t="s">
        <v>3775</v>
      </c>
      <c r="J330" t="s">
        <v>4203</v>
      </c>
    </row>
    <row r="331" spans="1:10">
      <c r="A331" s="248">
        <v>46152.974282407406</v>
      </c>
      <c r="B331" t="s">
        <v>3423</v>
      </c>
      <c r="C331">
        <v>-4</v>
      </c>
      <c r="D331" t="s">
        <v>3548</v>
      </c>
      <c r="E331" t="s">
        <v>3931</v>
      </c>
      <c r="F331" t="s">
        <v>9</v>
      </c>
      <c r="G331" t="s">
        <v>3425</v>
      </c>
      <c r="H331" t="s">
        <v>3776</v>
      </c>
      <c r="I331" t="s">
        <v>3777</v>
      </c>
      <c r="J331" t="s">
        <v>4204</v>
      </c>
    </row>
    <row r="332" spans="1:10">
      <c r="A332" s="248">
        <v>46152.974282407406</v>
      </c>
      <c r="B332" t="s">
        <v>3423</v>
      </c>
      <c r="C332">
        <v>-4</v>
      </c>
      <c r="D332" t="s">
        <v>3549</v>
      </c>
      <c r="E332" t="s">
        <v>3933</v>
      </c>
      <c r="F332" t="s">
        <v>9</v>
      </c>
      <c r="G332" t="s">
        <v>3456</v>
      </c>
      <c r="H332" t="s">
        <v>3778</v>
      </c>
      <c r="I332" t="s">
        <v>3779</v>
      </c>
      <c r="J332" t="s">
        <v>4205</v>
      </c>
    </row>
    <row r="333" spans="1:10">
      <c r="A333" s="248">
        <v>46152.974282407406</v>
      </c>
      <c r="B333" t="s">
        <v>3423</v>
      </c>
      <c r="C333">
        <v>-4</v>
      </c>
      <c r="D333" t="s">
        <v>3550</v>
      </c>
      <c r="E333" t="s">
        <v>3935</v>
      </c>
      <c r="F333" t="s">
        <v>9</v>
      </c>
      <c r="G333" t="s">
        <v>3456</v>
      </c>
      <c r="H333" t="s">
        <v>3780</v>
      </c>
      <c r="I333" t="s">
        <v>3781</v>
      </c>
      <c r="J333" t="s">
        <v>4206</v>
      </c>
    </row>
    <row r="334" spans="1:10">
      <c r="A334" s="248">
        <v>46152.974282407406</v>
      </c>
      <c r="B334" t="s">
        <v>3423</v>
      </c>
      <c r="C334">
        <v>-4</v>
      </c>
      <c r="D334" t="s">
        <v>3551</v>
      </c>
      <c r="E334" t="s">
        <v>3937</v>
      </c>
      <c r="F334" t="s">
        <v>9</v>
      </c>
      <c r="G334" t="s">
        <v>3456</v>
      </c>
      <c r="H334" t="s">
        <v>3782</v>
      </c>
      <c r="I334" t="s">
        <v>3783</v>
      </c>
      <c r="J334" t="s">
        <v>4207</v>
      </c>
    </row>
    <row r="335" spans="1:10">
      <c r="A335" s="248">
        <v>46152.974282407406</v>
      </c>
      <c r="B335" t="s">
        <v>3423</v>
      </c>
      <c r="C335">
        <v>-4</v>
      </c>
      <c r="D335" t="s">
        <v>3601</v>
      </c>
      <c r="E335" t="s">
        <v>3618</v>
      </c>
      <c r="F335" t="s">
        <v>3</v>
      </c>
      <c r="G335" t="s">
        <v>3507</v>
      </c>
      <c r="H335" t="s">
        <v>3862</v>
      </c>
      <c r="I335" t="s">
        <v>3863</v>
      </c>
      <c r="J335" t="s">
        <v>4208</v>
      </c>
    </row>
    <row r="336" spans="1:10">
      <c r="A336" s="248">
        <v>46152.974282407406</v>
      </c>
      <c r="B336" t="s">
        <v>3889</v>
      </c>
      <c r="C336">
        <v>-4</v>
      </c>
      <c r="D336" t="s">
        <v>3602</v>
      </c>
      <c r="F336" t="s">
        <v>15</v>
      </c>
      <c r="J336" t="s">
        <v>4120</v>
      </c>
    </row>
    <row r="337" spans="1:10">
      <c r="A337" s="248">
        <v>46152.974282407406</v>
      </c>
      <c r="B337" t="s">
        <v>3889</v>
      </c>
      <c r="C337">
        <v>-4</v>
      </c>
      <c r="D337" t="s">
        <v>3603</v>
      </c>
      <c r="F337" t="s">
        <v>15</v>
      </c>
      <c r="J337" t="s">
        <v>4121</v>
      </c>
    </row>
    <row r="338" spans="1:10">
      <c r="A338" s="248">
        <v>46152.974282407406</v>
      </c>
      <c r="B338" t="s">
        <v>3423</v>
      </c>
      <c r="C338">
        <v>-4</v>
      </c>
      <c r="D338" t="s">
        <v>3552</v>
      </c>
      <c r="E338" t="s">
        <v>3933</v>
      </c>
      <c r="F338" t="s">
        <v>3</v>
      </c>
      <c r="G338" t="s">
        <v>3430</v>
      </c>
      <c r="H338" t="s">
        <v>3784</v>
      </c>
      <c r="I338" t="s">
        <v>3785</v>
      </c>
      <c r="J338" t="s">
        <v>4209</v>
      </c>
    </row>
    <row r="339" spans="1:10">
      <c r="A339" s="248">
        <v>46152.974293981482</v>
      </c>
      <c r="B339" t="s">
        <v>3423</v>
      </c>
      <c r="C339">
        <v>-4</v>
      </c>
      <c r="D339" t="s">
        <v>3553</v>
      </c>
      <c r="E339" t="s">
        <v>3935</v>
      </c>
      <c r="F339" t="s">
        <v>9</v>
      </c>
      <c r="G339" t="s">
        <v>3456</v>
      </c>
      <c r="H339" t="s">
        <v>3786</v>
      </c>
      <c r="I339" t="s">
        <v>3787</v>
      </c>
      <c r="J339" t="s">
        <v>4210</v>
      </c>
    </row>
    <row r="340" spans="1:10">
      <c r="A340" s="248">
        <v>46152.974293981482</v>
      </c>
      <c r="B340" t="s">
        <v>3423</v>
      </c>
      <c r="C340">
        <v>-4</v>
      </c>
      <c r="D340" t="s">
        <v>3554</v>
      </c>
      <c r="E340" t="s">
        <v>3937</v>
      </c>
      <c r="F340" t="s">
        <v>9</v>
      </c>
      <c r="G340" t="s">
        <v>3456</v>
      </c>
      <c r="H340" t="s">
        <v>3788</v>
      </c>
      <c r="I340" t="s">
        <v>3789</v>
      </c>
      <c r="J340" t="s">
        <v>4211</v>
      </c>
    </row>
    <row r="341" spans="1:10">
      <c r="A341" s="248">
        <v>46152.974293981482</v>
      </c>
      <c r="B341" t="s">
        <v>3423</v>
      </c>
      <c r="C341">
        <v>-5</v>
      </c>
      <c r="D341" t="s">
        <v>3480</v>
      </c>
      <c r="E341" t="s">
        <v>3925</v>
      </c>
      <c r="F341" t="s">
        <v>11</v>
      </c>
      <c r="G341" t="s">
        <v>3434</v>
      </c>
      <c r="H341" t="s">
        <v>3666</v>
      </c>
      <c r="I341" t="s">
        <v>3667</v>
      </c>
      <c r="J341" t="s">
        <v>4212</v>
      </c>
    </row>
    <row r="342" spans="1:10">
      <c r="A342" s="248">
        <v>46152.974293981482</v>
      </c>
      <c r="B342" t="s">
        <v>3423</v>
      </c>
      <c r="C342">
        <v>-5</v>
      </c>
      <c r="D342" t="s">
        <v>3481</v>
      </c>
      <c r="E342" t="s">
        <v>3927</v>
      </c>
      <c r="F342" t="s">
        <v>11</v>
      </c>
      <c r="G342" t="s">
        <v>3434</v>
      </c>
      <c r="H342" t="s">
        <v>3668</v>
      </c>
      <c r="I342" t="s">
        <v>3669</v>
      </c>
      <c r="J342" t="s">
        <v>4213</v>
      </c>
    </row>
    <row r="343" spans="1:10">
      <c r="A343" s="248">
        <v>46152.974293981482</v>
      </c>
      <c r="B343" t="s">
        <v>3423</v>
      </c>
      <c r="C343">
        <v>-5</v>
      </c>
      <c r="D343" t="s">
        <v>3482</v>
      </c>
      <c r="E343" t="s">
        <v>3929</v>
      </c>
      <c r="F343" t="s">
        <v>11</v>
      </c>
      <c r="G343" t="s">
        <v>3434</v>
      </c>
      <c r="H343" t="s">
        <v>3670</v>
      </c>
      <c r="I343" t="s">
        <v>3671</v>
      </c>
      <c r="J343" t="s">
        <v>4214</v>
      </c>
    </row>
    <row r="344" spans="1:10">
      <c r="A344" s="248">
        <v>46152.974293981482</v>
      </c>
      <c r="B344" t="s">
        <v>3423</v>
      </c>
      <c r="C344">
        <v>-5</v>
      </c>
      <c r="D344" t="s">
        <v>3483</v>
      </c>
      <c r="E344" t="s">
        <v>3931</v>
      </c>
      <c r="F344" t="s">
        <v>11</v>
      </c>
      <c r="G344" t="s">
        <v>3434</v>
      </c>
      <c r="H344" t="s">
        <v>3672</v>
      </c>
      <c r="I344" t="s">
        <v>3673</v>
      </c>
      <c r="J344" t="s">
        <v>4215</v>
      </c>
    </row>
    <row r="345" spans="1:10">
      <c r="A345" s="248">
        <v>46152.974305555559</v>
      </c>
      <c r="B345" t="s">
        <v>3423</v>
      </c>
      <c r="C345">
        <v>-5</v>
      </c>
      <c r="D345" t="s">
        <v>3484</v>
      </c>
      <c r="E345" t="s">
        <v>3933</v>
      </c>
      <c r="F345" t="s">
        <v>11</v>
      </c>
      <c r="G345" t="s">
        <v>3465</v>
      </c>
      <c r="H345" t="s">
        <v>3674</v>
      </c>
      <c r="I345" t="s">
        <v>3675</v>
      </c>
      <c r="J345" t="s">
        <v>4216</v>
      </c>
    </row>
    <row r="346" spans="1:10">
      <c r="A346" s="248">
        <v>46152.974305555559</v>
      </c>
      <c r="B346" t="s">
        <v>3423</v>
      </c>
      <c r="C346">
        <v>-5</v>
      </c>
      <c r="D346" t="s">
        <v>3485</v>
      </c>
      <c r="E346" t="s">
        <v>3935</v>
      </c>
      <c r="F346" t="s">
        <v>11</v>
      </c>
      <c r="G346" t="s">
        <v>3465</v>
      </c>
      <c r="H346" t="s">
        <v>3676</v>
      </c>
      <c r="I346" t="s">
        <v>3677</v>
      </c>
      <c r="J346" t="s">
        <v>4217</v>
      </c>
    </row>
    <row r="347" spans="1:10">
      <c r="A347" s="248">
        <v>46152.974305555559</v>
      </c>
      <c r="B347" t="s">
        <v>3423</v>
      </c>
      <c r="C347">
        <v>-5</v>
      </c>
      <c r="D347" t="s">
        <v>3486</v>
      </c>
      <c r="E347" t="s">
        <v>3937</v>
      </c>
      <c r="F347" t="s">
        <v>11</v>
      </c>
      <c r="G347" t="s">
        <v>3465</v>
      </c>
      <c r="H347" t="s">
        <v>3678</v>
      </c>
      <c r="I347" t="s">
        <v>3679</v>
      </c>
      <c r="J347" t="s">
        <v>4218</v>
      </c>
    </row>
    <row r="348" spans="1:10">
      <c r="A348" s="248">
        <v>46152.974305555559</v>
      </c>
      <c r="B348" t="s">
        <v>3423</v>
      </c>
      <c r="C348">
        <v>-5</v>
      </c>
      <c r="D348" t="s">
        <v>3570</v>
      </c>
      <c r="E348" t="s">
        <v>3618</v>
      </c>
      <c r="F348" t="s">
        <v>15</v>
      </c>
      <c r="G348" t="s">
        <v>3559</v>
      </c>
      <c r="H348" t="s">
        <v>3810</v>
      </c>
      <c r="I348" t="s">
        <v>3811</v>
      </c>
      <c r="J348" t="s">
        <v>4219</v>
      </c>
    </row>
    <row r="349" spans="1:10">
      <c r="A349" s="248">
        <v>46152.974305555559</v>
      </c>
      <c r="B349" t="s">
        <v>3423</v>
      </c>
      <c r="C349">
        <v>-5</v>
      </c>
      <c r="D349" t="s">
        <v>3427</v>
      </c>
      <c r="E349" t="s">
        <v>3929</v>
      </c>
      <c r="F349" t="s">
        <v>15</v>
      </c>
      <c r="G349" t="s">
        <v>3451</v>
      </c>
      <c r="H349" t="s">
        <v>3622</v>
      </c>
      <c r="I349" t="s">
        <v>3623</v>
      </c>
      <c r="J349" t="s">
        <v>4220</v>
      </c>
    </row>
    <row r="350" spans="1:10">
      <c r="A350" s="248">
        <v>46152.974305555559</v>
      </c>
      <c r="B350" t="s">
        <v>3423</v>
      </c>
      <c r="C350">
        <v>-5</v>
      </c>
      <c r="D350" t="s">
        <v>3428</v>
      </c>
      <c r="E350" t="s">
        <v>3931</v>
      </c>
      <c r="F350" t="s">
        <v>15</v>
      </c>
      <c r="G350" t="s">
        <v>3451</v>
      </c>
      <c r="H350" t="s">
        <v>3624</v>
      </c>
      <c r="I350" t="s">
        <v>3625</v>
      </c>
      <c r="J350" t="s">
        <v>4221</v>
      </c>
    </row>
    <row r="351" spans="1:10">
      <c r="A351" s="248">
        <v>46152.974305555559</v>
      </c>
      <c r="B351" t="s">
        <v>3423</v>
      </c>
      <c r="C351">
        <v>-5</v>
      </c>
      <c r="D351" t="s">
        <v>3582</v>
      </c>
      <c r="E351" t="s">
        <v>3618</v>
      </c>
      <c r="F351" t="s">
        <v>24</v>
      </c>
      <c r="G351" t="s">
        <v>3604</v>
      </c>
      <c r="H351" t="s">
        <v>3828</v>
      </c>
      <c r="I351" t="s">
        <v>3829</v>
      </c>
      <c r="J351" t="s">
        <v>4222</v>
      </c>
    </row>
    <row r="352" spans="1:10">
      <c r="A352" s="248">
        <v>46152.974317129629</v>
      </c>
      <c r="B352" t="s">
        <v>3423</v>
      </c>
      <c r="C352">
        <v>-5</v>
      </c>
      <c r="D352" t="s">
        <v>3501</v>
      </c>
      <c r="E352" t="s">
        <v>3925</v>
      </c>
      <c r="F352" t="s">
        <v>24</v>
      </c>
      <c r="G352" t="s">
        <v>3488</v>
      </c>
      <c r="H352" t="s">
        <v>3700</v>
      </c>
      <c r="I352" t="s">
        <v>3701</v>
      </c>
      <c r="J352" t="s">
        <v>4223</v>
      </c>
    </row>
    <row r="353" spans="1:10">
      <c r="A353" s="248">
        <v>46152.974317129629</v>
      </c>
      <c r="B353" t="s">
        <v>3423</v>
      </c>
      <c r="C353">
        <v>-5</v>
      </c>
      <c r="D353" t="s">
        <v>3502</v>
      </c>
      <c r="E353" t="s">
        <v>3927</v>
      </c>
      <c r="F353" t="s">
        <v>24</v>
      </c>
      <c r="G353" t="s">
        <v>3488</v>
      </c>
      <c r="H353" t="s">
        <v>3702</v>
      </c>
      <c r="I353" t="s">
        <v>3703</v>
      </c>
      <c r="J353" t="s">
        <v>4224</v>
      </c>
    </row>
    <row r="354" spans="1:10">
      <c r="A354" s="248">
        <v>46152.974317129629</v>
      </c>
      <c r="B354" t="s">
        <v>3423</v>
      </c>
      <c r="C354">
        <v>-5</v>
      </c>
      <c r="D354" t="s">
        <v>3503</v>
      </c>
      <c r="E354" t="s">
        <v>3929</v>
      </c>
      <c r="F354" t="s">
        <v>24</v>
      </c>
      <c r="G354" t="s">
        <v>3488</v>
      </c>
      <c r="H354" t="s">
        <v>3704</v>
      </c>
      <c r="I354" t="s">
        <v>3705</v>
      </c>
      <c r="J354" t="s">
        <v>4225</v>
      </c>
    </row>
    <row r="355" spans="1:10">
      <c r="A355" s="248">
        <v>46152.974317129629</v>
      </c>
      <c r="B355" t="s">
        <v>3423</v>
      </c>
      <c r="C355">
        <v>-5</v>
      </c>
      <c r="D355" t="s">
        <v>3504</v>
      </c>
      <c r="E355" t="s">
        <v>3931</v>
      </c>
      <c r="F355" t="s">
        <v>24</v>
      </c>
      <c r="G355" t="s">
        <v>3488</v>
      </c>
      <c r="H355" t="s">
        <v>3706</v>
      </c>
      <c r="I355" t="s">
        <v>3707</v>
      </c>
      <c r="J355" t="s">
        <v>4226</v>
      </c>
    </row>
    <row r="356" spans="1:10">
      <c r="A356" s="248">
        <v>46152.974317129629</v>
      </c>
      <c r="B356" t="s">
        <v>3423</v>
      </c>
      <c r="C356">
        <v>-5</v>
      </c>
      <c r="D356" t="s">
        <v>3505</v>
      </c>
      <c r="E356" t="s">
        <v>3933</v>
      </c>
      <c r="F356" t="s">
        <v>24</v>
      </c>
      <c r="G356" t="s">
        <v>3493</v>
      </c>
      <c r="H356" t="s">
        <v>3708</v>
      </c>
      <c r="I356" t="s">
        <v>3709</v>
      </c>
      <c r="J356" t="s">
        <v>4227</v>
      </c>
    </row>
    <row r="357" spans="1:10">
      <c r="A357" s="248">
        <v>46152.974317129629</v>
      </c>
      <c r="B357" t="s">
        <v>3565</v>
      </c>
      <c r="C357">
        <v>-5</v>
      </c>
      <c r="D357" t="s">
        <v>3506</v>
      </c>
      <c r="E357" t="s">
        <v>3618</v>
      </c>
      <c r="F357" t="s">
        <v>21</v>
      </c>
      <c r="G357" t="s">
        <v>3567</v>
      </c>
      <c r="J357" t="s">
        <v>4228</v>
      </c>
    </row>
    <row r="358" spans="1:10">
      <c r="A358" s="248">
        <v>46152.974317129629</v>
      </c>
      <c r="B358" t="s">
        <v>3889</v>
      </c>
      <c r="C358">
        <v>-5</v>
      </c>
      <c r="D358" t="s">
        <v>3433</v>
      </c>
      <c r="F358" t="s">
        <v>15</v>
      </c>
      <c r="J358" t="s">
        <v>3971</v>
      </c>
    </row>
    <row r="359" spans="1:10">
      <c r="A359" s="248">
        <v>46152.974328703705</v>
      </c>
      <c r="B359" t="s">
        <v>3889</v>
      </c>
      <c r="C359">
        <v>-5</v>
      </c>
      <c r="D359" t="s">
        <v>3435</v>
      </c>
      <c r="F359" t="s">
        <v>15</v>
      </c>
      <c r="J359" t="s">
        <v>3972</v>
      </c>
    </row>
    <row r="360" spans="1:10">
      <c r="A360" s="248">
        <v>46152.974328703705</v>
      </c>
      <c r="B360" t="s">
        <v>3423</v>
      </c>
      <c r="C360">
        <v>-5</v>
      </c>
      <c r="D360" t="s">
        <v>3436</v>
      </c>
      <c r="E360" t="s">
        <v>3929</v>
      </c>
      <c r="F360" t="s">
        <v>21</v>
      </c>
      <c r="G360" t="s">
        <v>3460</v>
      </c>
      <c r="H360" t="s">
        <v>3626</v>
      </c>
      <c r="I360" t="s">
        <v>3627</v>
      </c>
      <c r="J360" t="s">
        <v>4229</v>
      </c>
    </row>
    <row r="361" spans="1:10">
      <c r="A361" s="248">
        <v>46152.974328703705</v>
      </c>
      <c r="B361" t="s">
        <v>3423</v>
      </c>
      <c r="C361">
        <v>-5</v>
      </c>
      <c r="D361" t="s">
        <v>3437</v>
      </c>
      <c r="E361" t="s">
        <v>3931</v>
      </c>
      <c r="F361" t="s">
        <v>21</v>
      </c>
      <c r="G361" t="s">
        <v>3460</v>
      </c>
      <c r="H361" t="s">
        <v>3628</v>
      </c>
      <c r="I361" t="s">
        <v>3629</v>
      </c>
      <c r="J361" t="s">
        <v>4230</v>
      </c>
    </row>
    <row r="362" spans="1:10">
      <c r="A362" s="248">
        <v>46152.974328703705</v>
      </c>
      <c r="B362" t="s">
        <v>3565</v>
      </c>
      <c r="C362">
        <v>-5</v>
      </c>
      <c r="D362" t="s">
        <v>3587</v>
      </c>
      <c r="E362" t="s">
        <v>3618</v>
      </c>
      <c r="F362" t="s">
        <v>21</v>
      </c>
      <c r="G362" t="s">
        <v>3567</v>
      </c>
      <c r="J362" t="s">
        <v>4231</v>
      </c>
    </row>
    <row r="363" spans="1:10">
      <c r="A363" s="248">
        <v>46152.974328703705</v>
      </c>
      <c r="B363" t="s">
        <v>3423</v>
      </c>
      <c r="C363">
        <v>-5</v>
      </c>
      <c r="D363" t="s">
        <v>3516</v>
      </c>
      <c r="E363" t="s">
        <v>3925</v>
      </c>
      <c r="F363" t="s">
        <v>21</v>
      </c>
      <c r="G363" t="s">
        <v>3460</v>
      </c>
      <c r="H363" t="s">
        <v>3724</v>
      </c>
      <c r="I363" t="s">
        <v>3725</v>
      </c>
      <c r="J363" t="s">
        <v>4232</v>
      </c>
    </row>
    <row r="364" spans="1:10">
      <c r="A364" s="248">
        <v>46152.974328703705</v>
      </c>
      <c r="B364" t="s">
        <v>3423</v>
      </c>
      <c r="C364">
        <v>-5</v>
      </c>
      <c r="D364" t="s">
        <v>3517</v>
      </c>
      <c r="E364" t="s">
        <v>3927</v>
      </c>
      <c r="F364" t="s">
        <v>21</v>
      </c>
      <c r="G364" t="s">
        <v>3460</v>
      </c>
      <c r="H364" t="s">
        <v>3726</v>
      </c>
      <c r="I364" t="s">
        <v>3727</v>
      </c>
      <c r="J364" t="s">
        <v>4233</v>
      </c>
    </row>
    <row r="365" spans="1:10">
      <c r="A365" s="248">
        <v>46152.974328703705</v>
      </c>
      <c r="B365" t="s">
        <v>3423</v>
      </c>
      <c r="C365">
        <v>-5</v>
      </c>
      <c r="D365" t="s">
        <v>3518</v>
      </c>
      <c r="E365" t="s">
        <v>3929</v>
      </c>
      <c r="F365" t="s">
        <v>21</v>
      </c>
      <c r="G365" t="s">
        <v>3460</v>
      </c>
      <c r="H365" t="s">
        <v>3728</v>
      </c>
      <c r="I365" t="s">
        <v>3729</v>
      </c>
      <c r="J365" t="s">
        <v>4234</v>
      </c>
    </row>
    <row r="366" spans="1:10">
      <c r="A366" s="248">
        <v>46152.974340277775</v>
      </c>
      <c r="B366" t="s">
        <v>3423</v>
      </c>
      <c r="C366">
        <v>-5</v>
      </c>
      <c r="D366" t="s">
        <v>3519</v>
      </c>
      <c r="E366" t="s">
        <v>3931</v>
      </c>
      <c r="F366" t="s">
        <v>21</v>
      </c>
      <c r="G366" t="s">
        <v>3460</v>
      </c>
      <c r="H366" t="s">
        <v>3730</v>
      </c>
      <c r="I366" t="s">
        <v>3731</v>
      </c>
      <c r="J366" t="s">
        <v>4235</v>
      </c>
    </row>
    <row r="367" spans="1:10">
      <c r="A367" s="248">
        <v>46152.974340277775</v>
      </c>
      <c r="B367" t="s">
        <v>3889</v>
      </c>
      <c r="C367">
        <v>-5</v>
      </c>
      <c r="D367" t="s">
        <v>3520</v>
      </c>
      <c r="F367" t="s">
        <v>15</v>
      </c>
      <c r="J367" t="s">
        <v>3986</v>
      </c>
    </row>
    <row r="368" spans="1:10">
      <c r="A368" s="248">
        <v>46152.974340277775</v>
      </c>
      <c r="B368" t="s">
        <v>3889</v>
      </c>
      <c r="C368">
        <v>-5</v>
      </c>
      <c r="D368" t="s">
        <v>3521</v>
      </c>
      <c r="F368" t="s">
        <v>15</v>
      </c>
      <c r="J368" t="s">
        <v>3987</v>
      </c>
    </row>
    <row r="369" spans="1:10">
      <c r="A369" s="248">
        <v>46152.974340277775</v>
      </c>
      <c r="B369" t="s">
        <v>3889</v>
      </c>
      <c r="C369">
        <v>-5</v>
      </c>
      <c r="D369" t="s">
        <v>3522</v>
      </c>
      <c r="F369" t="s">
        <v>11</v>
      </c>
      <c r="J369" t="s">
        <v>4085</v>
      </c>
    </row>
    <row r="370" spans="1:10">
      <c r="A370" s="248">
        <v>46152.974340277775</v>
      </c>
      <c r="B370" t="s">
        <v>3423</v>
      </c>
      <c r="C370">
        <v>-5</v>
      </c>
      <c r="D370" t="s">
        <v>3592</v>
      </c>
      <c r="E370" t="s">
        <v>3618</v>
      </c>
      <c r="F370" t="s">
        <v>3</v>
      </c>
      <c r="G370" t="s">
        <v>3507</v>
      </c>
      <c r="H370" t="s">
        <v>3846</v>
      </c>
      <c r="I370" t="s">
        <v>3847</v>
      </c>
      <c r="J370" t="s">
        <v>4236</v>
      </c>
    </row>
    <row r="371" spans="1:10">
      <c r="A371" s="248">
        <v>46152.974340277775</v>
      </c>
      <c r="B371" t="s">
        <v>3423</v>
      </c>
      <c r="C371">
        <v>-5</v>
      </c>
      <c r="D371" t="s">
        <v>3527</v>
      </c>
      <c r="E371" t="s">
        <v>3933</v>
      </c>
      <c r="F371" t="s">
        <v>3</v>
      </c>
      <c r="G371" t="s">
        <v>3430</v>
      </c>
      <c r="H371" t="s">
        <v>3738</v>
      </c>
      <c r="I371" t="s">
        <v>3739</v>
      </c>
      <c r="J371" t="s">
        <v>4237</v>
      </c>
    </row>
    <row r="372" spans="1:10">
      <c r="A372" s="248">
        <v>46152.974340277775</v>
      </c>
      <c r="B372" t="s">
        <v>3889</v>
      </c>
      <c r="C372">
        <v>-5</v>
      </c>
      <c r="D372" t="s">
        <v>3528</v>
      </c>
      <c r="F372" t="s">
        <v>15</v>
      </c>
      <c r="J372" t="s">
        <v>3994</v>
      </c>
    </row>
    <row r="373" spans="1:10">
      <c r="A373" s="248">
        <v>46152.974340277775</v>
      </c>
      <c r="B373" t="s">
        <v>3889</v>
      </c>
      <c r="C373">
        <v>-5</v>
      </c>
      <c r="D373" t="s">
        <v>3529</v>
      </c>
      <c r="F373" t="s">
        <v>15</v>
      </c>
      <c r="J373" t="s">
        <v>3995</v>
      </c>
    </row>
    <row r="374" spans="1:10">
      <c r="A374" s="248">
        <v>46152.974351851852</v>
      </c>
      <c r="B374" t="s">
        <v>3423</v>
      </c>
      <c r="C374">
        <v>-5</v>
      </c>
      <c r="D374" t="s">
        <v>3450</v>
      </c>
      <c r="E374" t="s">
        <v>3925</v>
      </c>
      <c r="F374" t="s">
        <v>3</v>
      </c>
      <c r="G374" t="s">
        <v>3442</v>
      </c>
      <c r="H374" t="s">
        <v>3630</v>
      </c>
      <c r="I374" t="s">
        <v>3631</v>
      </c>
      <c r="J374" t="s">
        <v>4238</v>
      </c>
    </row>
    <row r="375" spans="1:10">
      <c r="A375" s="248">
        <v>46152.974351851852</v>
      </c>
      <c r="B375" t="s">
        <v>3423</v>
      </c>
      <c r="C375">
        <v>-5</v>
      </c>
      <c r="D375" t="s">
        <v>3452</v>
      </c>
      <c r="E375" t="s">
        <v>3927</v>
      </c>
      <c r="F375" t="s">
        <v>3</v>
      </c>
      <c r="G375" t="s">
        <v>3442</v>
      </c>
      <c r="H375" t="s">
        <v>3632</v>
      </c>
      <c r="I375" t="s">
        <v>3633</v>
      </c>
      <c r="J375" t="s">
        <v>4239</v>
      </c>
    </row>
    <row r="376" spans="1:10">
      <c r="A376" s="248">
        <v>46152.974351851852</v>
      </c>
      <c r="B376" t="s">
        <v>3423</v>
      </c>
      <c r="C376">
        <v>-5</v>
      </c>
      <c r="D376" t="s">
        <v>3453</v>
      </c>
      <c r="E376" t="s">
        <v>3929</v>
      </c>
      <c r="F376" t="s">
        <v>3</v>
      </c>
      <c r="G376" t="s">
        <v>3442</v>
      </c>
      <c r="H376" t="s">
        <v>3634</v>
      </c>
      <c r="I376" t="s">
        <v>3635</v>
      </c>
      <c r="J376" t="s">
        <v>4240</v>
      </c>
    </row>
    <row r="377" spans="1:10">
      <c r="A377" s="248">
        <v>46152.974351851852</v>
      </c>
      <c r="B377" t="s">
        <v>3423</v>
      </c>
      <c r="C377">
        <v>-5</v>
      </c>
      <c r="D377" t="s">
        <v>3454</v>
      </c>
      <c r="E377" t="s">
        <v>3931</v>
      </c>
      <c r="F377" t="s">
        <v>3</v>
      </c>
      <c r="G377" t="s">
        <v>3442</v>
      </c>
      <c r="H377" t="s">
        <v>3636</v>
      </c>
      <c r="I377" t="s">
        <v>3637</v>
      </c>
      <c r="J377" t="s">
        <v>4241</v>
      </c>
    </row>
    <row r="378" spans="1:10">
      <c r="A378" s="248">
        <v>46152.974351851852</v>
      </c>
      <c r="B378" t="s">
        <v>3889</v>
      </c>
      <c r="C378">
        <v>-5</v>
      </c>
      <c r="D378" t="s">
        <v>3455</v>
      </c>
      <c r="F378" t="s">
        <v>15</v>
      </c>
      <c r="J378" t="s">
        <v>4000</v>
      </c>
    </row>
    <row r="379" spans="1:10">
      <c r="A379" s="248">
        <v>46152.974351851852</v>
      </c>
      <c r="B379" t="s">
        <v>3423</v>
      </c>
      <c r="C379">
        <v>-5</v>
      </c>
      <c r="D379" t="s">
        <v>3457</v>
      </c>
      <c r="E379" t="s">
        <v>3935</v>
      </c>
      <c r="F379" t="s">
        <v>3</v>
      </c>
      <c r="G379" t="s">
        <v>3430</v>
      </c>
      <c r="H379" t="s">
        <v>3638</v>
      </c>
      <c r="I379" t="s">
        <v>3639</v>
      </c>
      <c r="J379" t="s">
        <v>4242</v>
      </c>
    </row>
    <row r="380" spans="1:10">
      <c r="A380" s="248">
        <v>46152.974351851852</v>
      </c>
      <c r="B380" t="s">
        <v>3423</v>
      </c>
      <c r="C380">
        <v>-5</v>
      </c>
      <c r="D380" t="s">
        <v>3458</v>
      </c>
      <c r="E380" t="s">
        <v>3937</v>
      </c>
      <c r="F380" t="s">
        <v>3</v>
      </c>
      <c r="G380" t="s">
        <v>3430</v>
      </c>
      <c r="H380" t="s">
        <v>3640</v>
      </c>
      <c r="I380" t="s">
        <v>3641</v>
      </c>
      <c r="J380" t="s">
        <v>4243</v>
      </c>
    </row>
    <row r="381" spans="1:10">
      <c r="A381" s="248">
        <v>46152.974363425928</v>
      </c>
      <c r="B381" t="s">
        <v>3889</v>
      </c>
      <c r="C381">
        <v>-5</v>
      </c>
      <c r="D381" t="s">
        <v>3545</v>
      </c>
      <c r="F381" t="s">
        <v>15</v>
      </c>
      <c r="J381" t="s">
        <v>4018</v>
      </c>
    </row>
    <row r="382" spans="1:10">
      <c r="A382" s="248">
        <v>46152.974363425928</v>
      </c>
      <c r="B382" t="s">
        <v>3889</v>
      </c>
      <c r="C382">
        <v>-5</v>
      </c>
      <c r="D382" t="s">
        <v>3546</v>
      </c>
      <c r="F382" t="s">
        <v>15</v>
      </c>
      <c r="J382" t="s">
        <v>4019</v>
      </c>
    </row>
    <row r="383" spans="1:10">
      <c r="A383" s="248">
        <v>46152.974363425928</v>
      </c>
      <c r="B383" t="s">
        <v>3423</v>
      </c>
      <c r="C383">
        <v>-5</v>
      </c>
      <c r="D383" t="s">
        <v>3547</v>
      </c>
      <c r="E383" t="s">
        <v>3929</v>
      </c>
      <c r="F383" t="s">
        <v>15</v>
      </c>
      <c r="G383" t="s">
        <v>3451</v>
      </c>
      <c r="H383" t="s">
        <v>3774</v>
      </c>
      <c r="I383" t="s">
        <v>3775</v>
      </c>
      <c r="J383" t="s">
        <v>4244</v>
      </c>
    </row>
    <row r="384" spans="1:10">
      <c r="A384" s="248">
        <v>46152.974363425928</v>
      </c>
      <c r="B384" t="s">
        <v>3423</v>
      </c>
      <c r="C384">
        <v>-5</v>
      </c>
      <c r="D384" t="s">
        <v>3548</v>
      </c>
      <c r="E384" t="s">
        <v>3931</v>
      </c>
      <c r="F384" t="s">
        <v>15</v>
      </c>
      <c r="G384" t="s">
        <v>3451</v>
      </c>
      <c r="H384" t="s">
        <v>3776</v>
      </c>
      <c r="I384" t="s">
        <v>3777</v>
      </c>
      <c r="J384" t="s">
        <v>4245</v>
      </c>
    </row>
    <row r="385" spans="1:10">
      <c r="A385" s="248">
        <v>46152.974363425928</v>
      </c>
      <c r="B385" t="s">
        <v>3423</v>
      </c>
      <c r="C385">
        <v>-5</v>
      </c>
      <c r="D385" t="s">
        <v>3549</v>
      </c>
      <c r="E385" t="s">
        <v>3933</v>
      </c>
      <c r="F385" t="s">
        <v>21</v>
      </c>
      <c r="G385" t="s">
        <v>3447</v>
      </c>
      <c r="H385" t="s">
        <v>3778</v>
      </c>
      <c r="I385" t="s">
        <v>3779</v>
      </c>
      <c r="J385" t="s">
        <v>4246</v>
      </c>
    </row>
    <row r="386" spans="1:10">
      <c r="A386" s="248">
        <v>46152.974363425928</v>
      </c>
      <c r="B386" t="s">
        <v>3423</v>
      </c>
      <c r="C386">
        <v>-5</v>
      </c>
      <c r="D386" t="s">
        <v>3550</v>
      </c>
      <c r="E386" t="s">
        <v>3935</v>
      </c>
      <c r="F386" t="s">
        <v>21</v>
      </c>
      <c r="G386" t="s">
        <v>3447</v>
      </c>
      <c r="H386" t="s">
        <v>3780</v>
      </c>
      <c r="I386" t="s">
        <v>3781</v>
      </c>
      <c r="J386" t="s">
        <v>4247</v>
      </c>
    </row>
    <row r="387" spans="1:10">
      <c r="A387" s="248">
        <v>46152.974363425928</v>
      </c>
      <c r="B387" t="s">
        <v>3423</v>
      </c>
      <c r="C387">
        <v>-5</v>
      </c>
      <c r="D387" t="s">
        <v>3551</v>
      </c>
      <c r="E387" t="s">
        <v>3937</v>
      </c>
      <c r="F387" t="s">
        <v>21</v>
      </c>
      <c r="G387" t="s">
        <v>3447</v>
      </c>
      <c r="H387" t="s">
        <v>3782</v>
      </c>
      <c r="I387" t="s">
        <v>3783</v>
      </c>
      <c r="J387" t="s">
        <v>4248</v>
      </c>
    </row>
    <row r="388" spans="1:10">
      <c r="A388" s="248">
        <v>46152.974374999998</v>
      </c>
      <c r="B388" t="s">
        <v>3889</v>
      </c>
      <c r="C388">
        <v>-5</v>
      </c>
      <c r="D388" t="s">
        <v>3555</v>
      </c>
      <c r="F388" t="s">
        <v>15</v>
      </c>
      <c r="J388" t="s">
        <v>4028</v>
      </c>
    </row>
    <row r="389" spans="1:10">
      <c r="A389" s="248">
        <v>46152.974374999998</v>
      </c>
      <c r="B389" t="s">
        <v>3423</v>
      </c>
      <c r="C389">
        <v>-5</v>
      </c>
      <c r="D389" t="s">
        <v>3556</v>
      </c>
      <c r="E389" t="s">
        <v>3935</v>
      </c>
      <c r="F389" t="s">
        <v>3</v>
      </c>
      <c r="G389" t="s">
        <v>3430</v>
      </c>
      <c r="H389" t="s">
        <v>3790</v>
      </c>
      <c r="I389" t="s">
        <v>3791</v>
      </c>
      <c r="J389" t="s">
        <v>4249</v>
      </c>
    </row>
    <row r="390" spans="1:10">
      <c r="A390" s="248">
        <v>46152.974374999998</v>
      </c>
      <c r="B390" t="s">
        <v>3423</v>
      </c>
      <c r="C390">
        <v>-5</v>
      </c>
      <c r="D390" t="s">
        <v>3557</v>
      </c>
      <c r="E390" t="s">
        <v>3937</v>
      </c>
      <c r="F390" t="s">
        <v>3</v>
      </c>
      <c r="G390" t="s">
        <v>3430</v>
      </c>
      <c r="H390" t="s">
        <v>3792</v>
      </c>
      <c r="I390" t="s">
        <v>3793</v>
      </c>
      <c r="J390" t="s">
        <v>4250</v>
      </c>
    </row>
    <row r="391" spans="1:10">
      <c r="A391" s="248">
        <v>46152.974374999998</v>
      </c>
      <c r="B391" t="s">
        <v>3423</v>
      </c>
      <c r="C391">
        <v>-6</v>
      </c>
      <c r="D391" t="s">
        <v>3558</v>
      </c>
      <c r="E391" t="s">
        <v>3618</v>
      </c>
      <c r="F391" t="s">
        <v>9</v>
      </c>
      <c r="G391" t="s">
        <v>3509</v>
      </c>
      <c r="H391" t="s">
        <v>3794</v>
      </c>
      <c r="I391" t="s">
        <v>3795</v>
      </c>
      <c r="J391" t="s">
        <v>4251</v>
      </c>
    </row>
    <row r="392" spans="1:10">
      <c r="A392" s="248">
        <v>46152.974374999998</v>
      </c>
      <c r="B392" t="s">
        <v>3423</v>
      </c>
      <c r="C392">
        <v>-6</v>
      </c>
      <c r="D392" t="s">
        <v>3560</v>
      </c>
      <c r="E392" t="s">
        <v>3925</v>
      </c>
      <c r="F392" t="s">
        <v>9</v>
      </c>
      <c r="G392" t="s">
        <v>3425</v>
      </c>
      <c r="H392" t="s">
        <v>3796</v>
      </c>
      <c r="I392" t="s">
        <v>3797</v>
      </c>
      <c r="J392" t="s">
        <v>4252</v>
      </c>
    </row>
    <row r="393" spans="1:10">
      <c r="A393" s="248">
        <v>46152.974374999998</v>
      </c>
      <c r="B393" t="s">
        <v>3423</v>
      </c>
      <c r="C393">
        <v>-6</v>
      </c>
      <c r="D393" t="s">
        <v>3561</v>
      </c>
      <c r="E393" t="s">
        <v>3927</v>
      </c>
      <c r="F393" t="s">
        <v>9</v>
      </c>
      <c r="G393" t="s">
        <v>3425</v>
      </c>
      <c r="H393" t="s">
        <v>3798</v>
      </c>
      <c r="I393" t="s">
        <v>3799</v>
      </c>
      <c r="J393" t="s">
        <v>4253</v>
      </c>
    </row>
    <row r="394" spans="1:10">
      <c r="A394" s="248">
        <v>46152.974374999998</v>
      </c>
      <c r="B394" t="s">
        <v>3423</v>
      </c>
      <c r="C394">
        <v>-6</v>
      </c>
      <c r="D394" t="s">
        <v>3562</v>
      </c>
      <c r="E394" t="s">
        <v>3929</v>
      </c>
      <c r="F394" t="s">
        <v>9</v>
      </c>
      <c r="G394" t="s">
        <v>3425</v>
      </c>
      <c r="H394" t="s">
        <v>3800</v>
      </c>
      <c r="I394" t="s">
        <v>3801</v>
      </c>
      <c r="J394" t="s">
        <v>4254</v>
      </c>
    </row>
    <row r="395" spans="1:10">
      <c r="A395" s="248">
        <v>46152.974386574075</v>
      </c>
      <c r="B395" t="s">
        <v>3423</v>
      </c>
      <c r="C395">
        <v>-6</v>
      </c>
      <c r="D395" t="s">
        <v>3563</v>
      </c>
      <c r="E395" t="s">
        <v>3931</v>
      </c>
      <c r="F395" t="s">
        <v>9</v>
      </c>
      <c r="G395" t="s">
        <v>3425</v>
      </c>
      <c r="H395" t="s">
        <v>3802</v>
      </c>
      <c r="I395" t="s">
        <v>3803</v>
      </c>
      <c r="J395" t="s">
        <v>4255</v>
      </c>
    </row>
    <row r="396" spans="1:10">
      <c r="A396" s="248">
        <v>46152.974386574075</v>
      </c>
      <c r="B396" t="s">
        <v>3889</v>
      </c>
      <c r="C396">
        <v>-6</v>
      </c>
      <c r="D396" t="s">
        <v>3564</v>
      </c>
      <c r="F396" t="s">
        <v>15</v>
      </c>
      <c r="J396" t="s">
        <v>4256</v>
      </c>
    </row>
    <row r="397" spans="1:10">
      <c r="A397" s="248">
        <v>46152.974386574075</v>
      </c>
      <c r="B397" t="s">
        <v>3423</v>
      </c>
      <c r="C397">
        <v>-6</v>
      </c>
      <c r="D397" t="s">
        <v>3605</v>
      </c>
      <c r="E397" t="s">
        <v>3935</v>
      </c>
      <c r="F397" t="s">
        <v>9</v>
      </c>
      <c r="G397" t="s">
        <v>3456</v>
      </c>
      <c r="H397" t="s">
        <v>3864</v>
      </c>
      <c r="I397" t="s">
        <v>3865</v>
      </c>
      <c r="J397" t="s">
        <v>4257</v>
      </c>
    </row>
    <row r="398" spans="1:10">
      <c r="A398" s="248">
        <v>46152.974386574075</v>
      </c>
      <c r="B398" t="s">
        <v>3423</v>
      </c>
      <c r="C398">
        <v>-6</v>
      </c>
      <c r="D398" t="s">
        <v>3606</v>
      </c>
      <c r="E398" t="s">
        <v>3937</v>
      </c>
      <c r="F398" t="s">
        <v>9</v>
      </c>
      <c r="G398" t="s">
        <v>3456</v>
      </c>
      <c r="H398" t="s">
        <v>3866</v>
      </c>
      <c r="I398" t="s">
        <v>3867</v>
      </c>
      <c r="J398" t="s">
        <v>4258</v>
      </c>
    </row>
    <row r="399" spans="1:10">
      <c r="A399" s="248">
        <v>46152.974386574075</v>
      </c>
      <c r="B399" t="s">
        <v>3423</v>
      </c>
      <c r="C399">
        <v>-6</v>
      </c>
      <c r="D399" t="s">
        <v>3473</v>
      </c>
      <c r="E399" t="s">
        <v>3935</v>
      </c>
      <c r="F399" t="s">
        <v>24</v>
      </c>
      <c r="G399" t="s">
        <v>3493</v>
      </c>
      <c r="H399" t="s">
        <v>3652</v>
      </c>
      <c r="I399" t="s">
        <v>3653</v>
      </c>
      <c r="J399" t="s">
        <v>4259</v>
      </c>
    </row>
    <row r="400" spans="1:10">
      <c r="A400" s="248">
        <v>46152.974386574075</v>
      </c>
      <c r="B400" t="s">
        <v>3423</v>
      </c>
      <c r="C400">
        <v>-6</v>
      </c>
      <c r="D400" t="s">
        <v>3474</v>
      </c>
      <c r="E400" t="s">
        <v>3937</v>
      </c>
      <c r="F400" t="s">
        <v>24</v>
      </c>
      <c r="G400" t="s">
        <v>3493</v>
      </c>
      <c r="H400" t="s">
        <v>3654</v>
      </c>
      <c r="I400" t="s">
        <v>3655</v>
      </c>
      <c r="J400" t="s">
        <v>4260</v>
      </c>
    </row>
    <row r="401" spans="1:10">
      <c r="A401" s="248">
        <v>46152.974386574075</v>
      </c>
      <c r="B401" t="s">
        <v>3423</v>
      </c>
      <c r="C401">
        <v>-6</v>
      </c>
      <c r="D401" t="s">
        <v>3568</v>
      </c>
      <c r="E401" t="s">
        <v>3618</v>
      </c>
      <c r="F401" t="s">
        <v>15</v>
      </c>
      <c r="G401" t="s">
        <v>3559</v>
      </c>
      <c r="H401" t="s">
        <v>3806</v>
      </c>
      <c r="I401" t="s">
        <v>3807</v>
      </c>
      <c r="J401" t="s">
        <v>4261</v>
      </c>
    </row>
    <row r="402" spans="1:10">
      <c r="A402" s="248">
        <v>46152.974398148152</v>
      </c>
      <c r="B402" t="s">
        <v>3423</v>
      </c>
      <c r="C402">
        <v>-6</v>
      </c>
      <c r="D402" t="s">
        <v>3475</v>
      </c>
      <c r="E402" t="s">
        <v>3925</v>
      </c>
      <c r="F402" t="s">
        <v>11</v>
      </c>
      <c r="G402" t="s">
        <v>3434</v>
      </c>
      <c r="H402" t="s">
        <v>3656</v>
      </c>
      <c r="I402" t="s">
        <v>3657</v>
      </c>
      <c r="J402" t="s">
        <v>4262</v>
      </c>
    </row>
    <row r="403" spans="1:10">
      <c r="A403" s="248">
        <v>46152.974398148152</v>
      </c>
      <c r="B403" t="s">
        <v>3423</v>
      </c>
      <c r="C403">
        <v>-6</v>
      </c>
      <c r="D403" t="s">
        <v>3476</v>
      </c>
      <c r="E403" t="s">
        <v>3927</v>
      </c>
      <c r="F403" t="s">
        <v>11</v>
      </c>
      <c r="G403" t="s">
        <v>3434</v>
      </c>
      <c r="H403" t="s">
        <v>3658</v>
      </c>
      <c r="I403" t="s">
        <v>3659</v>
      </c>
      <c r="J403" t="s">
        <v>4263</v>
      </c>
    </row>
    <row r="404" spans="1:10">
      <c r="A404" s="248">
        <v>46152.974398148152</v>
      </c>
      <c r="B404" t="s">
        <v>3423</v>
      </c>
      <c r="C404">
        <v>-6</v>
      </c>
      <c r="D404" t="s">
        <v>3477</v>
      </c>
      <c r="E404" t="s">
        <v>3929</v>
      </c>
      <c r="F404" t="s">
        <v>11</v>
      </c>
      <c r="G404" t="s">
        <v>3434</v>
      </c>
      <c r="H404" t="s">
        <v>3660</v>
      </c>
      <c r="I404" t="s">
        <v>3661</v>
      </c>
      <c r="J404" t="s">
        <v>4264</v>
      </c>
    </row>
    <row r="405" spans="1:10">
      <c r="A405" s="248">
        <v>46152.974398148152</v>
      </c>
      <c r="B405" t="s">
        <v>3423</v>
      </c>
      <c r="C405">
        <v>-6</v>
      </c>
      <c r="D405" t="s">
        <v>3478</v>
      </c>
      <c r="E405" t="s">
        <v>3931</v>
      </c>
      <c r="F405" t="s">
        <v>11</v>
      </c>
      <c r="G405" t="s">
        <v>3434</v>
      </c>
      <c r="H405" t="s">
        <v>3662</v>
      </c>
      <c r="I405" t="s">
        <v>3663</v>
      </c>
      <c r="J405" t="s">
        <v>4265</v>
      </c>
    </row>
    <row r="406" spans="1:10">
      <c r="A406" s="248">
        <v>46152.974398148152</v>
      </c>
      <c r="B406" t="s">
        <v>3423</v>
      </c>
      <c r="C406">
        <v>-6</v>
      </c>
      <c r="D406" t="s">
        <v>3479</v>
      </c>
      <c r="E406" t="s">
        <v>3933</v>
      </c>
      <c r="F406" t="s">
        <v>11</v>
      </c>
      <c r="G406" t="s">
        <v>3465</v>
      </c>
      <c r="H406" t="s">
        <v>3664</v>
      </c>
      <c r="I406" t="s">
        <v>3665</v>
      </c>
      <c r="J406" t="s">
        <v>4266</v>
      </c>
    </row>
    <row r="407" spans="1:10">
      <c r="A407" s="248">
        <v>46152.974398148152</v>
      </c>
      <c r="B407" t="s">
        <v>3423</v>
      </c>
      <c r="C407">
        <v>-6</v>
      </c>
      <c r="D407" t="s">
        <v>3480</v>
      </c>
      <c r="E407" t="s">
        <v>3925</v>
      </c>
      <c r="F407" t="s">
        <v>11</v>
      </c>
      <c r="G407" t="s">
        <v>3434</v>
      </c>
      <c r="H407" t="s">
        <v>3666</v>
      </c>
      <c r="I407" t="s">
        <v>3667</v>
      </c>
      <c r="J407" t="s">
        <v>4267</v>
      </c>
    </row>
    <row r="408" spans="1:10">
      <c r="A408" s="248">
        <v>46152.974409722221</v>
      </c>
      <c r="B408" t="s">
        <v>3423</v>
      </c>
      <c r="C408">
        <v>-6</v>
      </c>
      <c r="D408" t="s">
        <v>3481</v>
      </c>
      <c r="E408" t="s">
        <v>3927</v>
      </c>
      <c r="F408" t="s">
        <v>11</v>
      </c>
      <c r="G408" t="s">
        <v>3434</v>
      </c>
      <c r="H408" t="s">
        <v>3668</v>
      </c>
      <c r="I408" t="s">
        <v>3669</v>
      </c>
      <c r="J408" t="s">
        <v>4268</v>
      </c>
    </row>
    <row r="409" spans="1:10">
      <c r="A409" s="248">
        <v>46152.974409722221</v>
      </c>
      <c r="B409" t="s">
        <v>3423</v>
      </c>
      <c r="C409">
        <v>-6</v>
      </c>
      <c r="D409" t="s">
        <v>3482</v>
      </c>
      <c r="E409" t="s">
        <v>3929</v>
      </c>
      <c r="F409" t="s">
        <v>11</v>
      </c>
      <c r="G409" t="s">
        <v>3434</v>
      </c>
      <c r="H409" t="s">
        <v>3670</v>
      </c>
      <c r="I409" t="s">
        <v>3671</v>
      </c>
      <c r="J409" t="s">
        <v>4269</v>
      </c>
    </row>
    <row r="410" spans="1:10">
      <c r="A410" s="248">
        <v>46152.974409722221</v>
      </c>
      <c r="B410" t="s">
        <v>3423</v>
      </c>
      <c r="C410">
        <v>-6</v>
      </c>
      <c r="D410" t="s">
        <v>3483</v>
      </c>
      <c r="E410" t="s">
        <v>3931</v>
      </c>
      <c r="F410" t="s">
        <v>11</v>
      </c>
      <c r="G410" t="s">
        <v>3434</v>
      </c>
      <c r="H410" t="s">
        <v>3672</v>
      </c>
      <c r="I410" t="s">
        <v>3673</v>
      </c>
      <c r="J410" t="s">
        <v>4270</v>
      </c>
    </row>
    <row r="411" spans="1:10">
      <c r="A411" s="248">
        <v>46152.974409722221</v>
      </c>
      <c r="B411" t="s">
        <v>3423</v>
      </c>
      <c r="C411">
        <v>-6</v>
      </c>
      <c r="D411" t="s">
        <v>3484</v>
      </c>
      <c r="E411" t="s">
        <v>3933</v>
      </c>
      <c r="F411" t="s">
        <v>11</v>
      </c>
      <c r="G411" t="s">
        <v>3465</v>
      </c>
      <c r="H411" t="s">
        <v>3674</v>
      </c>
      <c r="I411" t="s">
        <v>3675</v>
      </c>
      <c r="J411" t="s">
        <v>4271</v>
      </c>
    </row>
    <row r="412" spans="1:10">
      <c r="A412" s="248">
        <v>46152.974409722221</v>
      </c>
      <c r="B412" t="s">
        <v>3423</v>
      </c>
      <c r="C412">
        <v>-6</v>
      </c>
      <c r="D412" t="s">
        <v>3485</v>
      </c>
      <c r="E412" t="s">
        <v>3935</v>
      </c>
      <c r="F412" t="s">
        <v>11</v>
      </c>
      <c r="G412" t="s">
        <v>3465</v>
      </c>
      <c r="H412" t="s">
        <v>3676</v>
      </c>
      <c r="I412" t="s">
        <v>3677</v>
      </c>
      <c r="J412" t="s">
        <v>4272</v>
      </c>
    </row>
    <row r="413" spans="1:10">
      <c r="A413" s="248">
        <v>46152.974409722221</v>
      </c>
      <c r="B413" t="s">
        <v>3423</v>
      </c>
      <c r="C413">
        <v>-6</v>
      </c>
      <c r="D413" t="s">
        <v>3486</v>
      </c>
      <c r="E413" t="s">
        <v>3937</v>
      </c>
      <c r="F413" t="s">
        <v>11</v>
      </c>
      <c r="G413" t="s">
        <v>3465</v>
      </c>
      <c r="H413" t="s">
        <v>3678</v>
      </c>
      <c r="I413" t="s">
        <v>3679</v>
      </c>
      <c r="J413" t="s">
        <v>4273</v>
      </c>
    </row>
    <row r="414" spans="1:10">
      <c r="A414" s="248">
        <v>46152.974409722221</v>
      </c>
      <c r="B414" t="s">
        <v>3889</v>
      </c>
      <c r="C414">
        <v>-6</v>
      </c>
      <c r="D414" t="s">
        <v>3573</v>
      </c>
      <c r="F414" t="s">
        <v>15</v>
      </c>
      <c r="J414" t="s">
        <v>4274</v>
      </c>
    </row>
    <row r="415" spans="1:10">
      <c r="A415" s="248">
        <v>46152.974421296298</v>
      </c>
      <c r="B415" t="s">
        <v>3889</v>
      </c>
      <c r="C415">
        <v>-6</v>
      </c>
      <c r="D415" t="s">
        <v>3574</v>
      </c>
      <c r="F415" t="s">
        <v>15</v>
      </c>
      <c r="J415" t="s">
        <v>4275</v>
      </c>
    </row>
    <row r="416" spans="1:10">
      <c r="A416" s="248">
        <v>46152.974421296298</v>
      </c>
      <c r="B416" t="s">
        <v>3423</v>
      </c>
      <c r="C416">
        <v>-6</v>
      </c>
      <c r="D416" t="s">
        <v>3575</v>
      </c>
      <c r="E416" t="s">
        <v>3929</v>
      </c>
      <c r="F416" t="s">
        <v>11</v>
      </c>
      <c r="G416" t="s">
        <v>3434</v>
      </c>
      <c r="H416" t="s">
        <v>3816</v>
      </c>
      <c r="I416" t="s">
        <v>3817</v>
      </c>
      <c r="J416" t="s">
        <v>4276</v>
      </c>
    </row>
    <row r="417" spans="1:10">
      <c r="A417" s="248">
        <v>46152.974421296298</v>
      </c>
      <c r="B417" t="s">
        <v>3423</v>
      </c>
      <c r="C417">
        <v>-6</v>
      </c>
      <c r="D417" t="s">
        <v>3576</v>
      </c>
      <c r="E417" t="s">
        <v>3931</v>
      </c>
      <c r="F417" t="s">
        <v>11</v>
      </c>
      <c r="G417" t="s">
        <v>3434</v>
      </c>
      <c r="H417" t="s">
        <v>3818</v>
      </c>
      <c r="I417" t="s">
        <v>3819</v>
      </c>
      <c r="J417" t="s">
        <v>4277</v>
      </c>
    </row>
    <row r="418" spans="1:10">
      <c r="A418" s="248">
        <v>46152.974421296298</v>
      </c>
      <c r="B418" t="s">
        <v>3423</v>
      </c>
      <c r="C418">
        <v>-6</v>
      </c>
      <c r="D418" t="s">
        <v>3577</v>
      </c>
      <c r="E418" t="s">
        <v>3933</v>
      </c>
      <c r="F418" t="s">
        <v>11</v>
      </c>
      <c r="G418" t="s">
        <v>3465</v>
      </c>
      <c r="H418" t="s">
        <v>3820</v>
      </c>
      <c r="I418" t="s">
        <v>3821</v>
      </c>
      <c r="J418" t="s">
        <v>4278</v>
      </c>
    </row>
    <row r="419" spans="1:10">
      <c r="A419" s="248">
        <v>46152.974421296298</v>
      </c>
      <c r="B419" t="s">
        <v>3423</v>
      </c>
      <c r="C419">
        <v>-6</v>
      </c>
      <c r="D419" t="s">
        <v>3578</v>
      </c>
      <c r="E419" t="s">
        <v>3935</v>
      </c>
      <c r="F419" t="s">
        <v>11</v>
      </c>
      <c r="G419" t="s">
        <v>3465</v>
      </c>
      <c r="H419" t="s">
        <v>3822</v>
      </c>
      <c r="I419" t="s">
        <v>3823</v>
      </c>
      <c r="J419" t="s">
        <v>4279</v>
      </c>
    </row>
    <row r="420" spans="1:10">
      <c r="A420" s="248">
        <v>46152.974421296298</v>
      </c>
      <c r="B420" t="s">
        <v>3423</v>
      </c>
      <c r="C420">
        <v>-6</v>
      </c>
      <c r="D420" t="s">
        <v>3579</v>
      </c>
      <c r="E420" t="s">
        <v>3937</v>
      </c>
      <c r="F420" t="s">
        <v>11</v>
      </c>
      <c r="G420" t="s">
        <v>3465</v>
      </c>
      <c r="H420" t="s">
        <v>3824</v>
      </c>
      <c r="I420" t="s">
        <v>3825</v>
      </c>
      <c r="J420" t="s">
        <v>4280</v>
      </c>
    </row>
    <row r="421" spans="1:10">
      <c r="A421" s="248">
        <v>46152.974421296298</v>
      </c>
      <c r="B421" t="s">
        <v>3889</v>
      </c>
      <c r="C421">
        <v>-6</v>
      </c>
      <c r="D421" t="s">
        <v>3581</v>
      </c>
      <c r="F421" t="s">
        <v>11</v>
      </c>
      <c r="J421" t="s">
        <v>4281</v>
      </c>
    </row>
    <row r="422" spans="1:10">
      <c r="A422" s="248">
        <v>46152.974432870367</v>
      </c>
      <c r="B422" t="s">
        <v>3423</v>
      </c>
      <c r="C422">
        <v>-6</v>
      </c>
      <c r="D422" t="s">
        <v>3494</v>
      </c>
      <c r="E422" t="s">
        <v>3925</v>
      </c>
      <c r="F422" t="s">
        <v>9</v>
      </c>
      <c r="G422" t="s">
        <v>3425</v>
      </c>
      <c r="H422" t="s">
        <v>3690</v>
      </c>
      <c r="I422" t="s">
        <v>3691</v>
      </c>
      <c r="J422" t="s">
        <v>4282</v>
      </c>
    </row>
    <row r="423" spans="1:10">
      <c r="A423" s="248">
        <v>46152.974432870367</v>
      </c>
      <c r="B423" t="s">
        <v>3423</v>
      </c>
      <c r="C423">
        <v>-6</v>
      </c>
      <c r="D423" t="s">
        <v>3495</v>
      </c>
      <c r="E423" t="s">
        <v>3927</v>
      </c>
      <c r="F423" t="s">
        <v>9</v>
      </c>
      <c r="G423" t="s">
        <v>3425</v>
      </c>
      <c r="H423" t="s">
        <v>3692</v>
      </c>
      <c r="I423" t="s">
        <v>3693</v>
      </c>
      <c r="J423" t="s">
        <v>4283</v>
      </c>
    </row>
    <row r="424" spans="1:10">
      <c r="A424" s="248">
        <v>46152.974432870367</v>
      </c>
      <c r="B424" t="s">
        <v>3423</v>
      </c>
      <c r="C424">
        <v>-6</v>
      </c>
      <c r="D424" t="s">
        <v>3496</v>
      </c>
      <c r="E424" t="s">
        <v>3929</v>
      </c>
      <c r="F424" t="s">
        <v>9</v>
      </c>
      <c r="G424" t="s">
        <v>3425</v>
      </c>
      <c r="H424" t="s">
        <v>3694</v>
      </c>
      <c r="I424" t="s">
        <v>3695</v>
      </c>
      <c r="J424" t="s">
        <v>4284</v>
      </c>
    </row>
    <row r="425" spans="1:10">
      <c r="A425" s="248">
        <v>46152.974432870367</v>
      </c>
      <c r="B425" t="s">
        <v>3423</v>
      </c>
      <c r="C425">
        <v>-6</v>
      </c>
      <c r="D425" t="s">
        <v>3497</v>
      </c>
      <c r="E425" t="s">
        <v>3931</v>
      </c>
      <c r="F425" t="s">
        <v>9</v>
      </c>
      <c r="G425" t="s">
        <v>3425</v>
      </c>
      <c r="H425" t="s">
        <v>3696</v>
      </c>
      <c r="I425" t="s">
        <v>3697</v>
      </c>
      <c r="J425" t="s">
        <v>4285</v>
      </c>
    </row>
    <row r="426" spans="1:10">
      <c r="A426" s="248">
        <v>46152.974432870367</v>
      </c>
      <c r="B426" t="s">
        <v>3423</v>
      </c>
      <c r="C426">
        <v>-6</v>
      </c>
      <c r="D426" t="s">
        <v>3498</v>
      </c>
      <c r="E426" t="s">
        <v>3933</v>
      </c>
      <c r="F426" t="s">
        <v>9</v>
      </c>
      <c r="G426" t="s">
        <v>3456</v>
      </c>
      <c r="H426" t="s">
        <v>3698</v>
      </c>
      <c r="I426" t="s">
        <v>3699</v>
      </c>
      <c r="J426" t="s">
        <v>4286</v>
      </c>
    </row>
    <row r="427" spans="1:10">
      <c r="A427" s="248">
        <v>46152.974432870367</v>
      </c>
      <c r="B427" t="s">
        <v>3889</v>
      </c>
      <c r="C427">
        <v>-6</v>
      </c>
      <c r="D427" t="s">
        <v>3499</v>
      </c>
      <c r="F427" t="s">
        <v>15</v>
      </c>
      <c r="J427" t="s">
        <v>3963</v>
      </c>
    </row>
    <row r="428" spans="1:10">
      <c r="A428" s="248">
        <v>46152.974432870367</v>
      </c>
      <c r="B428" t="s">
        <v>3889</v>
      </c>
      <c r="C428">
        <v>-6</v>
      </c>
      <c r="D428" t="s">
        <v>3500</v>
      </c>
      <c r="F428" t="s">
        <v>15</v>
      </c>
      <c r="J428" t="s">
        <v>3964</v>
      </c>
    </row>
    <row r="429" spans="1:10">
      <c r="A429" s="248">
        <v>46152.974444444444</v>
      </c>
      <c r="B429" t="s">
        <v>3423</v>
      </c>
      <c r="C429">
        <v>-6</v>
      </c>
      <c r="D429" t="s">
        <v>3582</v>
      </c>
      <c r="E429" t="s">
        <v>3618</v>
      </c>
      <c r="F429" t="s">
        <v>24</v>
      </c>
      <c r="G429" t="s">
        <v>3604</v>
      </c>
      <c r="H429" t="s">
        <v>3828</v>
      </c>
      <c r="I429" t="s">
        <v>3829</v>
      </c>
      <c r="J429" t="s">
        <v>4287</v>
      </c>
    </row>
    <row r="430" spans="1:10">
      <c r="A430" s="248">
        <v>46152.974444444444</v>
      </c>
      <c r="B430" t="s">
        <v>3423</v>
      </c>
      <c r="C430">
        <v>-6</v>
      </c>
      <c r="D430" t="s">
        <v>3501</v>
      </c>
      <c r="E430" t="s">
        <v>3925</v>
      </c>
      <c r="F430" t="s">
        <v>24</v>
      </c>
      <c r="G430" t="s">
        <v>3488</v>
      </c>
      <c r="H430" t="s">
        <v>3700</v>
      </c>
      <c r="I430" t="s">
        <v>3701</v>
      </c>
      <c r="J430" t="s">
        <v>4288</v>
      </c>
    </row>
    <row r="431" spans="1:10">
      <c r="A431" s="248">
        <v>46152.974444444444</v>
      </c>
      <c r="B431" t="s">
        <v>3423</v>
      </c>
      <c r="C431">
        <v>-6</v>
      </c>
      <c r="D431" t="s">
        <v>3502</v>
      </c>
      <c r="E431" t="s">
        <v>3927</v>
      </c>
      <c r="F431" t="s">
        <v>24</v>
      </c>
      <c r="G431" t="s">
        <v>3488</v>
      </c>
      <c r="H431" t="s">
        <v>3702</v>
      </c>
      <c r="I431" t="s">
        <v>3703</v>
      </c>
      <c r="J431" t="s">
        <v>4289</v>
      </c>
    </row>
    <row r="432" spans="1:10">
      <c r="A432" s="248">
        <v>46152.974444444444</v>
      </c>
      <c r="B432" t="s">
        <v>3423</v>
      </c>
      <c r="C432">
        <v>-6</v>
      </c>
      <c r="D432" t="s">
        <v>3503</v>
      </c>
      <c r="E432" t="s">
        <v>3929</v>
      </c>
      <c r="F432" t="s">
        <v>24</v>
      </c>
      <c r="G432" t="s">
        <v>3488</v>
      </c>
      <c r="H432" t="s">
        <v>3704</v>
      </c>
      <c r="I432" t="s">
        <v>3705</v>
      </c>
      <c r="J432" t="s">
        <v>4290</v>
      </c>
    </row>
    <row r="433" spans="1:10">
      <c r="A433" s="248">
        <v>46152.974444444444</v>
      </c>
      <c r="B433" t="s">
        <v>3423</v>
      </c>
      <c r="C433">
        <v>-6</v>
      </c>
      <c r="D433" t="s">
        <v>3504</v>
      </c>
      <c r="E433" t="s">
        <v>3931</v>
      </c>
      <c r="F433" t="s">
        <v>24</v>
      </c>
      <c r="G433" t="s">
        <v>3488</v>
      </c>
      <c r="H433" t="s">
        <v>3706</v>
      </c>
      <c r="I433" t="s">
        <v>3707</v>
      </c>
      <c r="J433" t="s">
        <v>4291</v>
      </c>
    </row>
    <row r="434" spans="1:10">
      <c r="A434" s="248">
        <v>46152.974444444444</v>
      </c>
      <c r="B434" t="s">
        <v>3423</v>
      </c>
      <c r="C434">
        <v>-6</v>
      </c>
      <c r="D434" t="s">
        <v>3505</v>
      </c>
      <c r="E434" t="s">
        <v>3933</v>
      </c>
      <c r="F434" t="s">
        <v>24</v>
      </c>
      <c r="G434" t="s">
        <v>3493</v>
      </c>
      <c r="H434" t="s">
        <v>3708</v>
      </c>
      <c r="I434" t="s">
        <v>3709</v>
      </c>
      <c r="J434" t="s">
        <v>4292</v>
      </c>
    </row>
    <row r="435" spans="1:10">
      <c r="A435" s="248">
        <v>46152.974444444444</v>
      </c>
      <c r="B435" t="s">
        <v>3423</v>
      </c>
      <c r="C435">
        <v>-6</v>
      </c>
      <c r="D435" t="s">
        <v>3583</v>
      </c>
      <c r="E435" t="s">
        <v>3618</v>
      </c>
      <c r="F435" t="s">
        <v>3</v>
      </c>
      <c r="G435" t="s">
        <v>3507</v>
      </c>
      <c r="H435" t="s">
        <v>3830</v>
      </c>
      <c r="I435" t="s">
        <v>3831</v>
      </c>
      <c r="J435" t="s">
        <v>4293</v>
      </c>
    </row>
    <row r="436" spans="1:10">
      <c r="A436" s="248">
        <v>46152.974456018521</v>
      </c>
      <c r="B436" t="s">
        <v>3423</v>
      </c>
      <c r="C436">
        <v>-6</v>
      </c>
      <c r="D436" t="s">
        <v>3607</v>
      </c>
      <c r="E436" t="s">
        <v>3929</v>
      </c>
      <c r="F436" t="s">
        <v>3</v>
      </c>
      <c r="G436" t="s">
        <v>3442</v>
      </c>
      <c r="H436" t="s">
        <v>3868</v>
      </c>
      <c r="I436" t="s">
        <v>3869</v>
      </c>
      <c r="J436" t="s">
        <v>4294</v>
      </c>
    </row>
    <row r="437" spans="1:10">
      <c r="A437" s="248">
        <v>46152.974456018521</v>
      </c>
      <c r="B437" t="s">
        <v>3423</v>
      </c>
      <c r="C437">
        <v>-6</v>
      </c>
      <c r="D437" t="s">
        <v>3608</v>
      </c>
      <c r="E437" t="s">
        <v>3931</v>
      </c>
      <c r="F437" t="s">
        <v>3</v>
      </c>
      <c r="G437" t="s">
        <v>3442</v>
      </c>
      <c r="H437" t="s">
        <v>3870</v>
      </c>
      <c r="I437" t="s">
        <v>3871</v>
      </c>
      <c r="J437" t="s">
        <v>4295</v>
      </c>
    </row>
    <row r="438" spans="1:10">
      <c r="A438" s="248">
        <v>46152.974456018521</v>
      </c>
      <c r="B438" t="s">
        <v>3423</v>
      </c>
      <c r="C438">
        <v>-6</v>
      </c>
      <c r="D438" t="s">
        <v>3584</v>
      </c>
      <c r="E438" t="s">
        <v>3935</v>
      </c>
      <c r="F438" t="s">
        <v>3</v>
      </c>
      <c r="G438" t="s">
        <v>3430</v>
      </c>
      <c r="H438" t="s">
        <v>3832</v>
      </c>
      <c r="I438" t="s">
        <v>3833</v>
      </c>
      <c r="J438" t="s">
        <v>4296</v>
      </c>
    </row>
    <row r="439" spans="1:10">
      <c r="A439" s="248">
        <v>46152.974456018521</v>
      </c>
      <c r="B439" t="s">
        <v>3423</v>
      </c>
      <c r="C439">
        <v>-6</v>
      </c>
      <c r="D439" t="s">
        <v>3585</v>
      </c>
      <c r="E439" t="s">
        <v>3937</v>
      </c>
      <c r="F439" t="s">
        <v>3</v>
      </c>
      <c r="G439" t="s">
        <v>3430</v>
      </c>
      <c r="H439" t="s">
        <v>3834</v>
      </c>
      <c r="I439" t="s">
        <v>3835</v>
      </c>
      <c r="J439" t="s">
        <v>4297</v>
      </c>
    </row>
    <row r="440" spans="1:10">
      <c r="A440" s="248">
        <v>46152.974456018521</v>
      </c>
      <c r="B440" t="s">
        <v>3423</v>
      </c>
      <c r="C440">
        <v>-6</v>
      </c>
      <c r="D440" t="s">
        <v>3508</v>
      </c>
      <c r="E440" t="s">
        <v>3618</v>
      </c>
      <c r="F440" t="s">
        <v>9</v>
      </c>
      <c r="G440" t="s">
        <v>3509</v>
      </c>
      <c r="H440" t="s">
        <v>3710</v>
      </c>
      <c r="I440" t="s">
        <v>3711</v>
      </c>
      <c r="J440" t="s">
        <v>4298</v>
      </c>
    </row>
    <row r="441" spans="1:10">
      <c r="A441" s="248">
        <v>46152.974456018521</v>
      </c>
      <c r="B441" t="s">
        <v>3423</v>
      </c>
      <c r="C441">
        <v>-6</v>
      </c>
      <c r="D441" t="s">
        <v>3510</v>
      </c>
      <c r="E441" t="s">
        <v>3925</v>
      </c>
      <c r="F441" t="s">
        <v>9</v>
      </c>
      <c r="G441" t="s">
        <v>3425</v>
      </c>
      <c r="H441" t="s">
        <v>3712</v>
      </c>
      <c r="I441" t="s">
        <v>3713</v>
      </c>
      <c r="J441" t="s">
        <v>4299</v>
      </c>
    </row>
    <row r="442" spans="1:10">
      <c r="A442" s="248">
        <v>46152.97446759259</v>
      </c>
      <c r="B442" t="s">
        <v>3423</v>
      </c>
      <c r="C442">
        <v>-6</v>
      </c>
      <c r="D442" t="s">
        <v>3511</v>
      </c>
      <c r="E442" t="s">
        <v>3927</v>
      </c>
      <c r="F442" t="s">
        <v>9</v>
      </c>
      <c r="G442" t="s">
        <v>3425</v>
      </c>
      <c r="H442" t="s">
        <v>3714</v>
      </c>
      <c r="I442" t="s">
        <v>3715</v>
      </c>
      <c r="J442" t="s">
        <v>4300</v>
      </c>
    </row>
    <row r="443" spans="1:10">
      <c r="A443" s="248">
        <v>46152.97446759259</v>
      </c>
      <c r="B443" t="s">
        <v>3423</v>
      </c>
      <c r="C443">
        <v>-6</v>
      </c>
      <c r="D443" t="s">
        <v>3512</v>
      </c>
      <c r="E443" t="s">
        <v>3929</v>
      </c>
      <c r="F443" t="s">
        <v>9</v>
      </c>
      <c r="G443" t="s">
        <v>3425</v>
      </c>
      <c r="H443" t="s">
        <v>3716</v>
      </c>
      <c r="I443" t="s">
        <v>3717</v>
      </c>
      <c r="J443" t="s">
        <v>4301</v>
      </c>
    </row>
    <row r="444" spans="1:10">
      <c r="A444" s="248">
        <v>46152.97446759259</v>
      </c>
      <c r="B444" t="s">
        <v>3423</v>
      </c>
      <c r="C444">
        <v>-6</v>
      </c>
      <c r="D444" t="s">
        <v>3513</v>
      </c>
      <c r="E444" t="s">
        <v>3931</v>
      </c>
      <c r="F444" t="s">
        <v>9</v>
      </c>
      <c r="G444" t="s">
        <v>3425</v>
      </c>
      <c r="H444" t="s">
        <v>3718</v>
      </c>
      <c r="I444" t="s">
        <v>3719</v>
      </c>
      <c r="J444" t="s">
        <v>4302</v>
      </c>
    </row>
    <row r="445" spans="1:10">
      <c r="A445" s="248">
        <v>46152.97446759259</v>
      </c>
      <c r="B445" t="s">
        <v>3423</v>
      </c>
      <c r="C445">
        <v>-6</v>
      </c>
      <c r="D445" t="s">
        <v>3586</v>
      </c>
      <c r="E445" t="s">
        <v>3933</v>
      </c>
      <c r="F445" t="s">
        <v>9</v>
      </c>
      <c r="G445" t="s">
        <v>3456</v>
      </c>
      <c r="H445" t="s">
        <v>3836</v>
      </c>
      <c r="I445" t="s">
        <v>3837</v>
      </c>
      <c r="J445" t="s">
        <v>4303</v>
      </c>
    </row>
    <row r="446" spans="1:10">
      <c r="A446" s="248">
        <v>46152.97446759259</v>
      </c>
      <c r="B446" t="s">
        <v>3423</v>
      </c>
      <c r="C446">
        <v>-6</v>
      </c>
      <c r="D446" t="s">
        <v>3609</v>
      </c>
      <c r="E446" t="s">
        <v>3618</v>
      </c>
      <c r="F446" t="s">
        <v>9</v>
      </c>
      <c r="G446" t="s">
        <v>3509</v>
      </c>
      <c r="H446" t="s">
        <v>3872</v>
      </c>
      <c r="I446" t="s">
        <v>3873</v>
      </c>
      <c r="J446" t="s">
        <v>4304</v>
      </c>
    </row>
    <row r="447" spans="1:10">
      <c r="A447" s="248">
        <v>46152.97446759259</v>
      </c>
      <c r="B447" t="s">
        <v>3423</v>
      </c>
      <c r="C447">
        <v>-6</v>
      </c>
      <c r="D447" t="s">
        <v>3514</v>
      </c>
      <c r="E447" t="s">
        <v>3935</v>
      </c>
      <c r="F447" t="s">
        <v>9</v>
      </c>
      <c r="G447" t="s">
        <v>3456</v>
      </c>
      <c r="H447" t="s">
        <v>3720</v>
      </c>
      <c r="I447" t="s">
        <v>3721</v>
      </c>
      <c r="J447" t="s">
        <v>4305</v>
      </c>
    </row>
    <row r="448" spans="1:10">
      <c r="A448" s="248">
        <v>46152.97446759259</v>
      </c>
      <c r="B448" t="s">
        <v>3423</v>
      </c>
      <c r="C448">
        <v>-6</v>
      </c>
      <c r="D448" t="s">
        <v>3515</v>
      </c>
      <c r="E448" t="s">
        <v>3937</v>
      </c>
      <c r="F448" t="s">
        <v>9</v>
      </c>
      <c r="G448" t="s">
        <v>3456</v>
      </c>
      <c r="H448" t="s">
        <v>3722</v>
      </c>
      <c r="I448" t="s">
        <v>3723</v>
      </c>
      <c r="J448" t="s">
        <v>4306</v>
      </c>
    </row>
    <row r="449" spans="1:10">
      <c r="A449" s="248">
        <v>46152.974479166667</v>
      </c>
      <c r="B449" t="s">
        <v>3565</v>
      </c>
      <c r="C449">
        <v>-6</v>
      </c>
      <c r="D449" t="s">
        <v>3587</v>
      </c>
      <c r="E449" t="s">
        <v>3618</v>
      </c>
      <c r="F449" t="s">
        <v>21</v>
      </c>
      <c r="G449" t="s">
        <v>3567</v>
      </c>
      <c r="J449" t="s">
        <v>4307</v>
      </c>
    </row>
    <row r="450" spans="1:10">
      <c r="A450" s="248">
        <v>46152.974479166667</v>
      </c>
      <c r="B450" t="s">
        <v>3423</v>
      </c>
      <c r="C450">
        <v>-6</v>
      </c>
      <c r="D450" t="s">
        <v>3516</v>
      </c>
      <c r="E450" t="s">
        <v>3925</v>
      </c>
      <c r="F450" t="s">
        <v>21</v>
      </c>
      <c r="G450" t="s">
        <v>3460</v>
      </c>
      <c r="H450" t="s">
        <v>3724</v>
      </c>
      <c r="I450" t="s">
        <v>3725</v>
      </c>
      <c r="J450" t="s">
        <v>4308</v>
      </c>
    </row>
    <row r="451" spans="1:10">
      <c r="A451" s="248">
        <v>46152.974479166667</v>
      </c>
      <c r="B451" t="s">
        <v>3423</v>
      </c>
      <c r="C451">
        <v>-6</v>
      </c>
      <c r="D451" t="s">
        <v>3517</v>
      </c>
      <c r="E451" t="s">
        <v>3927</v>
      </c>
      <c r="F451" t="s">
        <v>21</v>
      </c>
      <c r="G451" t="s">
        <v>3460</v>
      </c>
      <c r="H451" t="s">
        <v>3726</v>
      </c>
      <c r="I451" t="s">
        <v>3727</v>
      </c>
      <c r="J451" t="s">
        <v>4309</v>
      </c>
    </row>
    <row r="452" spans="1:10">
      <c r="A452" s="248">
        <v>46152.974479166667</v>
      </c>
      <c r="B452" t="s">
        <v>3423</v>
      </c>
      <c r="C452">
        <v>-6</v>
      </c>
      <c r="D452" t="s">
        <v>3518</v>
      </c>
      <c r="E452" t="s">
        <v>3929</v>
      </c>
      <c r="F452" t="s">
        <v>21</v>
      </c>
      <c r="G452" t="s">
        <v>3460</v>
      </c>
      <c r="H452" t="s">
        <v>3728</v>
      </c>
      <c r="I452" t="s">
        <v>3729</v>
      </c>
      <c r="J452" t="s">
        <v>4310</v>
      </c>
    </row>
    <row r="453" spans="1:10">
      <c r="A453" s="248">
        <v>46152.974479166667</v>
      </c>
      <c r="B453" t="s">
        <v>3423</v>
      </c>
      <c r="C453">
        <v>-6</v>
      </c>
      <c r="D453" t="s">
        <v>3519</v>
      </c>
      <c r="E453" t="s">
        <v>3931</v>
      </c>
      <c r="F453" t="s">
        <v>21</v>
      </c>
      <c r="G453" t="s">
        <v>3460</v>
      </c>
      <c r="H453" t="s">
        <v>3730</v>
      </c>
      <c r="I453" t="s">
        <v>3731</v>
      </c>
      <c r="J453" t="s">
        <v>4311</v>
      </c>
    </row>
    <row r="454" spans="1:10">
      <c r="A454" s="248">
        <v>46152.974479166667</v>
      </c>
      <c r="B454" t="s">
        <v>3423</v>
      </c>
      <c r="C454">
        <v>-6</v>
      </c>
      <c r="D454" t="s">
        <v>3610</v>
      </c>
      <c r="E454" t="s">
        <v>3618</v>
      </c>
      <c r="F454" t="s">
        <v>15</v>
      </c>
      <c r="G454" t="s">
        <v>3559</v>
      </c>
      <c r="H454" t="s">
        <v>3874</v>
      </c>
      <c r="I454" t="s">
        <v>3875</v>
      </c>
      <c r="J454" t="s">
        <v>4312</v>
      </c>
    </row>
    <row r="455" spans="1:10">
      <c r="A455" s="248">
        <v>46152.974479166667</v>
      </c>
      <c r="B455" t="s">
        <v>3423</v>
      </c>
      <c r="C455">
        <v>-6</v>
      </c>
      <c r="D455" t="s">
        <v>3611</v>
      </c>
      <c r="E455" t="s">
        <v>3925</v>
      </c>
      <c r="F455" t="s">
        <v>3</v>
      </c>
      <c r="G455" t="s">
        <v>3442</v>
      </c>
      <c r="H455" t="s">
        <v>3876</v>
      </c>
      <c r="I455" t="s">
        <v>3877</v>
      </c>
      <c r="J455" t="s">
        <v>4313</v>
      </c>
    </row>
    <row r="456" spans="1:10">
      <c r="A456" s="248">
        <v>46152.974490740744</v>
      </c>
      <c r="B456" t="s">
        <v>3423</v>
      </c>
      <c r="C456">
        <v>-6</v>
      </c>
      <c r="D456" t="s">
        <v>3612</v>
      </c>
      <c r="E456" t="s">
        <v>3927</v>
      </c>
      <c r="F456" t="s">
        <v>3</v>
      </c>
      <c r="G456" t="s">
        <v>3442</v>
      </c>
      <c r="H456" t="s">
        <v>3878</v>
      </c>
      <c r="I456" t="s">
        <v>3879</v>
      </c>
      <c r="J456" t="s">
        <v>4314</v>
      </c>
    </row>
    <row r="457" spans="1:10">
      <c r="A457" s="248">
        <v>46152.974490740744</v>
      </c>
      <c r="B457" t="s">
        <v>3423</v>
      </c>
      <c r="C457">
        <v>-6</v>
      </c>
      <c r="D457" t="s">
        <v>3613</v>
      </c>
      <c r="E457" t="s">
        <v>3929</v>
      </c>
      <c r="F457" t="s">
        <v>15</v>
      </c>
      <c r="G457" t="s">
        <v>3451</v>
      </c>
      <c r="H457" t="s">
        <v>3880</v>
      </c>
      <c r="I457" t="s">
        <v>3881</v>
      </c>
      <c r="J457" t="s">
        <v>4315</v>
      </c>
    </row>
    <row r="458" spans="1:10">
      <c r="A458" s="248">
        <v>46152.974490740744</v>
      </c>
      <c r="B458" t="s">
        <v>3423</v>
      </c>
      <c r="C458">
        <v>-6</v>
      </c>
      <c r="D458" t="s">
        <v>3614</v>
      </c>
      <c r="E458" t="s">
        <v>3931</v>
      </c>
      <c r="F458" t="s">
        <v>15</v>
      </c>
      <c r="G458" t="s">
        <v>3451</v>
      </c>
      <c r="H458" t="s">
        <v>3882</v>
      </c>
      <c r="I458" t="s">
        <v>3883</v>
      </c>
      <c r="J458" t="s">
        <v>4316</v>
      </c>
    </row>
    <row r="459" spans="1:10">
      <c r="A459" s="248">
        <v>46152.974490740744</v>
      </c>
      <c r="B459" t="s">
        <v>3423</v>
      </c>
      <c r="C459">
        <v>-6</v>
      </c>
      <c r="D459" t="s">
        <v>3615</v>
      </c>
      <c r="E459" t="s">
        <v>3933</v>
      </c>
      <c r="F459" t="s">
        <v>3</v>
      </c>
      <c r="G459" t="s">
        <v>3430</v>
      </c>
      <c r="H459" t="s">
        <v>3884</v>
      </c>
      <c r="I459" t="s">
        <v>3885</v>
      </c>
      <c r="J459" t="s">
        <v>4317</v>
      </c>
    </row>
    <row r="460" spans="1:10">
      <c r="A460" s="248">
        <v>46152.974490740744</v>
      </c>
      <c r="B460" t="s">
        <v>3889</v>
      </c>
      <c r="C460">
        <v>-6</v>
      </c>
      <c r="D460" t="s">
        <v>3523</v>
      </c>
      <c r="F460" t="s">
        <v>11</v>
      </c>
      <c r="J460" t="s">
        <v>4086</v>
      </c>
    </row>
    <row r="461" spans="1:10">
      <c r="A461" s="248">
        <v>46152.974490740744</v>
      </c>
      <c r="B461" t="s">
        <v>3423</v>
      </c>
      <c r="C461">
        <v>-6</v>
      </c>
      <c r="D461" t="s">
        <v>3588</v>
      </c>
      <c r="E461" t="s">
        <v>3925</v>
      </c>
      <c r="F461" t="s">
        <v>21</v>
      </c>
      <c r="G461" t="s">
        <v>3460</v>
      </c>
      <c r="H461" t="s">
        <v>3838</v>
      </c>
      <c r="I461" t="s">
        <v>3839</v>
      </c>
      <c r="J461" t="s">
        <v>4318</v>
      </c>
    </row>
    <row r="462" spans="1:10">
      <c r="A462" s="248">
        <v>46152.974490740744</v>
      </c>
      <c r="B462" t="s">
        <v>3423</v>
      </c>
      <c r="C462">
        <v>-6</v>
      </c>
      <c r="D462" t="s">
        <v>3589</v>
      </c>
      <c r="E462" t="s">
        <v>3927</v>
      </c>
      <c r="F462" t="s">
        <v>21</v>
      </c>
      <c r="G462" t="s">
        <v>3460</v>
      </c>
      <c r="H462" t="s">
        <v>3840</v>
      </c>
      <c r="I462" t="s">
        <v>3841</v>
      </c>
      <c r="J462" t="s">
        <v>4319</v>
      </c>
    </row>
    <row r="463" spans="1:10">
      <c r="A463" s="248">
        <v>46152.974502314813</v>
      </c>
      <c r="B463" t="s">
        <v>3423</v>
      </c>
      <c r="C463">
        <v>-6</v>
      </c>
      <c r="D463" t="s">
        <v>3590</v>
      </c>
      <c r="E463" t="s">
        <v>3929</v>
      </c>
      <c r="F463" t="s">
        <v>21</v>
      </c>
      <c r="G463" t="s">
        <v>3460</v>
      </c>
      <c r="H463" t="s">
        <v>3842</v>
      </c>
      <c r="I463" t="s">
        <v>3843</v>
      </c>
      <c r="J463" t="s">
        <v>4320</v>
      </c>
    </row>
    <row r="464" spans="1:10">
      <c r="A464" s="248">
        <v>46152.974502314813</v>
      </c>
      <c r="B464" t="s">
        <v>3423</v>
      </c>
      <c r="C464">
        <v>-6</v>
      </c>
      <c r="D464" t="s">
        <v>3591</v>
      </c>
      <c r="E464" t="s">
        <v>3931</v>
      </c>
      <c r="F464" t="s">
        <v>21</v>
      </c>
      <c r="G464" t="s">
        <v>3460</v>
      </c>
      <c r="H464" t="s">
        <v>3844</v>
      </c>
      <c r="I464" t="s">
        <v>3845</v>
      </c>
      <c r="J464" t="s">
        <v>4321</v>
      </c>
    </row>
    <row r="465" spans="1:10">
      <c r="A465" s="248">
        <v>46152.974502314813</v>
      </c>
      <c r="B465" t="s">
        <v>3423</v>
      </c>
      <c r="C465">
        <v>-6</v>
      </c>
      <c r="D465" t="s">
        <v>3525</v>
      </c>
      <c r="E465" t="s">
        <v>3935</v>
      </c>
      <c r="F465" t="s">
        <v>21</v>
      </c>
      <c r="G465" t="s">
        <v>3447</v>
      </c>
      <c r="H465" t="s">
        <v>3734</v>
      </c>
      <c r="I465" t="s">
        <v>3735</v>
      </c>
      <c r="J465" t="s">
        <v>4322</v>
      </c>
    </row>
    <row r="466" spans="1:10">
      <c r="A466" s="248">
        <v>46152.974502314813</v>
      </c>
      <c r="B466" t="s">
        <v>3423</v>
      </c>
      <c r="C466">
        <v>-6</v>
      </c>
      <c r="D466" t="s">
        <v>3526</v>
      </c>
      <c r="E466" t="s">
        <v>3937</v>
      </c>
      <c r="F466" t="s">
        <v>21</v>
      </c>
      <c r="G466" t="s">
        <v>3447</v>
      </c>
      <c r="H466" t="s">
        <v>3736</v>
      </c>
      <c r="I466" t="s">
        <v>3737</v>
      </c>
      <c r="J466" t="s">
        <v>4323</v>
      </c>
    </row>
    <row r="467" spans="1:10">
      <c r="A467" s="248">
        <v>46152.974502314813</v>
      </c>
      <c r="B467" t="s">
        <v>3423</v>
      </c>
      <c r="C467">
        <v>-6</v>
      </c>
      <c r="D467" t="s">
        <v>3592</v>
      </c>
      <c r="E467" t="s">
        <v>3618</v>
      </c>
      <c r="F467" t="s">
        <v>3</v>
      </c>
      <c r="G467" t="s">
        <v>3507</v>
      </c>
      <c r="H467" t="s">
        <v>3846</v>
      </c>
      <c r="I467" t="s">
        <v>3847</v>
      </c>
      <c r="J467" t="s">
        <v>4324</v>
      </c>
    </row>
    <row r="468" spans="1:10">
      <c r="A468" s="248">
        <v>46152.974502314813</v>
      </c>
      <c r="B468" t="s">
        <v>3423</v>
      </c>
      <c r="C468">
        <v>-6</v>
      </c>
      <c r="D468" t="s">
        <v>3527</v>
      </c>
      <c r="E468" t="s">
        <v>3933</v>
      </c>
      <c r="F468" t="s">
        <v>3</v>
      </c>
      <c r="G468" t="s">
        <v>3430</v>
      </c>
      <c r="H468" t="s">
        <v>3738</v>
      </c>
      <c r="I468" t="s">
        <v>3739</v>
      </c>
      <c r="J468" t="s">
        <v>4325</v>
      </c>
    </row>
    <row r="469" spans="1:10">
      <c r="A469" s="248">
        <v>46152.974502314813</v>
      </c>
      <c r="B469" t="s">
        <v>3889</v>
      </c>
      <c r="C469">
        <v>-6</v>
      </c>
      <c r="D469" t="s">
        <v>3528</v>
      </c>
      <c r="F469" t="s">
        <v>15</v>
      </c>
      <c r="J469" t="s">
        <v>3994</v>
      </c>
    </row>
    <row r="470" spans="1:10">
      <c r="A470" s="248">
        <v>46152.97451388889</v>
      </c>
      <c r="B470" t="s">
        <v>3889</v>
      </c>
      <c r="C470">
        <v>-6</v>
      </c>
      <c r="D470" t="s">
        <v>3529</v>
      </c>
      <c r="F470" t="s">
        <v>15</v>
      </c>
      <c r="J470" t="s">
        <v>3995</v>
      </c>
    </row>
    <row r="471" spans="1:10">
      <c r="A471" s="248">
        <v>46152.97451388889</v>
      </c>
      <c r="B471" t="s">
        <v>3889</v>
      </c>
      <c r="C471">
        <v>-6</v>
      </c>
      <c r="D471" t="s">
        <v>3616</v>
      </c>
      <c r="F471" t="s">
        <v>11</v>
      </c>
      <c r="J471" t="s">
        <v>4326</v>
      </c>
    </row>
    <row r="472" spans="1:10">
      <c r="A472" s="248">
        <v>46152.97451388889</v>
      </c>
      <c r="B472" t="s">
        <v>3423</v>
      </c>
      <c r="C472">
        <v>-6</v>
      </c>
      <c r="D472" t="s">
        <v>3593</v>
      </c>
      <c r="E472" t="s">
        <v>3925</v>
      </c>
      <c r="F472" t="s">
        <v>21</v>
      </c>
      <c r="G472" t="s">
        <v>3460</v>
      </c>
      <c r="H472" t="s">
        <v>3848</v>
      </c>
      <c r="I472" t="s">
        <v>3849</v>
      </c>
      <c r="J472" t="s">
        <v>4327</v>
      </c>
    </row>
    <row r="473" spans="1:10">
      <c r="A473" s="248">
        <v>46152.97451388889</v>
      </c>
      <c r="B473" t="s">
        <v>3423</v>
      </c>
      <c r="C473">
        <v>-6</v>
      </c>
      <c r="D473" t="s">
        <v>3594</v>
      </c>
      <c r="E473" t="s">
        <v>3927</v>
      </c>
      <c r="F473" t="s">
        <v>21</v>
      </c>
      <c r="G473" t="s">
        <v>3460</v>
      </c>
      <c r="H473" t="s">
        <v>3850</v>
      </c>
      <c r="I473" t="s">
        <v>3851</v>
      </c>
      <c r="J473" t="s">
        <v>4328</v>
      </c>
    </row>
    <row r="474" spans="1:10">
      <c r="A474" s="248">
        <v>46152.97451388889</v>
      </c>
      <c r="B474" t="s">
        <v>3423</v>
      </c>
      <c r="C474">
        <v>-6</v>
      </c>
      <c r="D474" t="s">
        <v>3595</v>
      </c>
      <c r="E474" t="s">
        <v>3929</v>
      </c>
      <c r="F474" t="s">
        <v>21</v>
      </c>
      <c r="G474" t="s">
        <v>3460</v>
      </c>
      <c r="H474" t="s">
        <v>3852</v>
      </c>
      <c r="I474" t="s">
        <v>3853</v>
      </c>
      <c r="J474" t="s">
        <v>4329</v>
      </c>
    </row>
    <row r="475" spans="1:10">
      <c r="A475" s="248">
        <v>46152.97451388889</v>
      </c>
      <c r="B475" t="s">
        <v>3423</v>
      </c>
      <c r="C475">
        <v>-6</v>
      </c>
      <c r="D475" t="s">
        <v>3596</v>
      </c>
      <c r="E475" t="s">
        <v>3931</v>
      </c>
      <c r="F475" t="s">
        <v>21</v>
      </c>
      <c r="G475" t="s">
        <v>3460</v>
      </c>
      <c r="H475" t="s">
        <v>3854</v>
      </c>
      <c r="I475" t="s">
        <v>3855</v>
      </c>
      <c r="J475" t="s">
        <v>4330</v>
      </c>
    </row>
    <row r="476" spans="1:10">
      <c r="A476" s="248">
        <v>46152.97451388889</v>
      </c>
      <c r="B476" t="s">
        <v>3889</v>
      </c>
      <c r="C476">
        <v>-6</v>
      </c>
      <c r="D476" t="s">
        <v>3598</v>
      </c>
      <c r="F476" t="s">
        <v>15</v>
      </c>
      <c r="J476" t="s">
        <v>4331</v>
      </c>
    </row>
    <row r="477" spans="1:10">
      <c r="A477" s="248">
        <v>46152.97451388889</v>
      </c>
      <c r="B477" t="s">
        <v>3889</v>
      </c>
      <c r="C477">
        <v>-6</v>
      </c>
      <c r="D477" t="s">
        <v>3599</v>
      </c>
      <c r="F477" t="s">
        <v>15</v>
      </c>
      <c r="J477" t="s">
        <v>4332</v>
      </c>
    </row>
    <row r="478" spans="1:10">
      <c r="A478" s="248">
        <v>46152.97452546296</v>
      </c>
      <c r="B478" t="s">
        <v>3565</v>
      </c>
      <c r="C478">
        <v>-6</v>
      </c>
      <c r="D478" t="s">
        <v>3600</v>
      </c>
      <c r="E478" t="s">
        <v>3618</v>
      </c>
      <c r="F478" t="s">
        <v>21</v>
      </c>
      <c r="G478" t="s">
        <v>3567</v>
      </c>
      <c r="J478" t="s">
        <v>4333</v>
      </c>
    </row>
    <row r="479" spans="1:10">
      <c r="A479" s="248">
        <v>46152.97452546296</v>
      </c>
      <c r="B479" t="s">
        <v>3423</v>
      </c>
      <c r="C479">
        <v>-6</v>
      </c>
      <c r="D479" t="s">
        <v>3530</v>
      </c>
      <c r="E479" t="s">
        <v>3925</v>
      </c>
      <c r="F479" t="s">
        <v>11</v>
      </c>
      <c r="G479" t="s">
        <v>3434</v>
      </c>
      <c r="H479" t="s">
        <v>3740</v>
      </c>
      <c r="I479" t="s">
        <v>3741</v>
      </c>
      <c r="J479" t="s">
        <v>4334</v>
      </c>
    </row>
    <row r="480" spans="1:10">
      <c r="A480" s="248">
        <v>46152.97452546296</v>
      </c>
      <c r="B480" t="s">
        <v>3423</v>
      </c>
      <c r="C480">
        <v>-6</v>
      </c>
      <c r="D480" t="s">
        <v>3531</v>
      </c>
      <c r="E480" t="s">
        <v>3927</v>
      </c>
      <c r="F480" t="s">
        <v>11</v>
      </c>
      <c r="G480" t="s">
        <v>3434</v>
      </c>
      <c r="H480" t="s">
        <v>3742</v>
      </c>
      <c r="I480" t="s">
        <v>3743</v>
      </c>
      <c r="J480" t="s">
        <v>4335</v>
      </c>
    </row>
    <row r="481" spans="1:10">
      <c r="A481" s="248">
        <v>46152.97452546296</v>
      </c>
      <c r="B481" t="s">
        <v>3423</v>
      </c>
      <c r="C481">
        <v>-6</v>
      </c>
      <c r="D481" t="s">
        <v>3534</v>
      </c>
      <c r="E481" t="s">
        <v>3933</v>
      </c>
      <c r="F481" t="s">
        <v>21</v>
      </c>
      <c r="G481" t="s">
        <v>3447</v>
      </c>
      <c r="H481" t="s">
        <v>3748</v>
      </c>
      <c r="I481" t="s">
        <v>3749</v>
      </c>
      <c r="J481" t="s">
        <v>4336</v>
      </c>
    </row>
    <row r="482" spans="1:10">
      <c r="A482" s="248">
        <v>46152.97452546296</v>
      </c>
      <c r="B482" t="s">
        <v>3423</v>
      </c>
      <c r="C482">
        <v>-6</v>
      </c>
      <c r="D482" t="s">
        <v>3535</v>
      </c>
      <c r="E482" t="s">
        <v>3935</v>
      </c>
      <c r="F482" t="s">
        <v>11</v>
      </c>
      <c r="G482" t="s">
        <v>3465</v>
      </c>
      <c r="H482" t="s">
        <v>3750</v>
      </c>
      <c r="I482" t="s">
        <v>3751</v>
      </c>
      <c r="J482" t="s">
        <v>4337</v>
      </c>
    </row>
    <row r="483" spans="1:10">
      <c r="A483" s="248">
        <v>46152.97452546296</v>
      </c>
      <c r="B483" t="s">
        <v>3423</v>
      </c>
      <c r="C483">
        <v>-6</v>
      </c>
      <c r="D483" t="s">
        <v>3536</v>
      </c>
      <c r="E483" t="s">
        <v>3937</v>
      </c>
      <c r="F483" t="s">
        <v>11</v>
      </c>
      <c r="G483" t="s">
        <v>3465</v>
      </c>
      <c r="H483" t="s">
        <v>3752</v>
      </c>
      <c r="I483" t="s">
        <v>3753</v>
      </c>
      <c r="J483" t="s">
        <v>4338</v>
      </c>
    </row>
    <row r="484" spans="1:10">
      <c r="A484" s="248">
        <v>46152.97452546296</v>
      </c>
      <c r="B484" t="s">
        <v>3423</v>
      </c>
      <c r="C484">
        <v>-6</v>
      </c>
      <c r="D484" t="s">
        <v>3537</v>
      </c>
      <c r="E484" t="s">
        <v>3925</v>
      </c>
      <c r="F484" t="s">
        <v>3</v>
      </c>
      <c r="G484" t="s">
        <v>3442</v>
      </c>
      <c r="H484" t="s">
        <v>3754</v>
      </c>
      <c r="I484" t="s">
        <v>3755</v>
      </c>
      <c r="J484" t="s">
        <v>4339</v>
      </c>
    </row>
    <row r="485" spans="1:10">
      <c r="A485" s="248">
        <v>46152.974537037036</v>
      </c>
      <c r="B485" t="s">
        <v>3423</v>
      </c>
      <c r="C485">
        <v>-6</v>
      </c>
      <c r="D485" t="s">
        <v>3538</v>
      </c>
      <c r="E485" t="s">
        <v>3927</v>
      </c>
      <c r="F485" t="s">
        <v>3</v>
      </c>
      <c r="G485" t="s">
        <v>3442</v>
      </c>
      <c r="H485" t="s">
        <v>3756</v>
      </c>
      <c r="I485" t="s">
        <v>3757</v>
      </c>
      <c r="J485" t="s">
        <v>4340</v>
      </c>
    </row>
    <row r="486" spans="1:10">
      <c r="A486" s="248">
        <v>46152.974537037036</v>
      </c>
      <c r="B486" t="s">
        <v>3423</v>
      </c>
      <c r="C486">
        <v>-6</v>
      </c>
      <c r="D486" t="s">
        <v>3539</v>
      </c>
      <c r="E486" t="s">
        <v>3929</v>
      </c>
      <c r="F486" t="s">
        <v>3</v>
      </c>
      <c r="G486" t="s">
        <v>3442</v>
      </c>
      <c r="H486" t="s">
        <v>3758</v>
      </c>
      <c r="I486" t="s">
        <v>3759</v>
      </c>
      <c r="J486" t="s">
        <v>4341</v>
      </c>
    </row>
    <row r="487" spans="1:10">
      <c r="A487" s="248">
        <v>46152.974537037036</v>
      </c>
      <c r="B487" t="s">
        <v>3423</v>
      </c>
      <c r="C487">
        <v>-6</v>
      </c>
      <c r="D487" t="s">
        <v>3540</v>
      </c>
      <c r="E487" t="s">
        <v>3931</v>
      </c>
      <c r="F487" t="s">
        <v>3</v>
      </c>
      <c r="G487" t="s">
        <v>3442</v>
      </c>
      <c r="H487" t="s">
        <v>3760</v>
      </c>
      <c r="I487" t="s">
        <v>3761</v>
      </c>
      <c r="J487" t="s">
        <v>4342</v>
      </c>
    </row>
    <row r="488" spans="1:10">
      <c r="A488" s="248">
        <v>46152.974537037036</v>
      </c>
      <c r="B488" t="s">
        <v>3423</v>
      </c>
      <c r="C488">
        <v>-6</v>
      </c>
      <c r="D488" t="s">
        <v>3541</v>
      </c>
      <c r="E488" t="s">
        <v>3933</v>
      </c>
      <c r="F488" t="s">
        <v>21</v>
      </c>
      <c r="G488" t="s">
        <v>3447</v>
      </c>
      <c r="H488" t="s">
        <v>3762</v>
      </c>
      <c r="I488" t="s">
        <v>3763</v>
      </c>
      <c r="J488" t="s">
        <v>4343</v>
      </c>
    </row>
    <row r="489" spans="1:10">
      <c r="A489" s="248">
        <v>46152.974537037036</v>
      </c>
      <c r="B489" t="s">
        <v>3423</v>
      </c>
      <c r="C489">
        <v>-6</v>
      </c>
      <c r="D489" t="s">
        <v>3542</v>
      </c>
      <c r="E489" t="s">
        <v>3935</v>
      </c>
      <c r="F489" t="s">
        <v>21</v>
      </c>
      <c r="G489" t="s">
        <v>3447</v>
      </c>
      <c r="H489" t="s">
        <v>3764</v>
      </c>
      <c r="I489" t="s">
        <v>3765</v>
      </c>
      <c r="J489" t="s">
        <v>4344</v>
      </c>
    </row>
    <row r="490" spans="1:10">
      <c r="A490" s="248">
        <v>46152.974537037036</v>
      </c>
      <c r="B490" t="s">
        <v>3423</v>
      </c>
      <c r="C490">
        <v>-6</v>
      </c>
      <c r="D490" t="s">
        <v>3543</v>
      </c>
      <c r="E490" t="s">
        <v>3937</v>
      </c>
      <c r="F490" t="s">
        <v>21</v>
      </c>
      <c r="G490" t="s">
        <v>3447</v>
      </c>
      <c r="H490" t="s">
        <v>3766</v>
      </c>
      <c r="I490" t="s">
        <v>3767</v>
      </c>
      <c r="J490" t="s">
        <v>4345</v>
      </c>
    </row>
    <row r="491" spans="1:10">
      <c r="A491" s="248">
        <v>46152.974537037036</v>
      </c>
      <c r="B491" t="s">
        <v>3889</v>
      </c>
      <c r="C491">
        <v>-6</v>
      </c>
      <c r="D491" t="s">
        <v>3545</v>
      </c>
      <c r="F491" t="s">
        <v>15</v>
      </c>
      <c r="J491" t="s">
        <v>4018</v>
      </c>
    </row>
    <row r="492" spans="1:10">
      <c r="A492" s="248">
        <v>46152.974548611113</v>
      </c>
      <c r="B492" t="s">
        <v>3889</v>
      </c>
      <c r="C492">
        <v>-6</v>
      </c>
      <c r="D492" t="s">
        <v>3546</v>
      </c>
      <c r="F492" t="s">
        <v>15</v>
      </c>
      <c r="J492" t="s">
        <v>4019</v>
      </c>
    </row>
    <row r="493" spans="1:10">
      <c r="A493" s="248">
        <v>46152.974548611113</v>
      </c>
      <c r="B493" t="s">
        <v>3423</v>
      </c>
      <c r="C493">
        <v>-6</v>
      </c>
      <c r="D493" t="s">
        <v>3547</v>
      </c>
      <c r="E493" t="s">
        <v>3929</v>
      </c>
      <c r="F493" t="s">
        <v>15</v>
      </c>
      <c r="G493" t="s">
        <v>3451</v>
      </c>
      <c r="H493" t="s">
        <v>3774</v>
      </c>
      <c r="I493" t="s">
        <v>3775</v>
      </c>
      <c r="J493" t="s">
        <v>4346</v>
      </c>
    </row>
    <row r="494" spans="1:10">
      <c r="A494" s="248">
        <v>46152.974548611113</v>
      </c>
      <c r="B494" t="s">
        <v>3423</v>
      </c>
      <c r="C494">
        <v>-6</v>
      </c>
      <c r="D494" t="s">
        <v>3548</v>
      </c>
      <c r="E494" t="s">
        <v>3931</v>
      </c>
      <c r="F494" t="s">
        <v>15</v>
      </c>
      <c r="G494" t="s">
        <v>3451</v>
      </c>
      <c r="H494" t="s">
        <v>3776</v>
      </c>
      <c r="I494" t="s">
        <v>3777</v>
      </c>
      <c r="J494" t="s">
        <v>4347</v>
      </c>
    </row>
    <row r="495" spans="1:10">
      <c r="A495" s="248">
        <v>46152.974548611113</v>
      </c>
      <c r="B495" t="s">
        <v>3423</v>
      </c>
      <c r="C495">
        <v>-6</v>
      </c>
      <c r="D495" t="s">
        <v>3549</v>
      </c>
      <c r="E495" t="s">
        <v>3933</v>
      </c>
      <c r="F495" t="s">
        <v>21</v>
      </c>
      <c r="G495" t="s">
        <v>3447</v>
      </c>
      <c r="H495" t="s">
        <v>3778</v>
      </c>
      <c r="I495" t="s">
        <v>3779</v>
      </c>
      <c r="J495" t="s">
        <v>4348</v>
      </c>
    </row>
    <row r="496" spans="1:10">
      <c r="A496" s="248">
        <v>46152.974548611113</v>
      </c>
      <c r="B496" t="s">
        <v>3423</v>
      </c>
      <c r="C496">
        <v>-6</v>
      </c>
      <c r="D496" t="s">
        <v>3550</v>
      </c>
      <c r="E496" t="s">
        <v>3935</v>
      </c>
      <c r="F496" t="s">
        <v>21</v>
      </c>
      <c r="G496" t="s">
        <v>3447</v>
      </c>
      <c r="H496" t="s">
        <v>3780</v>
      </c>
      <c r="I496" t="s">
        <v>3781</v>
      </c>
      <c r="J496" t="s">
        <v>4349</v>
      </c>
    </row>
    <row r="497" spans="1:10">
      <c r="A497" s="248">
        <v>46152.974548611113</v>
      </c>
      <c r="B497" t="s">
        <v>3423</v>
      </c>
      <c r="C497">
        <v>-6</v>
      </c>
      <c r="D497" t="s">
        <v>3551</v>
      </c>
      <c r="E497" t="s">
        <v>3937</v>
      </c>
      <c r="F497" t="s">
        <v>21</v>
      </c>
      <c r="G497" t="s">
        <v>3447</v>
      </c>
      <c r="H497" t="s">
        <v>3782</v>
      </c>
      <c r="I497" t="s">
        <v>3783</v>
      </c>
      <c r="J497" t="s">
        <v>4350</v>
      </c>
    </row>
    <row r="498" spans="1:10">
      <c r="A498" s="248">
        <v>46152.974560185183</v>
      </c>
      <c r="B498" t="s">
        <v>3423</v>
      </c>
      <c r="C498">
        <v>-6</v>
      </c>
      <c r="D498" t="s">
        <v>3617</v>
      </c>
      <c r="E498" t="s">
        <v>3933</v>
      </c>
      <c r="F498" t="s">
        <v>9</v>
      </c>
      <c r="G498" t="s">
        <v>3456</v>
      </c>
      <c r="H498" t="s">
        <v>3886</v>
      </c>
      <c r="I498" t="s">
        <v>3887</v>
      </c>
      <c r="J498" t="s">
        <v>4351</v>
      </c>
    </row>
    <row r="499" spans="1:10">
      <c r="A499" s="248">
        <v>46152.974560185183</v>
      </c>
      <c r="B499" t="s">
        <v>3423</v>
      </c>
      <c r="C499">
        <v>-6</v>
      </c>
      <c r="D499" t="s">
        <v>3601</v>
      </c>
      <c r="E499" t="s">
        <v>3618</v>
      </c>
      <c r="F499" t="s">
        <v>3</v>
      </c>
      <c r="G499" t="s">
        <v>3507</v>
      </c>
      <c r="H499" t="s">
        <v>3862</v>
      </c>
      <c r="I499" t="s">
        <v>3863</v>
      </c>
      <c r="J499" t="s">
        <v>4352</v>
      </c>
    </row>
    <row r="500" spans="1:10">
      <c r="A500" s="248">
        <v>46152.974560185183</v>
      </c>
      <c r="B500" t="s">
        <v>3889</v>
      </c>
      <c r="C500">
        <v>-6</v>
      </c>
      <c r="D500" t="s">
        <v>3602</v>
      </c>
      <c r="F500" t="s">
        <v>15</v>
      </c>
      <c r="J500" t="s">
        <v>4120</v>
      </c>
    </row>
    <row r="501" spans="1:10">
      <c r="A501" s="248">
        <v>46152.974560185183</v>
      </c>
      <c r="B501" t="s">
        <v>3889</v>
      </c>
      <c r="C501">
        <v>-6</v>
      </c>
      <c r="D501" t="s">
        <v>3603</v>
      </c>
      <c r="F501" t="s">
        <v>15</v>
      </c>
      <c r="J501" t="s">
        <v>4121</v>
      </c>
    </row>
    <row r="502" spans="1:10">
      <c r="A502" s="248">
        <v>46152.974560185183</v>
      </c>
      <c r="B502" t="s">
        <v>3423</v>
      </c>
      <c r="C502">
        <v>-6</v>
      </c>
      <c r="D502" t="s">
        <v>3552</v>
      </c>
      <c r="E502" t="s">
        <v>3933</v>
      </c>
      <c r="F502" t="s">
        <v>3</v>
      </c>
      <c r="G502" t="s">
        <v>3430</v>
      </c>
      <c r="H502" t="s">
        <v>3784</v>
      </c>
      <c r="I502" t="s">
        <v>3785</v>
      </c>
      <c r="J502" t="s">
        <v>4353</v>
      </c>
    </row>
    <row r="503" spans="1:10">
      <c r="A503" s="248">
        <v>46152.974560185183</v>
      </c>
      <c r="B503" t="s">
        <v>3423</v>
      </c>
      <c r="C503">
        <v>-6</v>
      </c>
      <c r="D503" t="s">
        <v>3553</v>
      </c>
      <c r="E503" t="s">
        <v>3935</v>
      </c>
      <c r="F503" t="s">
        <v>9</v>
      </c>
      <c r="G503" t="s">
        <v>3456</v>
      </c>
      <c r="H503" t="s">
        <v>3786</v>
      </c>
      <c r="I503" t="s">
        <v>3787</v>
      </c>
      <c r="J503" t="s">
        <v>4354</v>
      </c>
    </row>
    <row r="504" spans="1:10">
      <c r="A504" s="248">
        <v>46152.974560185183</v>
      </c>
      <c r="B504" t="s">
        <v>3423</v>
      </c>
      <c r="C504">
        <v>-6</v>
      </c>
      <c r="D504" t="s">
        <v>3554</v>
      </c>
      <c r="E504" t="s">
        <v>3937</v>
      </c>
      <c r="F504" t="s">
        <v>9</v>
      </c>
      <c r="G504" t="s">
        <v>3456</v>
      </c>
      <c r="H504" t="s">
        <v>3788</v>
      </c>
      <c r="I504" t="s">
        <v>3789</v>
      </c>
      <c r="J504" t="s">
        <v>4355</v>
      </c>
    </row>
    <row r="505" spans="1:10">
      <c r="A505" s="248">
        <v>46152.974560185183</v>
      </c>
      <c r="B505" t="s">
        <v>3889</v>
      </c>
      <c r="C505">
        <v>-6</v>
      </c>
      <c r="D505" t="s">
        <v>3555</v>
      </c>
      <c r="F505" t="s">
        <v>15</v>
      </c>
      <c r="J505" t="s">
        <v>4028</v>
      </c>
    </row>
    <row r="506" spans="1:10">
      <c r="A506" s="248">
        <v>46152.97457175926</v>
      </c>
      <c r="B506" t="s">
        <v>3423</v>
      </c>
      <c r="C506">
        <v>-6</v>
      </c>
      <c r="D506" t="s">
        <v>3556</v>
      </c>
      <c r="E506" t="s">
        <v>3935</v>
      </c>
      <c r="F506" t="s">
        <v>3</v>
      </c>
      <c r="G506" t="s">
        <v>3430</v>
      </c>
      <c r="H506" t="s">
        <v>3790</v>
      </c>
      <c r="I506" t="s">
        <v>3791</v>
      </c>
      <c r="J506" t="s">
        <v>4356</v>
      </c>
    </row>
    <row r="507" spans="1:10">
      <c r="A507" s="248">
        <v>46152.97457175926</v>
      </c>
      <c r="B507" t="s">
        <v>3423</v>
      </c>
      <c r="C507">
        <v>-6</v>
      </c>
      <c r="D507" t="s">
        <v>3557</v>
      </c>
      <c r="E507" t="s">
        <v>3937</v>
      </c>
      <c r="F507" t="s">
        <v>3</v>
      </c>
      <c r="G507" t="s">
        <v>3430</v>
      </c>
      <c r="H507" t="s">
        <v>3792</v>
      </c>
      <c r="I507" t="s">
        <v>3793</v>
      </c>
      <c r="J507" t="s">
        <v>4357</v>
      </c>
    </row>
  </sheetData>
  <phoneticPr fontId="2"/>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83531C-B053-4E32-A51A-0DBCD571ECFD}">
  <sheetPr codeName="Sheet10"/>
  <dimension ref="A1:C127"/>
  <sheetViews>
    <sheetView topLeftCell="A108" workbookViewId="0">
      <selection activeCell="B1" sqref="B1:C127"/>
    </sheetView>
  </sheetViews>
  <sheetFormatPr defaultRowHeight="13.5"/>
  <sheetData>
    <row r="1" spans="1:3">
      <c r="A1">
        <v>1</v>
      </c>
      <c r="B1" t="s">
        <v>1460</v>
      </c>
      <c r="C1" t="s">
        <v>268</v>
      </c>
    </row>
    <row r="2" spans="1:3">
      <c r="A2">
        <v>2</v>
      </c>
      <c r="B2" t="s">
        <v>1461</v>
      </c>
      <c r="C2" t="s">
        <v>269</v>
      </c>
    </row>
    <row r="3" spans="1:3">
      <c r="A3">
        <v>3</v>
      </c>
      <c r="B3" t="s">
        <v>1462</v>
      </c>
      <c r="C3" t="s">
        <v>270</v>
      </c>
    </row>
    <row r="4" spans="1:3">
      <c r="A4">
        <v>4</v>
      </c>
      <c r="B4" t="s">
        <v>1463</v>
      </c>
      <c r="C4" t="s">
        <v>271</v>
      </c>
    </row>
    <row r="5" spans="1:3">
      <c r="A5">
        <v>5</v>
      </c>
      <c r="B5" t="s">
        <v>1464</v>
      </c>
      <c r="C5" t="s">
        <v>272</v>
      </c>
    </row>
    <row r="6" spans="1:3">
      <c r="A6">
        <v>6</v>
      </c>
      <c r="B6" t="s">
        <v>1465</v>
      </c>
      <c r="C6" t="s">
        <v>273</v>
      </c>
    </row>
    <row r="7" spans="1:3">
      <c r="A7">
        <v>7</v>
      </c>
      <c r="B7" t="s">
        <v>1466</v>
      </c>
      <c r="C7" t="s">
        <v>274</v>
      </c>
    </row>
    <row r="8" spans="1:3">
      <c r="A8">
        <v>8</v>
      </c>
      <c r="B8" t="s">
        <v>1467</v>
      </c>
      <c r="C8" t="s">
        <v>275</v>
      </c>
    </row>
    <row r="9" spans="1:3">
      <c r="A9">
        <v>9</v>
      </c>
      <c r="B9" t="s">
        <v>1468</v>
      </c>
      <c r="C9" t="s">
        <v>276</v>
      </c>
    </row>
    <row r="10" spans="1:3">
      <c r="A10">
        <v>10</v>
      </c>
      <c r="B10" t="s">
        <v>1469</v>
      </c>
      <c r="C10" t="s">
        <v>277</v>
      </c>
    </row>
    <row r="11" spans="1:3">
      <c r="A11">
        <v>11</v>
      </c>
      <c r="B11" t="s">
        <v>1470</v>
      </c>
      <c r="C11" t="s">
        <v>278</v>
      </c>
    </row>
    <row r="12" spans="1:3">
      <c r="A12">
        <v>12</v>
      </c>
      <c r="B12" t="s">
        <v>1471</v>
      </c>
      <c r="C12" t="s">
        <v>279</v>
      </c>
    </row>
    <row r="13" spans="1:3">
      <c r="A13">
        <v>13</v>
      </c>
      <c r="B13" t="s">
        <v>1472</v>
      </c>
      <c r="C13" t="s">
        <v>280</v>
      </c>
    </row>
    <row r="14" spans="1:3">
      <c r="A14">
        <v>14</v>
      </c>
      <c r="B14" t="s">
        <v>1473</v>
      </c>
      <c r="C14" t="s">
        <v>281</v>
      </c>
    </row>
    <row r="15" spans="1:3">
      <c r="A15">
        <v>15</v>
      </c>
      <c r="B15" t="s">
        <v>1474</v>
      </c>
      <c r="C15" t="s">
        <v>282</v>
      </c>
    </row>
    <row r="16" spans="1:3">
      <c r="A16">
        <v>16</v>
      </c>
      <c r="B16" t="s">
        <v>1475</v>
      </c>
      <c r="C16" t="s">
        <v>283</v>
      </c>
    </row>
    <row r="17" spans="1:3">
      <c r="A17">
        <v>17</v>
      </c>
      <c r="B17" t="s">
        <v>1476</v>
      </c>
      <c r="C17" t="s">
        <v>284</v>
      </c>
    </row>
    <row r="18" spans="1:3">
      <c r="A18">
        <v>18</v>
      </c>
      <c r="B18" t="s">
        <v>1477</v>
      </c>
      <c r="C18" t="s">
        <v>285</v>
      </c>
    </row>
    <row r="19" spans="1:3">
      <c r="A19">
        <v>19</v>
      </c>
      <c r="B19" t="s">
        <v>1478</v>
      </c>
      <c r="C19" t="s">
        <v>286</v>
      </c>
    </row>
    <row r="20" spans="1:3">
      <c r="A20">
        <v>20</v>
      </c>
      <c r="B20" t="s">
        <v>1479</v>
      </c>
      <c r="C20" t="s">
        <v>287</v>
      </c>
    </row>
    <row r="21" spans="1:3">
      <c r="A21">
        <v>21</v>
      </c>
      <c r="B21" t="s">
        <v>1480</v>
      </c>
      <c r="C21" t="s">
        <v>288</v>
      </c>
    </row>
    <row r="22" spans="1:3">
      <c r="A22">
        <v>22</v>
      </c>
      <c r="B22" t="s">
        <v>1481</v>
      </c>
      <c r="C22" t="s">
        <v>289</v>
      </c>
    </row>
    <row r="23" spans="1:3">
      <c r="A23">
        <v>23</v>
      </c>
      <c r="B23" t="s">
        <v>1482</v>
      </c>
      <c r="C23" t="s">
        <v>290</v>
      </c>
    </row>
    <row r="24" spans="1:3">
      <c r="A24">
        <v>24</v>
      </c>
      <c r="B24" t="s">
        <v>1483</v>
      </c>
      <c r="C24" t="s">
        <v>291</v>
      </c>
    </row>
    <row r="25" spans="1:3">
      <c r="A25">
        <v>25</v>
      </c>
      <c r="B25" t="s">
        <v>1484</v>
      </c>
      <c r="C25" t="s">
        <v>292</v>
      </c>
    </row>
    <row r="26" spans="1:3">
      <c r="A26">
        <v>26</v>
      </c>
      <c r="B26" t="s">
        <v>1485</v>
      </c>
      <c r="C26" t="s">
        <v>293</v>
      </c>
    </row>
    <row r="27" spans="1:3">
      <c r="A27">
        <v>27</v>
      </c>
      <c r="B27" t="s">
        <v>1486</v>
      </c>
      <c r="C27" t="s">
        <v>294</v>
      </c>
    </row>
    <row r="28" spans="1:3">
      <c r="A28">
        <v>28</v>
      </c>
      <c r="B28" t="s">
        <v>1487</v>
      </c>
      <c r="C28" t="s">
        <v>295</v>
      </c>
    </row>
    <row r="29" spans="1:3">
      <c r="A29">
        <v>29</v>
      </c>
      <c r="B29" t="s">
        <v>1488</v>
      </c>
      <c r="C29" t="s">
        <v>296</v>
      </c>
    </row>
    <row r="30" spans="1:3">
      <c r="A30">
        <v>30</v>
      </c>
      <c r="B30" t="s">
        <v>1489</v>
      </c>
      <c r="C30" t="s">
        <v>297</v>
      </c>
    </row>
    <row r="31" spans="1:3">
      <c r="A31">
        <v>31</v>
      </c>
      <c r="B31" t="s">
        <v>1490</v>
      </c>
      <c r="C31" t="s">
        <v>298</v>
      </c>
    </row>
    <row r="32" spans="1:3">
      <c r="A32">
        <v>32</v>
      </c>
      <c r="B32" t="s">
        <v>1491</v>
      </c>
      <c r="C32" t="s">
        <v>299</v>
      </c>
    </row>
    <row r="33" spans="1:3">
      <c r="A33">
        <v>33</v>
      </c>
      <c r="B33" t="s">
        <v>1492</v>
      </c>
      <c r="C33" t="s">
        <v>300</v>
      </c>
    </row>
    <row r="34" spans="1:3">
      <c r="A34">
        <v>34</v>
      </c>
      <c r="B34" t="s">
        <v>1493</v>
      </c>
      <c r="C34" t="s">
        <v>301</v>
      </c>
    </row>
    <row r="35" spans="1:3">
      <c r="A35">
        <v>35</v>
      </c>
      <c r="B35" t="s">
        <v>1494</v>
      </c>
      <c r="C35" t="s">
        <v>302</v>
      </c>
    </row>
    <row r="36" spans="1:3">
      <c r="A36">
        <v>36</v>
      </c>
      <c r="B36" t="s">
        <v>1495</v>
      </c>
      <c r="C36" t="s">
        <v>303</v>
      </c>
    </row>
    <row r="37" spans="1:3">
      <c r="A37">
        <v>37</v>
      </c>
      <c r="B37" t="s">
        <v>1496</v>
      </c>
      <c r="C37" t="s">
        <v>304</v>
      </c>
    </row>
    <row r="38" spans="1:3">
      <c r="A38">
        <v>38</v>
      </c>
      <c r="B38" t="s">
        <v>1497</v>
      </c>
      <c r="C38" t="s">
        <v>305</v>
      </c>
    </row>
    <row r="39" spans="1:3">
      <c r="A39">
        <v>39</v>
      </c>
      <c r="B39" t="s">
        <v>1498</v>
      </c>
      <c r="C39" t="s">
        <v>306</v>
      </c>
    </row>
    <row r="40" spans="1:3">
      <c r="A40">
        <v>40</v>
      </c>
      <c r="B40" t="s">
        <v>1499</v>
      </c>
      <c r="C40" t="s">
        <v>307</v>
      </c>
    </row>
    <row r="41" spans="1:3">
      <c r="A41">
        <v>41</v>
      </c>
      <c r="B41" t="s">
        <v>1500</v>
      </c>
      <c r="C41" t="s">
        <v>308</v>
      </c>
    </row>
    <row r="42" spans="1:3">
      <c r="A42">
        <v>42</v>
      </c>
      <c r="B42" t="s">
        <v>1501</v>
      </c>
      <c r="C42" t="s">
        <v>309</v>
      </c>
    </row>
    <row r="43" spans="1:3">
      <c r="A43">
        <v>43</v>
      </c>
      <c r="B43" t="s">
        <v>1502</v>
      </c>
      <c r="C43" t="s">
        <v>310</v>
      </c>
    </row>
    <row r="44" spans="1:3">
      <c r="A44">
        <v>44</v>
      </c>
      <c r="B44" t="s">
        <v>1503</v>
      </c>
      <c r="C44" t="s">
        <v>311</v>
      </c>
    </row>
    <row r="45" spans="1:3">
      <c r="A45">
        <v>45</v>
      </c>
      <c r="B45" t="s">
        <v>1504</v>
      </c>
      <c r="C45" t="s">
        <v>312</v>
      </c>
    </row>
    <row r="46" spans="1:3">
      <c r="A46">
        <v>46</v>
      </c>
      <c r="B46" t="s">
        <v>1505</v>
      </c>
      <c r="C46" t="s">
        <v>313</v>
      </c>
    </row>
    <row r="47" spans="1:3">
      <c r="A47">
        <v>47</v>
      </c>
      <c r="B47" t="s">
        <v>1506</v>
      </c>
      <c r="C47" t="s">
        <v>314</v>
      </c>
    </row>
    <row r="48" spans="1:3">
      <c r="A48">
        <v>48</v>
      </c>
      <c r="B48" t="s">
        <v>1507</v>
      </c>
      <c r="C48" t="s">
        <v>315</v>
      </c>
    </row>
    <row r="49" spans="1:3">
      <c r="A49">
        <v>49</v>
      </c>
      <c r="B49" t="s">
        <v>1508</v>
      </c>
      <c r="C49" t="s">
        <v>316</v>
      </c>
    </row>
    <row r="50" spans="1:3">
      <c r="A50">
        <v>50</v>
      </c>
      <c r="B50" t="s">
        <v>1509</v>
      </c>
      <c r="C50" t="s">
        <v>317</v>
      </c>
    </row>
    <row r="51" spans="1:3">
      <c r="A51">
        <v>51</v>
      </c>
      <c r="B51" t="s">
        <v>1510</v>
      </c>
      <c r="C51" t="s">
        <v>318</v>
      </c>
    </row>
    <row r="52" spans="1:3">
      <c r="A52">
        <v>52</v>
      </c>
      <c r="B52" t="s">
        <v>1511</v>
      </c>
      <c r="C52" t="s">
        <v>319</v>
      </c>
    </row>
    <row r="53" spans="1:3">
      <c r="A53">
        <v>53</v>
      </c>
      <c r="B53" t="s">
        <v>1512</v>
      </c>
      <c r="C53" t="s">
        <v>320</v>
      </c>
    </row>
    <row r="54" spans="1:3">
      <c r="A54">
        <v>54</v>
      </c>
      <c r="B54" t="s">
        <v>1513</v>
      </c>
      <c r="C54" t="s">
        <v>321</v>
      </c>
    </row>
    <row r="55" spans="1:3">
      <c r="A55">
        <v>55</v>
      </c>
      <c r="B55" t="s">
        <v>1514</v>
      </c>
      <c r="C55" t="s">
        <v>322</v>
      </c>
    </row>
    <row r="56" spans="1:3">
      <c r="A56">
        <v>56</v>
      </c>
      <c r="B56" t="s">
        <v>1515</v>
      </c>
      <c r="C56" t="s">
        <v>323</v>
      </c>
    </row>
    <row r="57" spans="1:3">
      <c r="A57">
        <v>57</v>
      </c>
      <c r="B57" t="s">
        <v>1516</v>
      </c>
      <c r="C57" t="s">
        <v>324</v>
      </c>
    </row>
    <row r="58" spans="1:3">
      <c r="A58">
        <v>58</v>
      </c>
      <c r="B58" t="s">
        <v>1517</v>
      </c>
      <c r="C58" t="s">
        <v>325</v>
      </c>
    </row>
    <row r="59" spans="1:3">
      <c r="A59">
        <v>59</v>
      </c>
      <c r="B59" t="s">
        <v>1518</v>
      </c>
      <c r="C59" t="s">
        <v>326</v>
      </c>
    </row>
    <row r="60" spans="1:3">
      <c r="A60">
        <v>60</v>
      </c>
      <c r="B60" t="s">
        <v>1519</v>
      </c>
      <c r="C60" t="s">
        <v>327</v>
      </c>
    </row>
    <row r="61" spans="1:3">
      <c r="A61">
        <v>61</v>
      </c>
      <c r="B61" t="s">
        <v>1520</v>
      </c>
      <c r="C61" t="s">
        <v>328</v>
      </c>
    </row>
    <row r="62" spans="1:3">
      <c r="A62">
        <v>62</v>
      </c>
      <c r="B62" t="s">
        <v>1521</v>
      </c>
      <c r="C62" t="s">
        <v>329</v>
      </c>
    </row>
    <row r="63" spans="1:3">
      <c r="A63">
        <v>63</v>
      </c>
      <c r="B63" t="s">
        <v>1522</v>
      </c>
      <c r="C63" t="s">
        <v>330</v>
      </c>
    </row>
    <row r="64" spans="1:3">
      <c r="A64">
        <v>64</v>
      </c>
      <c r="B64" t="s">
        <v>1523</v>
      </c>
      <c r="C64" t="s">
        <v>331</v>
      </c>
    </row>
    <row r="65" spans="1:3">
      <c r="A65">
        <v>65</v>
      </c>
      <c r="B65" t="s">
        <v>1524</v>
      </c>
      <c r="C65" t="s">
        <v>332</v>
      </c>
    </row>
    <row r="66" spans="1:3">
      <c r="A66">
        <v>66</v>
      </c>
      <c r="B66" t="s">
        <v>1525</v>
      </c>
      <c r="C66" t="s">
        <v>333</v>
      </c>
    </row>
    <row r="67" spans="1:3">
      <c r="A67">
        <v>67</v>
      </c>
      <c r="B67" t="s">
        <v>1526</v>
      </c>
      <c r="C67" t="s">
        <v>334</v>
      </c>
    </row>
    <row r="68" spans="1:3">
      <c r="A68">
        <v>68</v>
      </c>
      <c r="B68" t="s">
        <v>1527</v>
      </c>
      <c r="C68" t="s">
        <v>335</v>
      </c>
    </row>
    <row r="69" spans="1:3">
      <c r="A69">
        <v>69</v>
      </c>
      <c r="B69" t="s">
        <v>1528</v>
      </c>
      <c r="C69" t="s">
        <v>336</v>
      </c>
    </row>
    <row r="70" spans="1:3">
      <c r="A70">
        <v>70</v>
      </c>
      <c r="B70" t="s">
        <v>1529</v>
      </c>
      <c r="C70" t="s">
        <v>337</v>
      </c>
    </row>
    <row r="71" spans="1:3">
      <c r="A71">
        <v>71</v>
      </c>
      <c r="B71" t="s">
        <v>1530</v>
      </c>
      <c r="C71" t="s">
        <v>338</v>
      </c>
    </row>
    <row r="72" spans="1:3">
      <c r="A72">
        <v>72</v>
      </c>
      <c r="B72" t="s">
        <v>1531</v>
      </c>
      <c r="C72" t="s">
        <v>339</v>
      </c>
    </row>
    <row r="73" spans="1:3">
      <c r="A73">
        <v>73</v>
      </c>
      <c r="B73" t="s">
        <v>1532</v>
      </c>
      <c r="C73" t="s">
        <v>340</v>
      </c>
    </row>
    <row r="74" spans="1:3">
      <c r="A74">
        <v>74</v>
      </c>
      <c r="B74" t="s">
        <v>1533</v>
      </c>
      <c r="C74" t="s">
        <v>341</v>
      </c>
    </row>
    <row r="75" spans="1:3">
      <c r="A75">
        <v>75</v>
      </c>
      <c r="B75" t="s">
        <v>1534</v>
      </c>
      <c r="C75" t="s">
        <v>342</v>
      </c>
    </row>
    <row r="76" spans="1:3">
      <c r="A76">
        <v>76</v>
      </c>
      <c r="B76" t="s">
        <v>1535</v>
      </c>
      <c r="C76" t="s">
        <v>343</v>
      </c>
    </row>
    <row r="77" spans="1:3">
      <c r="A77">
        <v>77</v>
      </c>
      <c r="B77" t="s">
        <v>1536</v>
      </c>
      <c r="C77" t="s">
        <v>344</v>
      </c>
    </row>
    <row r="78" spans="1:3">
      <c r="A78">
        <v>78</v>
      </c>
      <c r="B78" t="s">
        <v>1537</v>
      </c>
      <c r="C78" t="s">
        <v>345</v>
      </c>
    </row>
    <row r="79" spans="1:3">
      <c r="A79">
        <v>79</v>
      </c>
      <c r="B79" t="s">
        <v>1538</v>
      </c>
      <c r="C79" t="s">
        <v>346</v>
      </c>
    </row>
    <row r="80" spans="1:3">
      <c r="A80">
        <v>80</v>
      </c>
      <c r="B80" t="s">
        <v>1539</v>
      </c>
      <c r="C80" t="s">
        <v>347</v>
      </c>
    </row>
    <row r="81" spans="1:3">
      <c r="A81">
        <v>81</v>
      </c>
      <c r="B81" t="s">
        <v>1540</v>
      </c>
      <c r="C81" t="s">
        <v>348</v>
      </c>
    </row>
    <row r="82" spans="1:3">
      <c r="A82">
        <v>82</v>
      </c>
      <c r="B82" t="s">
        <v>1541</v>
      </c>
      <c r="C82" t="s">
        <v>349</v>
      </c>
    </row>
    <row r="83" spans="1:3">
      <c r="A83">
        <v>83</v>
      </c>
      <c r="B83" t="s">
        <v>1542</v>
      </c>
      <c r="C83" t="s">
        <v>350</v>
      </c>
    </row>
    <row r="84" spans="1:3">
      <c r="A84">
        <v>84</v>
      </c>
      <c r="B84" t="s">
        <v>1543</v>
      </c>
      <c r="C84" t="s">
        <v>351</v>
      </c>
    </row>
    <row r="85" spans="1:3">
      <c r="A85">
        <v>85</v>
      </c>
      <c r="B85" t="s">
        <v>1544</v>
      </c>
      <c r="C85" t="s">
        <v>352</v>
      </c>
    </row>
    <row r="86" spans="1:3">
      <c r="A86">
        <v>86</v>
      </c>
      <c r="B86" t="s">
        <v>1545</v>
      </c>
      <c r="C86" t="s">
        <v>353</v>
      </c>
    </row>
    <row r="87" spans="1:3">
      <c r="A87">
        <v>87</v>
      </c>
      <c r="B87" t="s">
        <v>1546</v>
      </c>
      <c r="C87" t="s">
        <v>354</v>
      </c>
    </row>
    <row r="88" spans="1:3">
      <c r="A88">
        <v>88</v>
      </c>
      <c r="B88" t="s">
        <v>1547</v>
      </c>
      <c r="C88" t="s">
        <v>355</v>
      </c>
    </row>
    <row r="89" spans="1:3">
      <c r="A89">
        <v>89</v>
      </c>
      <c r="B89" t="s">
        <v>1548</v>
      </c>
      <c r="C89" t="s">
        <v>356</v>
      </c>
    </row>
    <row r="90" spans="1:3">
      <c r="A90">
        <v>90</v>
      </c>
      <c r="B90" t="s">
        <v>1549</v>
      </c>
      <c r="C90" t="s">
        <v>357</v>
      </c>
    </row>
    <row r="91" spans="1:3">
      <c r="A91">
        <v>91</v>
      </c>
      <c r="B91" t="s">
        <v>1550</v>
      </c>
      <c r="C91" t="s">
        <v>358</v>
      </c>
    </row>
    <row r="92" spans="1:3">
      <c r="A92">
        <v>92</v>
      </c>
      <c r="B92" t="s">
        <v>1551</v>
      </c>
      <c r="C92" t="s">
        <v>359</v>
      </c>
    </row>
    <row r="93" spans="1:3">
      <c r="A93">
        <v>93</v>
      </c>
      <c r="B93" t="s">
        <v>1552</v>
      </c>
      <c r="C93" t="s">
        <v>360</v>
      </c>
    </row>
    <row r="94" spans="1:3">
      <c r="A94">
        <v>94</v>
      </c>
      <c r="B94" t="s">
        <v>1553</v>
      </c>
      <c r="C94" t="s">
        <v>361</v>
      </c>
    </row>
    <row r="95" spans="1:3">
      <c r="A95">
        <v>95</v>
      </c>
      <c r="B95" t="s">
        <v>1554</v>
      </c>
      <c r="C95" t="s">
        <v>362</v>
      </c>
    </row>
    <row r="96" spans="1:3">
      <c r="A96">
        <v>96</v>
      </c>
      <c r="B96" t="s">
        <v>1555</v>
      </c>
      <c r="C96" t="s">
        <v>363</v>
      </c>
    </row>
    <row r="97" spans="1:3">
      <c r="A97">
        <v>97</v>
      </c>
      <c r="B97" t="s">
        <v>1556</v>
      </c>
      <c r="C97" t="s">
        <v>364</v>
      </c>
    </row>
    <row r="98" spans="1:3">
      <c r="A98">
        <v>98</v>
      </c>
      <c r="B98" t="s">
        <v>1557</v>
      </c>
      <c r="C98" t="s">
        <v>365</v>
      </c>
    </row>
    <row r="99" spans="1:3">
      <c r="A99">
        <v>99</v>
      </c>
      <c r="B99" t="s">
        <v>1558</v>
      </c>
      <c r="C99" t="s">
        <v>366</v>
      </c>
    </row>
    <row r="100" spans="1:3">
      <c r="A100">
        <v>100</v>
      </c>
      <c r="B100" t="s">
        <v>1559</v>
      </c>
      <c r="C100" t="s">
        <v>367</v>
      </c>
    </row>
    <row r="101" spans="1:3">
      <c r="A101">
        <v>101</v>
      </c>
      <c r="B101" t="s">
        <v>1560</v>
      </c>
      <c r="C101" t="s">
        <v>368</v>
      </c>
    </row>
    <row r="102" spans="1:3">
      <c r="A102">
        <v>102</v>
      </c>
      <c r="B102" t="s">
        <v>1561</v>
      </c>
      <c r="C102" t="s">
        <v>369</v>
      </c>
    </row>
    <row r="103" spans="1:3">
      <c r="A103">
        <v>103</v>
      </c>
      <c r="B103" t="s">
        <v>1562</v>
      </c>
      <c r="C103" t="s">
        <v>370</v>
      </c>
    </row>
    <row r="104" spans="1:3">
      <c r="A104">
        <v>104</v>
      </c>
      <c r="B104" t="s">
        <v>1563</v>
      </c>
      <c r="C104" t="s">
        <v>371</v>
      </c>
    </row>
    <row r="105" spans="1:3">
      <c r="A105">
        <v>105</v>
      </c>
      <c r="B105" t="s">
        <v>1564</v>
      </c>
      <c r="C105" t="s">
        <v>372</v>
      </c>
    </row>
    <row r="106" spans="1:3">
      <c r="A106">
        <v>106</v>
      </c>
      <c r="B106" t="s">
        <v>1565</v>
      </c>
      <c r="C106" t="s">
        <v>373</v>
      </c>
    </row>
    <row r="107" spans="1:3">
      <c r="A107">
        <v>107</v>
      </c>
      <c r="B107" t="s">
        <v>1566</v>
      </c>
      <c r="C107" t="s">
        <v>374</v>
      </c>
    </row>
    <row r="108" spans="1:3">
      <c r="A108">
        <v>108</v>
      </c>
      <c r="B108" t="s">
        <v>1567</v>
      </c>
      <c r="C108" t="s">
        <v>375</v>
      </c>
    </row>
    <row r="109" spans="1:3">
      <c r="A109">
        <v>109</v>
      </c>
      <c r="B109" t="s">
        <v>1568</v>
      </c>
      <c r="C109" t="s">
        <v>376</v>
      </c>
    </row>
    <row r="110" spans="1:3">
      <c r="A110">
        <v>110</v>
      </c>
      <c r="B110" t="s">
        <v>1569</v>
      </c>
      <c r="C110" t="s">
        <v>377</v>
      </c>
    </row>
    <row r="111" spans="1:3">
      <c r="A111">
        <v>111</v>
      </c>
      <c r="B111" t="s">
        <v>1570</v>
      </c>
      <c r="C111" t="s">
        <v>378</v>
      </c>
    </row>
    <row r="112" spans="1:3">
      <c r="A112">
        <v>112</v>
      </c>
      <c r="B112" t="s">
        <v>1571</v>
      </c>
      <c r="C112" t="s">
        <v>379</v>
      </c>
    </row>
    <row r="113" spans="1:3">
      <c r="A113">
        <v>113</v>
      </c>
      <c r="B113" t="s">
        <v>1572</v>
      </c>
      <c r="C113" t="s">
        <v>380</v>
      </c>
    </row>
    <row r="114" spans="1:3">
      <c r="A114">
        <v>114</v>
      </c>
      <c r="B114" t="s">
        <v>1573</v>
      </c>
      <c r="C114" t="s">
        <v>381</v>
      </c>
    </row>
    <row r="115" spans="1:3">
      <c r="A115">
        <v>115</v>
      </c>
      <c r="B115" t="s">
        <v>1574</v>
      </c>
      <c r="C115" t="s">
        <v>382</v>
      </c>
    </row>
    <row r="116" spans="1:3">
      <c r="A116">
        <v>116</v>
      </c>
      <c r="B116" t="s">
        <v>1575</v>
      </c>
      <c r="C116" t="s">
        <v>383</v>
      </c>
    </row>
    <row r="117" spans="1:3">
      <c r="A117">
        <v>117</v>
      </c>
      <c r="B117" t="s">
        <v>1576</v>
      </c>
      <c r="C117" t="s">
        <v>384</v>
      </c>
    </row>
    <row r="118" spans="1:3">
      <c r="A118">
        <v>118</v>
      </c>
      <c r="B118" t="s">
        <v>1577</v>
      </c>
      <c r="C118" t="s">
        <v>385</v>
      </c>
    </row>
    <row r="119" spans="1:3">
      <c r="A119">
        <v>119</v>
      </c>
      <c r="B119" t="s">
        <v>1578</v>
      </c>
      <c r="C119" t="s">
        <v>386</v>
      </c>
    </row>
    <row r="120" spans="1:3">
      <c r="A120">
        <v>120</v>
      </c>
      <c r="B120" t="s">
        <v>1579</v>
      </c>
      <c r="C120" t="s">
        <v>387</v>
      </c>
    </row>
    <row r="121" spans="1:3">
      <c r="A121">
        <v>121</v>
      </c>
      <c r="B121" t="s">
        <v>1580</v>
      </c>
      <c r="C121" t="s">
        <v>388</v>
      </c>
    </row>
    <row r="122" spans="1:3">
      <c r="A122">
        <v>122</v>
      </c>
      <c r="B122" t="s">
        <v>1581</v>
      </c>
      <c r="C122" t="s">
        <v>389</v>
      </c>
    </row>
    <row r="123" spans="1:3">
      <c r="A123">
        <v>123</v>
      </c>
      <c r="B123" t="s">
        <v>1582</v>
      </c>
      <c r="C123" t="s">
        <v>390</v>
      </c>
    </row>
    <row r="124" spans="1:3">
      <c r="A124">
        <v>124</v>
      </c>
      <c r="B124" t="s">
        <v>1583</v>
      </c>
      <c r="C124" t="s">
        <v>391</v>
      </c>
    </row>
    <row r="125" spans="1:3">
      <c r="A125">
        <v>125</v>
      </c>
      <c r="B125" t="s">
        <v>1584</v>
      </c>
      <c r="C125" t="s">
        <v>392</v>
      </c>
    </row>
    <row r="126" spans="1:3">
      <c r="A126">
        <v>126</v>
      </c>
      <c r="B126" t="s">
        <v>1585</v>
      </c>
      <c r="C126" t="s">
        <v>393</v>
      </c>
    </row>
    <row r="127" spans="1:3">
      <c r="A127">
        <v>127</v>
      </c>
      <c r="B127" t="s">
        <v>1586</v>
      </c>
      <c r="C127" t="s">
        <v>394</v>
      </c>
    </row>
  </sheetData>
  <phoneticPr fontId="2"/>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B1C2FF-D1CA-4828-B794-58A819151BCE}">
  <sheetPr codeName="Sheet11"/>
  <dimension ref="A1:C103"/>
  <sheetViews>
    <sheetView topLeftCell="A105" workbookViewId="0">
      <selection activeCell="E124" sqref="E124"/>
    </sheetView>
  </sheetViews>
  <sheetFormatPr defaultRowHeight="13.5"/>
  <sheetData>
    <row r="1" spans="1:3">
      <c r="A1">
        <v>1</v>
      </c>
      <c r="B1" t="s">
        <v>1587</v>
      </c>
      <c r="C1" t="s">
        <v>395</v>
      </c>
    </row>
    <row r="2" spans="1:3">
      <c r="A2">
        <v>2</v>
      </c>
      <c r="B2" t="s">
        <v>1588</v>
      </c>
      <c r="C2" t="s">
        <v>396</v>
      </c>
    </row>
    <row r="3" spans="1:3">
      <c r="A3">
        <v>3</v>
      </c>
      <c r="B3" t="s">
        <v>1589</v>
      </c>
      <c r="C3" t="s">
        <v>397</v>
      </c>
    </row>
    <row r="4" spans="1:3">
      <c r="A4">
        <v>4</v>
      </c>
      <c r="B4" t="s">
        <v>1590</v>
      </c>
      <c r="C4" t="s">
        <v>398</v>
      </c>
    </row>
    <row r="5" spans="1:3">
      <c r="A5">
        <v>5</v>
      </c>
      <c r="B5" t="s">
        <v>1591</v>
      </c>
      <c r="C5" t="s">
        <v>399</v>
      </c>
    </row>
    <row r="6" spans="1:3">
      <c r="A6">
        <v>6</v>
      </c>
      <c r="B6" t="s">
        <v>1592</v>
      </c>
      <c r="C6" t="s">
        <v>400</v>
      </c>
    </row>
    <row r="7" spans="1:3">
      <c r="A7">
        <v>7</v>
      </c>
      <c r="B7" t="s">
        <v>1593</v>
      </c>
      <c r="C7" t="s">
        <v>401</v>
      </c>
    </row>
    <row r="8" spans="1:3">
      <c r="A8">
        <v>8</v>
      </c>
      <c r="B8" t="s">
        <v>1594</v>
      </c>
      <c r="C8" t="s">
        <v>402</v>
      </c>
    </row>
    <row r="9" spans="1:3">
      <c r="A9">
        <v>9</v>
      </c>
      <c r="B9" t="s">
        <v>1595</v>
      </c>
      <c r="C9" t="s">
        <v>403</v>
      </c>
    </row>
    <row r="10" spans="1:3">
      <c r="A10">
        <v>10</v>
      </c>
      <c r="B10" t="s">
        <v>1596</v>
      </c>
      <c r="C10" t="s">
        <v>404</v>
      </c>
    </row>
    <row r="11" spans="1:3">
      <c r="A11">
        <v>11</v>
      </c>
      <c r="B11" t="s">
        <v>1597</v>
      </c>
      <c r="C11" t="s">
        <v>405</v>
      </c>
    </row>
    <row r="12" spans="1:3">
      <c r="A12">
        <v>12</v>
      </c>
      <c r="B12" t="s">
        <v>1598</v>
      </c>
      <c r="C12" t="s">
        <v>406</v>
      </c>
    </row>
    <row r="13" spans="1:3">
      <c r="A13">
        <v>13</v>
      </c>
      <c r="B13" t="s">
        <v>1599</v>
      </c>
      <c r="C13" t="s">
        <v>407</v>
      </c>
    </row>
    <row r="14" spans="1:3">
      <c r="A14">
        <v>14</v>
      </c>
      <c r="B14" t="s">
        <v>1600</v>
      </c>
      <c r="C14" t="s">
        <v>408</v>
      </c>
    </row>
    <row r="15" spans="1:3">
      <c r="A15">
        <v>15</v>
      </c>
      <c r="B15" t="s">
        <v>1601</v>
      </c>
      <c r="C15" t="s">
        <v>409</v>
      </c>
    </row>
    <row r="16" spans="1:3">
      <c r="A16">
        <v>16</v>
      </c>
      <c r="B16" t="s">
        <v>1602</v>
      </c>
      <c r="C16" t="s">
        <v>410</v>
      </c>
    </row>
    <row r="17" spans="1:3">
      <c r="A17">
        <v>17</v>
      </c>
      <c r="B17" t="s">
        <v>1603</v>
      </c>
      <c r="C17" t="s">
        <v>411</v>
      </c>
    </row>
    <row r="18" spans="1:3">
      <c r="A18">
        <v>18</v>
      </c>
      <c r="B18" t="s">
        <v>1604</v>
      </c>
      <c r="C18" t="s">
        <v>412</v>
      </c>
    </row>
    <row r="19" spans="1:3">
      <c r="A19">
        <v>19</v>
      </c>
      <c r="B19" t="s">
        <v>1605</v>
      </c>
      <c r="C19" t="s">
        <v>413</v>
      </c>
    </row>
    <row r="20" spans="1:3">
      <c r="A20">
        <v>20</v>
      </c>
      <c r="B20" t="s">
        <v>1606</v>
      </c>
      <c r="C20" t="s">
        <v>414</v>
      </c>
    </row>
    <row r="21" spans="1:3">
      <c r="A21">
        <v>21</v>
      </c>
      <c r="B21" t="s">
        <v>1607</v>
      </c>
      <c r="C21" t="s">
        <v>415</v>
      </c>
    </row>
    <row r="22" spans="1:3">
      <c r="A22">
        <v>22</v>
      </c>
      <c r="B22" t="s">
        <v>1608</v>
      </c>
      <c r="C22" t="s">
        <v>416</v>
      </c>
    </row>
    <row r="23" spans="1:3">
      <c r="A23">
        <v>23</v>
      </c>
      <c r="B23" t="s">
        <v>1609</v>
      </c>
      <c r="C23" t="s">
        <v>417</v>
      </c>
    </row>
    <row r="24" spans="1:3">
      <c r="A24">
        <v>24</v>
      </c>
      <c r="B24" t="s">
        <v>1610</v>
      </c>
      <c r="C24" t="s">
        <v>418</v>
      </c>
    </row>
    <row r="25" spans="1:3">
      <c r="A25">
        <v>25</v>
      </c>
      <c r="B25" t="s">
        <v>1611</v>
      </c>
      <c r="C25" t="s">
        <v>419</v>
      </c>
    </row>
    <row r="26" spans="1:3">
      <c r="A26">
        <v>26</v>
      </c>
      <c r="B26" t="s">
        <v>1612</v>
      </c>
      <c r="C26" t="s">
        <v>420</v>
      </c>
    </row>
    <row r="27" spans="1:3">
      <c r="A27">
        <v>27</v>
      </c>
      <c r="B27" t="s">
        <v>1613</v>
      </c>
      <c r="C27" t="s">
        <v>421</v>
      </c>
    </row>
    <row r="28" spans="1:3">
      <c r="A28">
        <v>28</v>
      </c>
      <c r="B28" t="s">
        <v>1614</v>
      </c>
      <c r="C28" t="s">
        <v>422</v>
      </c>
    </row>
    <row r="29" spans="1:3">
      <c r="A29">
        <v>29</v>
      </c>
      <c r="B29" t="s">
        <v>1615</v>
      </c>
      <c r="C29" t="s">
        <v>423</v>
      </c>
    </row>
    <row r="30" spans="1:3">
      <c r="A30">
        <v>30</v>
      </c>
      <c r="B30" t="s">
        <v>1616</v>
      </c>
      <c r="C30" t="s">
        <v>424</v>
      </c>
    </row>
    <row r="31" spans="1:3">
      <c r="A31">
        <v>31</v>
      </c>
      <c r="B31" t="s">
        <v>1617</v>
      </c>
      <c r="C31" t="s">
        <v>425</v>
      </c>
    </row>
    <row r="32" spans="1:3">
      <c r="A32">
        <v>32</v>
      </c>
      <c r="B32" t="s">
        <v>1618</v>
      </c>
      <c r="C32" t="s">
        <v>426</v>
      </c>
    </row>
    <row r="33" spans="1:3">
      <c r="A33">
        <v>33</v>
      </c>
      <c r="B33" t="s">
        <v>1619</v>
      </c>
      <c r="C33" t="s">
        <v>427</v>
      </c>
    </row>
    <row r="34" spans="1:3">
      <c r="A34">
        <v>34</v>
      </c>
      <c r="B34" t="s">
        <v>1620</v>
      </c>
      <c r="C34" t="s">
        <v>428</v>
      </c>
    </row>
    <row r="35" spans="1:3">
      <c r="A35">
        <v>35</v>
      </c>
      <c r="B35" t="s">
        <v>1621</v>
      </c>
      <c r="C35" t="s">
        <v>429</v>
      </c>
    </row>
    <row r="36" spans="1:3">
      <c r="A36">
        <v>36</v>
      </c>
      <c r="B36" t="s">
        <v>1622</v>
      </c>
      <c r="C36" t="s">
        <v>430</v>
      </c>
    </row>
    <row r="37" spans="1:3">
      <c r="A37">
        <v>37</v>
      </c>
      <c r="B37" t="s">
        <v>1623</v>
      </c>
      <c r="C37" t="s">
        <v>431</v>
      </c>
    </row>
    <row r="38" spans="1:3">
      <c r="A38">
        <v>38</v>
      </c>
      <c r="B38" t="s">
        <v>1624</v>
      </c>
      <c r="C38" t="s">
        <v>432</v>
      </c>
    </row>
    <row r="39" spans="1:3">
      <c r="A39">
        <v>39</v>
      </c>
      <c r="B39" t="s">
        <v>1625</v>
      </c>
      <c r="C39" t="s">
        <v>433</v>
      </c>
    </row>
    <row r="40" spans="1:3">
      <c r="A40">
        <v>40</v>
      </c>
      <c r="B40" t="s">
        <v>1626</v>
      </c>
      <c r="C40" t="s">
        <v>434</v>
      </c>
    </row>
    <row r="41" spans="1:3">
      <c r="A41">
        <v>41</v>
      </c>
      <c r="B41" t="s">
        <v>1627</v>
      </c>
      <c r="C41" t="s">
        <v>435</v>
      </c>
    </row>
    <row r="42" spans="1:3">
      <c r="A42">
        <v>42</v>
      </c>
      <c r="B42" t="s">
        <v>1628</v>
      </c>
      <c r="C42" t="s">
        <v>436</v>
      </c>
    </row>
    <row r="43" spans="1:3">
      <c r="A43">
        <v>43</v>
      </c>
      <c r="B43" t="s">
        <v>1629</v>
      </c>
      <c r="C43" t="s">
        <v>437</v>
      </c>
    </row>
    <row r="44" spans="1:3">
      <c r="A44">
        <v>44</v>
      </c>
      <c r="B44" t="s">
        <v>1630</v>
      </c>
      <c r="C44" t="s">
        <v>438</v>
      </c>
    </row>
    <row r="45" spans="1:3">
      <c r="A45">
        <v>45</v>
      </c>
      <c r="B45" t="s">
        <v>1631</v>
      </c>
      <c r="C45" t="s">
        <v>439</v>
      </c>
    </row>
    <row r="46" spans="1:3">
      <c r="A46">
        <v>46</v>
      </c>
      <c r="B46" t="s">
        <v>1632</v>
      </c>
      <c r="C46" t="s">
        <v>440</v>
      </c>
    </row>
    <row r="47" spans="1:3">
      <c r="A47">
        <v>47</v>
      </c>
      <c r="B47" t="s">
        <v>1633</v>
      </c>
      <c r="C47" t="s">
        <v>441</v>
      </c>
    </row>
    <row r="48" spans="1:3">
      <c r="A48">
        <v>48</v>
      </c>
      <c r="B48" t="s">
        <v>1634</v>
      </c>
      <c r="C48" t="s">
        <v>442</v>
      </c>
    </row>
    <row r="49" spans="1:3">
      <c r="A49">
        <v>49</v>
      </c>
      <c r="B49" t="s">
        <v>1635</v>
      </c>
      <c r="C49" t="s">
        <v>443</v>
      </c>
    </row>
    <row r="50" spans="1:3">
      <c r="A50">
        <v>50</v>
      </c>
      <c r="B50" t="s">
        <v>1636</v>
      </c>
      <c r="C50" t="s">
        <v>444</v>
      </c>
    </row>
    <row r="51" spans="1:3">
      <c r="A51">
        <v>51</v>
      </c>
      <c r="B51" t="s">
        <v>1637</v>
      </c>
      <c r="C51" t="s">
        <v>445</v>
      </c>
    </row>
    <row r="52" spans="1:3">
      <c r="A52">
        <v>52</v>
      </c>
      <c r="B52" t="s">
        <v>1638</v>
      </c>
      <c r="C52" t="s">
        <v>446</v>
      </c>
    </row>
    <row r="53" spans="1:3">
      <c r="A53">
        <v>53</v>
      </c>
      <c r="B53" t="s">
        <v>1639</v>
      </c>
      <c r="C53" t="s">
        <v>447</v>
      </c>
    </row>
    <row r="54" spans="1:3">
      <c r="A54">
        <v>54</v>
      </c>
      <c r="B54" t="s">
        <v>1640</v>
      </c>
      <c r="C54" t="s">
        <v>448</v>
      </c>
    </row>
    <row r="55" spans="1:3">
      <c r="A55">
        <v>55</v>
      </c>
      <c r="B55" t="s">
        <v>1641</v>
      </c>
      <c r="C55" t="s">
        <v>449</v>
      </c>
    </row>
    <row r="56" spans="1:3">
      <c r="A56">
        <v>56</v>
      </c>
      <c r="B56" t="s">
        <v>1642</v>
      </c>
      <c r="C56" t="s">
        <v>450</v>
      </c>
    </row>
    <row r="57" spans="1:3">
      <c r="A57">
        <v>57</v>
      </c>
      <c r="B57" t="s">
        <v>1643</v>
      </c>
      <c r="C57" t="s">
        <v>451</v>
      </c>
    </row>
    <row r="58" spans="1:3">
      <c r="A58">
        <v>58</v>
      </c>
      <c r="B58" t="s">
        <v>1644</v>
      </c>
      <c r="C58" t="s">
        <v>452</v>
      </c>
    </row>
    <row r="59" spans="1:3">
      <c r="A59">
        <v>59</v>
      </c>
      <c r="B59" t="s">
        <v>1645</v>
      </c>
      <c r="C59" t="s">
        <v>453</v>
      </c>
    </row>
    <row r="60" spans="1:3">
      <c r="A60">
        <v>60</v>
      </c>
      <c r="B60" t="s">
        <v>1646</v>
      </c>
      <c r="C60" t="s">
        <v>454</v>
      </c>
    </row>
    <row r="61" spans="1:3">
      <c r="A61">
        <v>61</v>
      </c>
      <c r="B61" t="s">
        <v>1647</v>
      </c>
      <c r="C61" t="s">
        <v>455</v>
      </c>
    </row>
    <row r="62" spans="1:3">
      <c r="A62">
        <v>62</v>
      </c>
      <c r="B62" t="s">
        <v>1648</v>
      </c>
      <c r="C62" t="s">
        <v>456</v>
      </c>
    </row>
    <row r="63" spans="1:3">
      <c r="A63">
        <v>63</v>
      </c>
      <c r="B63" t="s">
        <v>1649</v>
      </c>
      <c r="C63" t="s">
        <v>457</v>
      </c>
    </row>
    <row r="64" spans="1:3">
      <c r="A64">
        <v>64</v>
      </c>
      <c r="B64" t="s">
        <v>1650</v>
      </c>
      <c r="C64" t="s">
        <v>458</v>
      </c>
    </row>
    <row r="65" spans="1:3">
      <c r="A65">
        <v>65</v>
      </c>
      <c r="B65" t="s">
        <v>1651</v>
      </c>
      <c r="C65" t="s">
        <v>459</v>
      </c>
    </row>
    <row r="66" spans="1:3">
      <c r="A66">
        <v>66</v>
      </c>
      <c r="B66" t="s">
        <v>1652</v>
      </c>
      <c r="C66" t="s">
        <v>460</v>
      </c>
    </row>
    <row r="67" spans="1:3">
      <c r="A67">
        <v>67</v>
      </c>
      <c r="B67" t="s">
        <v>1653</v>
      </c>
      <c r="C67" t="s">
        <v>461</v>
      </c>
    </row>
    <row r="68" spans="1:3">
      <c r="A68">
        <v>68</v>
      </c>
      <c r="B68" t="s">
        <v>1654</v>
      </c>
      <c r="C68" t="s">
        <v>462</v>
      </c>
    </row>
    <row r="69" spans="1:3">
      <c r="A69">
        <v>69</v>
      </c>
      <c r="B69" t="s">
        <v>1655</v>
      </c>
      <c r="C69" t="s">
        <v>463</v>
      </c>
    </row>
    <row r="70" spans="1:3">
      <c r="A70">
        <v>70</v>
      </c>
      <c r="B70" t="s">
        <v>1656</v>
      </c>
      <c r="C70" t="s">
        <v>464</v>
      </c>
    </row>
    <row r="71" spans="1:3">
      <c r="A71">
        <v>71</v>
      </c>
      <c r="B71" t="s">
        <v>1657</v>
      </c>
      <c r="C71" t="s">
        <v>465</v>
      </c>
    </row>
    <row r="72" spans="1:3">
      <c r="A72">
        <v>72</v>
      </c>
      <c r="B72" t="s">
        <v>1658</v>
      </c>
      <c r="C72" t="s">
        <v>466</v>
      </c>
    </row>
    <row r="73" spans="1:3">
      <c r="A73">
        <v>73</v>
      </c>
      <c r="B73" t="s">
        <v>1659</v>
      </c>
      <c r="C73" t="s">
        <v>467</v>
      </c>
    </row>
    <row r="74" spans="1:3">
      <c r="A74">
        <v>74</v>
      </c>
      <c r="B74" t="s">
        <v>1660</v>
      </c>
      <c r="C74" t="s">
        <v>468</v>
      </c>
    </row>
    <row r="75" spans="1:3">
      <c r="A75">
        <v>75</v>
      </c>
      <c r="B75" t="s">
        <v>1661</v>
      </c>
      <c r="C75" t="s">
        <v>469</v>
      </c>
    </row>
    <row r="76" spans="1:3">
      <c r="A76">
        <v>76</v>
      </c>
      <c r="B76" t="s">
        <v>1662</v>
      </c>
      <c r="C76" t="s">
        <v>470</v>
      </c>
    </row>
    <row r="77" spans="1:3">
      <c r="A77">
        <v>77</v>
      </c>
      <c r="B77" t="s">
        <v>1663</v>
      </c>
      <c r="C77" t="s">
        <v>471</v>
      </c>
    </row>
    <row r="78" spans="1:3">
      <c r="A78">
        <v>78</v>
      </c>
      <c r="B78" t="s">
        <v>1664</v>
      </c>
      <c r="C78" t="s">
        <v>472</v>
      </c>
    </row>
    <row r="79" spans="1:3">
      <c r="A79">
        <v>79</v>
      </c>
      <c r="B79" t="s">
        <v>1665</v>
      </c>
      <c r="C79" t="s">
        <v>473</v>
      </c>
    </row>
    <row r="80" spans="1:3">
      <c r="A80">
        <v>80</v>
      </c>
      <c r="B80" t="s">
        <v>1666</v>
      </c>
      <c r="C80" t="s">
        <v>474</v>
      </c>
    </row>
    <row r="81" spans="1:3">
      <c r="A81">
        <v>81</v>
      </c>
      <c r="B81" t="s">
        <v>1667</v>
      </c>
      <c r="C81" t="s">
        <v>475</v>
      </c>
    </row>
    <row r="82" spans="1:3">
      <c r="A82">
        <v>82</v>
      </c>
      <c r="B82" t="s">
        <v>1668</v>
      </c>
      <c r="C82" t="s">
        <v>476</v>
      </c>
    </row>
    <row r="83" spans="1:3">
      <c r="A83">
        <v>83</v>
      </c>
      <c r="B83" t="s">
        <v>1669</v>
      </c>
      <c r="C83" t="s">
        <v>477</v>
      </c>
    </row>
    <row r="84" spans="1:3">
      <c r="A84">
        <v>84</v>
      </c>
      <c r="B84" t="s">
        <v>1670</v>
      </c>
      <c r="C84" t="s">
        <v>478</v>
      </c>
    </row>
    <row r="85" spans="1:3">
      <c r="A85">
        <v>85</v>
      </c>
      <c r="B85" t="s">
        <v>1671</v>
      </c>
      <c r="C85" t="s">
        <v>479</v>
      </c>
    </row>
    <row r="86" spans="1:3">
      <c r="A86">
        <v>86</v>
      </c>
      <c r="B86" t="s">
        <v>1672</v>
      </c>
      <c r="C86" t="s">
        <v>480</v>
      </c>
    </row>
    <row r="87" spans="1:3">
      <c r="A87">
        <v>87</v>
      </c>
      <c r="B87" t="s">
        <v>1673</v>
      </c>
      <c r="C87" t="s">
        <v>481</v>
      </c>
    </row>
    <row r="88" spans="1:3">
      <c r="A88">
        <v>88</v>
      </c>
      <c r="B88" t="s">
        <v>1674</v>
      </c>
      <c r="C88" t="s">
        <v>482</v>
      </c>
    </row>
    <row r="89" spans="1:3">
      <c r="A89">
        <v>89</v>
      </c>
      <c r="B89" t="s">
        <v>1675</v>
      </c>
      <c r="C89" t="s">
        <v>483</v>
      </c>
    </row>
    <row r="90" spans="1:3">
      <c r="A90">
        <v>90</v>
      </c>
      <c r="B90" t="s">
        <v>1676</v>
      </c>
      <c r="C90" t="s">
        <v>484</v>
      </c>
    </row>
    <row r="91" spans="1:3">
      <c r="A91">
        <v>91</v>
      </c>
      <c r="B91" t="s">
        <v>1677</v>
      </c>
      <c r="C91" t="s">
        <v>485</v>
      </c>
    </row>
    <row r="92" spans="1:3">
      <c r="A92">
        <v>92</v>
      </c>
      <c r="B92" t="s">
        <v>1678</v>
      </c>
      <c r="C92" t="s">
        <v>486</v>
      </c>
    </row>
    <row r="93" spans="1:3">
      <c r="A93">
        <v>93</v>
      </c>
      <c r="B93" t="s">
        <v>1679</v>
      </c>
      <c r="C93" t="s">
        <v>487</v>
      </c>
    </row>
    <row r="94" spans="1:3">
      <c r="A94">
        <v>94</v>
      </c>
      <c r="B94" t="s">
        <v>1680</v>
      </c>
      <c r="C94" t="s">
        <v>488</v>
      </c>
    </row>
    <row r="95" spans="1:3">
      <c r="A95">
        <v>95</v>
      </c>
      <c r="B95" t="s">
        <v>1681</v>
      </c>
      <c r="C95" t="s">
        <v>489</v>
      </c>
    </row>
    <row r="96" spans="1:3">
      <c r="A96">
        <v>96</v>
      </c>
      <c r="B96" t="s">
        <v>1682</v>
      </c>
      <c r="C96" t="s">
        <v>490</v>
      </c>
    </row>
    <row r="97" spans="1:3">
      <c r="A97">
        <v>97</v>
      </c>
      <c r="B97" t="s">
        <v>1683</v>
      </c>
      <c r="C97" t="s">
        <v>491</v>
      </c>
    </row>
    <row r="98" spans="1:3">
      <c r="A98">
        <v>98</v>
      </c>
      <c r="B98" t="s">
        <v>1684</v>
      </c>
      <c r="C98" t="s">
        <v>492</v>
      </c>
    </row>
    <row r="99" spans="1:3">
      <c r="A99">
        <v>99</v>
      </c>
      <c r="B99" t="s">
        <v>1685</v>
      </c>
      <c r="C99" t="s">
        <v>493</v>
      </c>
    </row>
    <row r="100" spans="1:3">
      <c r="A100">
        <v>100</v>
      </c>
      <c r="B100" t="s">
        <v>1686</v>
      </c>
      <c r="C100" t="s">
        <v>494</v>
      </c>
    </row>
    <row r="101" spans="1:3">
      <c r="A101">
        <v>101</v>
      </c>
      <c r="B101" t="s">
        <v>1584</v>
      </c>
      <c r="C101" t="s">
        <v>495</v>
      </c>
    </row>
    <row r="102" spans="1:3">
      <c r="A102">
        <v>102</v>
      </c>
      <c r="B102" t="s">
        <v>1687</v>
      </c>
      <c r="C102" t="s">
        <v>496</v>
      </c>
    </row>
    <row r="103" spans="1:3">
      <c r="A103">
        <v>103</v>
      </c>
      <c r="B103" t="s">
        <v>1688</v>
      </c>
      <c r="C103" t="s">
        <v>497</v>
      </c>
    </row>
  </sheetData>
  <phoneticPr fontId="2"/>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21F539-F36E-4473-82A9-F6DCA45A0435}">
  <sheetPr codeName="Sheet12"/>
  <dimension ref="A1:C101"/>
  <sheetViews>
    <sheetView topLeftCell="A82" workbookViewId="0">
      <selection sqref="A1:A101"/>
    </sheetView>
  </sheetViews>
  <sheetFormatPr defaultRowHeight="13.5"/>
  <sheetData>
    <row r="1" spans="1:3">
      <c r="A1">
        <v>1</v>
      </c>
      <c r="B1" t="s">
        <v>498</v>
      </c>
      <c r="C1" t="s">
        <v>499</v>
      </c>
    </row>
    <row r="2" spans="1:3">
      <c r="A2">
        <v>2</v>
      </c>
      <c r="B2" t="s">
        <v>500</v>
      </c>
      <c r="C2" t="s">
        <v>501</v>
      </c>
    </row>
    <row r="3" spans="1:3">
      <c r="A3">
        <v>3</v>
      </c>
      <c r="B3" t="s">
        <v>502</v>
      </c>
      <c r="C3" t="s">
        <v>503</v>
      </c>
    </row>
    <row r="4" spans="1:3">
      <c r="A4">
        <v>4</v>
      </c>
      <c r="B4" t="s">
        <v>504</v>
      </c>
      <c r="C4" t="s">
        <v>505</v>
      </c>
    </row>
    <row r="5" spans="1:3">
      <c r="A5">
        <v>5</v>
      </c>
      <c r="B5" t="s">
        <v>506</v>
      </c>
      <c r="C5" t="s">
        <v>507</v>
      </c>
    </row>
    <row r="6" spans="1:3">
      <c r="A6">
        <v>6</v>
      </c>
      <c r="B6" t="s">
        <v>508</v>
      </c>
      <c r="C6" t="s">
        <v>509</v>
      </c>
    </row>
    <row r="7" spans="1:3">
      <c r="A7">
        <v>7</v>
      </c>
      <c r="B7" t="s">
        <v>510</v>
      </c>
      <c r="C7" t="s">
        <v>511</v>
      </c>
    </row>
    <row r="8" spans="1:3">
      <c r="A8">
        <v>8</v>
      </c>
      <c r="B8" t="s">
        <v>512</v>
      </c>
      <c r="C8" t="s">
        <v>513</v>
      </c>
    </row>
    <row r="9" spans="1:3">
      <c r="A9">
        <v>9</v>
      </c>
      <c r="B9" t="s">
        <v>514</v>
      </c>
      <c r="C9" t="s">
        <v>515</v>
      </c>
    </row>
    <row r="10" spans="1:3">
      <c r="A10">
        <v>10</v>
      </c>
      <c r="B10" t="s">
        <v>516</v>
      </c>
      <c r="C10" t="s">
        <v>517</v>
      </c>
    </row>
    <row r="11" spans="1:3">
      <c r="A11">
        <v>11</v>
      </c>
      <c r="B11" t="s">
        <v>518</v>
      </c>
      <c r="C11" t="s">
        <v>519</v>
      </c>
    </row>
    <row r="12" spans="1:3">
      <c r="A12">
        <v>12</v>
      </c>
      <c r="B12" t="s">
        <v>520</v>
      </c>
      <c r="C12" t="s">
        <v>521</v>
      </c>
    </row>
    <row r="13" spans="1:3">
      <c r="A13">
        <v>13</v>
      </c>
      <c r="B13" t="s">
        <v>522</v>
      </c>
      <c r="C13" t="s">
        <v>523</v>
      </c>
    </row>
    <row r="14" spans="1:3">
      <c r="A14">
        <v>14</v>
      </c>
      <c r="B14" t="s">
        <v>524</v>
      </c>
      <c r="C14" t="s">
        <v>525</v>
      </c>
    </row>
    <row r="15" spans="1:3">
      <c r="A15">
        <v>15</v>
      </c>
      <c r="B15" t="s">
        <v>526</v>
      </c>
      <c r="C15" t="s">
        <v>527</v>
      </c>
    </row>
    <row r="16" spans="1:3">
      <c r="A16">
        <v>16</v>
      </c>
      <c r="B16" t="s">
        <v>528</v>
      </c>
      <c r="C16" t="s">
        <v>529</v>
      </c>
    </row>
    <row r="17" spans="1:3">
      <c r="A17">
        <v>17</v>
      </c>
      <c r="B17" t="s">
        <v>530</v>
      </c>
      <c r="C17" t="s">
        <v>531</v>
      </c>
    </row>
    <row r="18" spans="1:3">
      <c r="A18">
        <v>18</v>
      </c>
      <c r="B18" t="s">
        <v>532</v>
      </c>
      <c r="C18" t="s">
        <v>533</v>
      </c>
    </row>
    <row r="19" spans="1:3">
      <c r="A19">
        <v>19</v>
      </c>
      <c r="B19" t="s">
        <v>534</v>
      </c>
      <c r="C19" t="s">
        <v>535</v>
      </c>
    </row>
    <row r="20" spans="1:3">
      <c r="A20">
        <v>20</v>
      </c>
      <c r="B20" t="s">
        <v>536</v>
      </c>
      <c r="C20" t="s">
        <v>537</v>
      </c>
    </row>
    <row r="21" spans="1:3">
      <c r="A21">
        <v>21</v>
      </c>
      <c r="B21" t="s">
        <v>538</v>
      </c>
      <c r="C21" t="s">
        <v>539</v>
      </c>
    </row>
    <row r="22" spans="1:3">
      <c r="A22">
        <v>22</v>
      </c>
      <c r="B22" t="s">
        <v>540</v>
      </c>
      <c r="C22" t="s">
        <v>541</v>
      </c>
    </row>
    <row r="23" spans="1:3">
      <c r="A23">
        <v>23</v>
      </c>
      <c r="B23" t="s">
        <v>542</v>
      </c>
      <c r="C23" t="s">
        <v>543</v>
      </c>
    </row>
    <row r="24" spans="1:3">
      <c r="A24">
        <v>24</v>
      </c>
      <c r="B24" t="s">
        <v>544</v>
      </c>
      <c r="C24" t="s">
        <v>545</v>
      </c>
    </row>
    <row r="25" spans="1:3">
      <c r="A25">
        <v>25</v>
      </c>
      <c r="B25" t="s">
        <v>546</v>
      </c>
      <c r="C25" t="s">
        <v>547</v>
      </c>
    </row>
    <row r="26" spans="1:3">
      <c r="A26">
        <v>26</v>
      </c>
      <c r="B26" t="s">
        <v>548</v>
      </c>
      <c r="C26" t="s">
        <v>549</v>
      </c>
    </row>
    <row r="27" spans="1:3">
      <c r="A27">
        <v>27</v>
      </c>
      <c r="B27" t="s">
        <v>550</v>
      </c>
      <c r="C27" t="s">
        <v>551</v>
      </c>
    </row>
    <row r="28" spans="1:3">
      <c r="A28">
        <v>28</v>
      </c>
      <c r="B28" t="s">
        <v>552</v>
      </c>
      <c r="C28" t="s">
        <v>553</v>
      </c>
    </row>
    <row r="29" spans="1:3">
      <c r="A29">
        <v>29</v>
      </c>
      <c r="B29" t="s">
        <v>554</v>
      </c>
      <c r="C29" t="s">
        <v>555</v>
      </c>
    </row>
    <row r="30" spans="1:3">
      <c r="A30">
        <v>30</v>
      </c>
      <c r="B30" t="s">
        <v>556</v>
      </c>
      <c r="C30" t="s">
        <v>557</v>
      </c>
    </row>
    <row r="31" spans="1:3">
      <c r="A31">
        <v>31</v>
      </c>
      <c r="B31" t="s">
        <v>558</v>
      </c>
      <c r="C31" t="s">
        <v>559</v>
      </c>
    </row>
    <row r="32" spans="1:3">
      <c r="A32">
        <v>32</v>
      </c>
      <c r="B32" t="s">
        <v>560</v>
      </c>
      <c r="C32" t="s">
        <v>561</v>
      </c>
    </row>
    <row r="33" spans="1:3">
      <c r="A33">
        <v>33</v>
      </c>
      <c r="B33" t="s">
        <v>562</v>
      </c>
      <c r="C33" t="s">
        <v>563</v>
      </c>
    </row>
    <row r="34" spans="1:3">
      <c r="A34">
        <v>34</v>
      </c>
      <c r="B34" t="s">
        <v>564</v>
      </c>
      <c r="C34" t="s">
        <v>565</v>
      </c>
    </row>
    <row r="35" spans="1:3">
      <c r="A35">
        <v>35</v>
      </c>
      <c r="B35" t="s">
        <v>566</v>
      </c>
      <c r="C35" t="s">
        <v>567</v>
      </c>
    </row>
    <row r="36" spans="1:3">
      <c r="A36">
        <v>36</v>
      </c>
      <c r="B36" t="s">
        <v>568</v>
      </c>
      <c r="C36" t="s">
        <v>569</v>
      </c>
    </row>
    <row r="37" spans="1:3">
      <c r="A37">
        <v>37</v>
      </c>
      <c r="B37" t="s">
        <v>570</v>
      </c>
      <c r="C37" t="s">
        <v>571</v>
      </c>
    </row>
    <row r="38" spans="1:3">
      <c r="A38">
        <v>38</v>
      </c>
      <c r="B38" t="s">
        <v>572</v>
      </c>
      <c r="C38" t="s">
        <v>573</v>
      </c>
    </row>
    <row r="39" spans="1:3">
      <c r="A39">
        <v>39</v>
      </c>
      <c r="B39" t="s">
        <v>574</v>
      </c>
      <c r="C39" t="s">
        <v>575</v>
      </c>
    </row>
    <row r="40" spans="1:3">
      <c r="A40">
        <v>40</v>
      </c>
      <c r="B40" t="s">
        <v>564</v>
      </c>
      <c r="C40" t="s">
        <v>576</v>
      </c>
    </row>
    <row r="41" spans="1:3">
      <c r="A41">
        <v>41</v>
      </c>
      <c r="B41" t="s">
        <v>577</v>
      </c>
      <c r="C41" t="s">
        <v>578</v>
      </c>
    </row>
    <row r="42" spans="1:3">
      <c r="A42">
        <v>42</v>
      </c>
      <c r="B42" t="s">
        <v>579</v>
      </c>
      <c r="C42" t="s">
        <v>580</v>
      </c>
    </row>
    <row r="43" spans="1:3">
      <c r="A43">
        <v>43</v>
      </c>
      <c r="B43" t="s">
        <v>581</v>
      </c>
      <c r="C43" t="s">
        <v>582</v>
      </c>
    </row>
    <row r="44" spans="1:3">
      <c r="A44">
        <v>44</v>
      </c>
      <c r="B44" t="s">
        <v>583</v>
      </c>
      <c r="C44" t="s">
        <v>584</v>
      </c>
    </row>
    <row r="45" spans="1:3">
      <c r="A45">
        <v>45</v>
      </c>
      <c r="B45" t="s">
        <v>585</v>
      </c>
      <c r="C45" t="s">
        <v>586</v>
      </c>
    </row>
    <row r="46" spans="1:3">
      <c r="A46">
        <v>46</v>
      </c>
      <c r="B46" t="s">
        <v>587</v>
      </c>
      <c r="C46" t="s">
        <v>588</v>
      </c>
    </row>
    <row r="47" spans="1:3">
      <c r="A47">
        <v>47</v>
      </c>
      <c r="B47" t="s">
        <v>589</v>
      </c>
      <c r="C47" t="s">
        <v>590</v>
      </c>
    </row>
    <row r="48" spans="1:3">
      <c r="A48">
        <v>48</v>
      </c>
      <c r="B48" t="s">
        <v>591</v>
      </c>
      <c r="C48" t="s">
        <v>592</v>
      </c>
    </row>
    <row r="49" spans="1:3">
      <c r="A49">
        <v>49</v>
      </c>
      <c r="B49" t="s">
        <v>593</v>
      </c>
      <c r="C49" t="s">
        <v>594</v>
      </c>
    </row>
    <row r="50" spans="1:3">
      <c r="A50">
        <v>50</v>
      </c>
      <c r="B50" t="s">
        <v>595</v>
      </c>
      <c r="C50" t="s">
        <v>596</v>
      </c>
    </row>
    <row r="51" spans="1:3">
      <c r="A51">
        <v>51</v>
      </c>
      <c r="B51" t="s">
        <v>597</v>
      </c>
      <c r="C51" t="s">
        <v>598</v>
      </c>
    </row>
    <row r="52" spans="1:3">
      <c r="A52">
        <v>52</v>
      </c>
      <c r="B52" t="s">
        <v>599</v>
      </c>
      <c r="C52" t="s">
        <v>600</v>
      </c>
    </row>
    <row r="53" spans="1:3">
      <c r="A53">
        <v>53</v>
      </c>
      <c r="B53" t="s">
        <v>601</v>
      </c>
      <c r="C53" t="s">
        <v>602</v>
      </c>
    </row>
    <row r="54" spans="1:3">
      <c r="A54">
        <v>54</v>
      </c>
      <c r="B54" t="s">
        <v>603</v>
      </c>
      <c r="C54" t="s">
        <v>604</v>
      </c>
    </row>
    <row r="55" spans="1:3">
      <c r="A55">
        <v>55</v>
      </c>
      <c r="B55" t="s">
        <v>605</v>
      </c>
      <c r="C55" t="s">
        <v>606</v>
      </c>
    </row>
    <row r="56" spans="1:3">
      <c r="A56">
        <v>56</v>
      </c>
      <c r="B56" t="s">
        <v>607</v>
      </c>
      <c r="C56" t="s">
        <v>608</v>
      </c>
    </row>
    <row r="57" spans="1:3">
      <c r="A57">
        <v>57</v>
      </c>
      <c r="B57" t="s">
        <v>609</v>
      </c>
      <c r="C57" t="s">
        <v>610</v>
      </c>
    </row>
    <row r="58" spans="1:3">
      <c r="A58">
        <v>58</v>
      </c>
      <c r="B58" t="s">
        <v>611</v>
      </c>
      <c r="C58" t="s">
        <v>612</v>
      </c>
    </row>
    <row r="59" spans="1:3">
      <c r="A59">
        <v>59</v>
      </c>
      <c r="B59" t="s">
        <v>613</v>
      </c>
      <c r="C59" t="s">
        <v>614</v>
      </c>
    </row>
    <row r="60" spans="1:3">
      <c r="A60">
        <v>60</v>
      </c>
      <c r="B60" t="s">
        <v>615</v>
      </c>
      <c r="C60" t="s">
        <v>616</v>
      </c>
    </row>
    <row r="61" spans="1:3">
      <c r="A61">
        <v>61</v>
      </c>
      <c r="B61" t="s">
        <v>617</v>
      </c>
      <c r="C61" t="s">
        <v>618</v>
      </c>
    </row>
    <row r="62" spans="1:3">
      <c r="A62">
        <v>62</v>
      </c>
      <c r="B62" t="s">
        <v>619</v>
      </c>
      <c r="C62" t="s">
        <v>620</v>
      </c>
    </row>
    <row r="63" spans="1:3">
      <c r="A63">
        <v>63</v>
      </c>
      <c r="B63" t="s">
        <v>621</v>
      </c>
      <c r="C63" t="s">
        <v>622</v>
      </c>
    </row>
    <row r="64" spans="1:3">
      <c r="A64">
        <v>64</v>
      </c>
      <c r="B64" t="s">
        <v>623</v>
      </c>
      <c r="C64" t="s">
        <v>624</v>
      </c>
    </row>
    <row r="65" spans="1:3">
      <c r="A65">
        <v>65</v>
      </c>
      <c r="B65" t="s">
        <v>625</v>
      </c>
      <c r="C65" t="s">
        <v>626</v>
      </c>
    </row>
    <row r="66" spans="1:3">
      <c r="A66">
        <v>66</v>
      </c>
      <c r="B66" t="s">
        <v>627</v>
      </c>
      <c r="C66" t="s">
        <v>628</v>
      </c>
    </row>
    <row r="67" spans="1:3">
      <c r="A67">
        <v>67</v>
      </c>
      <c r="B67" t="s">
        <v>629</v>
      </c>
      <c r="C67" t="s">
        <v>630</v>
      </c>
    </row>
    <row r="68" spans="1:3">
      <c r="A68">
        <v>68</v>
      </c>
      <c r="B68" t="s">
        <v>631</v>
      </c>
      <c r="C68" t="s">
        <v>632</v>
      </c>
    </row>
    <row r="69" spans="1:3">
      <c r="A69">
        <v>69</v>
      </c>
      <c r="B69" t="s">
        <v>633</v>
      </c>
      <c r="C69" t="s">
        <v>634</v>
      </c>
    </row>
    <row r="70" spans="1:3">
      <c r="A70">
        <v>70</v>
      </c>
      <c r="B70" t="s">
        <v>635</v>
      </c>
      <c r="C70" t="s">
        <v>636</v>
      </c>
    </row>
    <row r="71" spans="1:3">
      <c r="A71">
        <v>71</v>
      </c>
      <c r="B71" t="s">
        <v>637</v>
      </c>
      <c r="C71" t="s">
        <v>638</v>
      </c>
    </row>
    <row r="72" spans="1:3">
      <c r="A72">
        <v>72</v>
      </c>
      <c r="B72" t="s">
        <v>639</v>
      </c>
      <c r="C72" t="s">
        <v>640</v>
      </c>
    </row>
    <row r="73" spans="1:3">
      <c r="A73">
        <v>73</v>
      </c>
      <c r="B73" t="s">
        <v>641</v>
      </c>
      <c r="C73" t="s">
        <v>642</v>
      </c>
    </row>
    <row r="74" spans="1:3">
      <c r="A74">
        <v>74</v>
      </c>
      <c r="B74" t="s">
        <v>643</v>
      </c>
      <c r="C74" t="s">
        <v>644</v>
      </c>
    </row>
    <row r="75" spans="1:3">
      <c r="A75">
        <v>75</v>
      </c>
      <c r="B75" t="s">
        <v>645</v>
      </c>
      <c r="C75" t="s">
        <v>646</v>
      </c>
    </row>
    <row r="76" spans="1:3">
      <c r="A76">
        <v>76</v>
      </c>
      <c r="B76" t="s">
        <v>647</v>
      </c>
      <c r="C76" t="s">
        <v>648</v>
      </c>
    </row>
    <row r="77" spans="1:3">
      <c r="A77">
        <v>77</v>
      </c>
      <c r="B77" t="s">
        <v>649</v>
      </c>
      <c r="C77" t="s">
        <v>650</v>
      </c>
    </row>
    <row r="78" spans="1:3">
      <c r="A78">
        <v>78</v>
      </c>
      <c r="B78" t="s">
        <v>651</v>
      </c>
      <c r="C78" t="s">
        <v>652</v>
      </c>
    </row>
    <row r="79" spans="1:3">
      <c r="A79">
        <v>79</v>
      </c>
      <c r="B79" t="s">
        <v>653</v>
      </c>
      <c r="C79" t="s">
        <v>654</v>
      </c>
    </row>
    <row r="80" spans="1:3">
      <c r="A80">
        <v>80</v>
      </c>
      <c r="B80" t="s">
        <v>655</v>
      </c>
      <c r="C80" t="s">
        <v>656</v>
      </c>
    </row>
    <row r="81" spans="1:3">
      <c r="A81">
        <v>81</v>
      </c>
      <c r="B81" t="s">
        <v>657</v>
      </c>
      <c r="C81" t="s">
        <v>658</v>
      </c>
    </row>
    <row r="82" spans="1:3">
      <c r="A82">
        <v>82</v>
      </c>
      <c r="B82" t="s">
        <v>659</v>
      </c>
      <c r="C82" t="s">
        <v>660</v>
      </c>
    </row>
    <row r="83" spans="1:3">
      <c r="A83">
        <v>83</v>
      </c>
      <c r="B83" t="s">
        <v>661</v>
      </c>
      <c r="C83" t="s">
        <v>662</v>
      </c>
    </row>
    <row r="84" spans="1:3">
      <c r="A84">
        <v>84</v>
      </c>
      <c r="B84" t="s">
        <v>663</v>
      </c>
      <c r="C84" t="s">
        <v>664</v>
      </c>
    </row>
    <row r="85" spans="1:3">
      <c r="A85">
        <v>85</v>
      </c>
      <c r="B85" t="s">
        <v>665</v>
      </c>
      <c r="C85" t="s">
        <v>666</v>
      </c>
    </row>
    <row r="86" spans="1:3">
      <c r="A86">
        <v>86</v>
      </c>
      <c r="B86" t="s">
        <v>667</v>
      </c>
      <c r="C86" t="s">
        <v>668</v>
      </c>
    </row>
    <row r="87" spans="1:3">
      <c r="A87">
        <v>87</v>
      </c>
      <c r="B87" t="s">
        <v>669</v>
      </c>
      <c r="C87" t="s">
        <v>670</v>
      </c>
    </row>
    <row r="88" spans="1:3">
      <c r="A88">
        <v>88</v>
      </c>
      <c r="B88" t="s">
        <v>671</v>
      </c>
      <c r="C88" t="s">
        <v>672</v>
      </c>
    </row>
    <row r="89" spans="1:3">
      <c r="A89">
        <v>89</v>
      </c>
      <c r="B89" t="s">
        <v>673</v>
      </c>
      <c r="C89" t="s">
        <v>674</v>
      </c>
    </row>
    <row r="90" spans="1:3">
      <c r="A90">
        <v>90</v>
      </c>
      <c r="B90" t="s">
        <v>675</v>
      </c>
      <c r="C90" t="s">
        <v>676</v>
      </c>
    </row>
    <row r="91" spans="1:3">
      <c r="A91">
        <v>91</v>
      </c>
      <c r="B91" t="s">
        <v>677</v>
      </c>
      <c r="C91" t="s">
        <v>678</v>
      </c>
    </row>
    <row r="92" spans="1:3">
      <c r="A92">
        <v>92</v>
      </c>
      <c r="B92" t="s">
        <v>679</v>
      </c>
      <c r="C92" t="s">
        <v>680</v>
      </c>
    </row>
    <row r="93" spans="1:3">
      <c r="A93">
        <v>93</v>
      </c>
      <c r="B93" t="s">
        <v>681</v>
      </c>
      <c r="C93" t="s">
        <v>682</v>
      </c>
    </row>
    <row r="94" spans="1:3">
      <c r="A94">
        <v>94</v>
      </c>
      <c r="B94" t="s">
        <v>683</v>
      </c>
      <c r="C94" t="s">
        <v>684</v>
      </c>
    </row>
    <row r="95" spans="1:3">
      <c r="A95">
        <v>95</v>
      </c>
      <c r="B95" t="s">
        <v>685</v>
      </c>
      <c r="C95" t="s">
        <v>686</v>
      </c>
    </row>
    <row r="96" spans="1:3">
      <c r="A96">
        <v>96</v>
      </c>
      <c r="B96" t="s">
        <v>687</v>
      </c>
      <c r="C96" t="s">
        <v>688</v>
      </c>
    </row>
    <row r="97" spans="1:3">
      <c r="A97">
        <v>97</v>
      </c>
      <c r="B97" t="s">
        <v>689</v>
      </c>
      <c r="C97" t="s">
        <v>690</v>
      </c>
    </row>
    <row r="98" spans="1:3">
      <c r="A98">
        <v>98</v>
      </c>
      <c r="B98" t="s">
        <v>691</v>
      </c>
      <c r="C98" t="s">
        <v>692</v>
      </c>
    </row>
    <row r="99" spans="1:3">
      <c r="A99">
        <v>99</v>
      </c>
      <c r="B99" t="s">
        <v>693</v>
      </c>
      <c r="C99" t="s">
        <v>694</v>
      </c>
    </row>
    <row r="100" spans="1:3">
      <c r="A100">
        <v>100</v>
      </c>
      <c r="B100" t="s">
        <v>695</v>
      </c>
      <c r="C100" t="s">
        <v>696</v>
      </c>
    </row>
    <row r="101" spans="1:3">
      <c r="A101">
        <v>101</v>
      </c>
      <c r="B101" t="s">
        <v>697</v>
      </c>
      <c r="C101" t="s">
        <v>698</v>
      </c>
    </row>
  </sheetData>
  <phoneticPr fontId="2"/>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05BB0A-448B-4D51-BD1C-3D02292C5D98}">
  <sheetPr codeName="Sheet13"/>
  <dimension ref="A1:C96"/>
  <sheetViews>
    <sheetView topLeftCell="A76" workbookViewId="0">
      <selection sqref="A1:A96"/>
    </sheetView>
  </sheetViews>
  <sheetFormatPr defaultRowHeight="13.5"/>
  <sheetData>
    <row r="1" spans="1:3">
      <c r="A1">
        <v>1</v>
      </c>
      <c r="B1" t="s">
        <v>699</v>
      </c>
      <c r="C1" t="s">
        <v>700</v>
      </c>
    </row>
    <row r="2" spans="1:3">
      <c r="A2">
        <v>2</v>
      </c>
      <c r="B2" t="s">
        <v>701</v>
      </c>
      <c r="C2" t="s">
        <v>702</v>
      </c>
    </row>
    <row r="3" spans="1:3">
      <c r="A3">
        <v>3</v>
      </c>
      <c r="B3" t="s">
        <v>703</v>
      </c>
      <c r="C3" t="s">
        <v>704</v>
      </c>
    </row>
    <row r="4" spans="1:3">
      <c r="A4">
        <v>4</v>
      </c>
      <c r="B4" t="s">
        <v>705</v>
      </c>
      <c r="C4" t="s">
        <v>706</v>
      </c>
    </row>
    <row r="5" spans="1:3">
      <c r="A5">
        <v>5</v>
      </c>
      <c r="B5" t="s">
        <v>707</v>
      </c>
      <c r="C5" t="s">
        <v>708</v>
      </c>
    </row>
    <row r="6" spans="1:3">
      <c r="A6">
        <v>6</v>
      </c>
      <c r="B6" t="s">
        <v>709</v>
      </c>
      <c r="C6" t="s">
        <v>710</v>
      </c>
    </row>
    <row r="7" spans="1:3">
      <c r="A7">
        <v>7</v>
      </c>
      <c r="B7" t="s">
        <v>711</v>
      </c>
      <c r="C7" t="s">
        <v>712</v>
      </c>
    </row>
    <row r="8" spans="1:3">
      <c r="A8">
        <v>8</v>
      </c>
      <c r="B8" t="s">
        <v>713</v>
      </c>
      <c r="C8" t="s">
        <v>714</v>
      </c>
    </row>
    <row r="9" spans="1:3">
      <c r="A9">
        <v>9</v>
      </c>
      <c r="B9" t="s">
        <v>715</v>
      </c>
      <c r="C9" t="s">
        <v>716</v>
      </c>
    </row>
    <row r="10" spans="1:3">
      <c r="A10">
        <v>10</v>
      </c>
      <c r="B10" t="s">
        <v>717</v>
      </c>
      <c r="C10" t="s">
        <v>718</v>
      </c>
    </row>
    <row r="11" spans="1:3">
      <c r="A11">
        <v>11</v>
      </c>
      <c r="B11" t="s">
        <v>719</v>
      </c>
      <c r="C11" t="s">
        <v>720</v>
      </c>
    </row>
    <row r="12" spans="1:3">
      <c r="A12">
        <v>12</v>
      </c>
      <c r="B12" t="s">
        <v>721</v>
      </c>
      <c r="C12" t="s">
        <v>722</v>
      </c>
    </row>
    <row r="13" spans="1:3">
      <c r="A13">
        <v>13</v>
      </c>
      <c r="B13" t="s">
        <v>723</v>
      </c>
      <c r="C13" t="s">
        <v>724</v>
      </c>
    </row>
    <row r="14" spans="1:3">
      <c r="A14">
        <v>14</v>
      </c>
      <c r="B14" t="s">
        <v>725</v>
      </c>
      <c r="C14" t="s">
        <v>726</v>
      </c>
    </row>
    <row r="15" spans="1:3">
      <c r="A15">
        <v>15</v>
      </c>
      <c r="B15" t="s">
        <v>727</v>
      </c>
      <c r="C15" t="s">
        <v>728</v>
      </c>
    </row>
    <row r="16" spans="1:3">
      <c r="A16">
        <v>16</v>
      </c>
      <c r="B16" t="s">
        <v>729</v>
      </c>
      <c r="C16" t="s">
        <v>730</v>
      </c>
    </row>
    <row r="17" spans="1:3">
      <c r="A17">
        <v>17</v>
      </c>
      <c r="B17" t="s">
        <v>731</v>
      </c>
      <c r="C17" t="s">
        <v>732</v>
      </c>
    </row>
    <row r="18" spans="1:3">
      <c r="A18">
        <v>18</v>
      </c>
      <c r="B18" t="s">
        <v>733</v>
      </c>
      <c r="C18" t="s">
        <v>734</v>
      </c>
    </row>
    <row r="19" spans="1:3">
      <c r="A19">
        <v>19</v>
      </c>
      <c r="B19" t="s">
        <v>735</v>
      </c>
      <c r="C19" t="s">
        <v>736</v>
      </c>
    </row>
    <row r="20" spans="1:3">
      <c r="A20">
        <v>20</v>
      </c>
      <c r="B20" t="s">
        <v>737</v>
      </c>
      <c r="C20" t="s">
        <v>738</v>
      </c>
    </row>
    <row r="21" spans="1:3">
      <c r="A21">
        <v>21</v>
      </c>
      <c r="B21" t="s">
        <v>739</v>
      </c>
      <c r="C21" t="s">
        <v>740</v>
      </c>
    </row>
    <row r="22" spans="1:3">
      <c r="A22">
        <v>22</v>
      </c>
      <c r="B22" t="s">
        <v>741</v>
      </c>
      <c r="C22" t="s">
        <v>742</v>
      </c>
    </row>
    <row r="23" spans="1:3">
      <c r="A23">
        <v>23</v>
      </c>
      <c r="B23" t="s">
        <v>743</v>
      </c>
      <c r="C23" t="s">
        <v>744</v>
      </c>
    </row>
    <row r="24" spans="1:3">
      <c r="A24">
        <v>24</v>
      </c>
      <c r="B24" t="s">
        <v>745</v>
      </c>
      <c r="C24" t="s">
        <v>746</v>
      </c>
    </row>
    <row r="25" spans="1:3">
      <c r="A25">
        <v>25</v>
      </c>
      <c r="B25" t="s">
        <v>747</v>
      </c>
      <c r="C25" t="s">
        <v>748</v>
      </c>
    </row>
    <row r="26" spans="1:3">
      <c r="A26">
        <v>26</v>
      </c>
      <c r="B26" t="s">
        <v>749</v>
      </c>
      <c r="C26" t="s">
        <v>750</v>
      </c>
    </row>
    <row r="27" spans="1:3">
      <c r="A27">
        <v>27</v>
      </c>
      <c r="B27" t="s">
        <v>751</v>
      </c>
      <c r="C27" t="s">
        <v>752</v>
      </c>
    </row>
    <row r="28" spans="1:3">
      <c r="A28">
        <v>28</v>
      </c>
      <c r="B28" t="s">
        <v>753</v>
      </c>
      <c r="C28" t="s">
        <v>754</v>
      </c>
    </row>
    <row r="29" spans="1:3">
      <c r="A29">
        <v>29</v>
      </c>
      <c r="B29" t="s">
        <v>755</v>
      </c>
      <c r="C29" t="s">
        <v>756</v>
      </c>
    </row>
    <row r="30" spans="1:3">
      <c r="A30">
        <v>30</v>
      </c>
      <c r="B30" t="s">
        <v>757</v>
      </c>
      <c r="C30" t="s">
        <v>758</v>
      </c>
    </row>
    <row r="31" spans="1:3">
      <c r="A31">
        <v>31</v>
      </c>
      <c r="B31" t="s">
        <v>759</v>
      </c>
      <c r="C31" t="s">
        <v>760</v>
      </c>
    </row>
    <row r="32" spans="1:3">
      <c r="A32">
        <v>32</v>
      </c>
      <c r="B32" t="s">
        <v>761</v>
      </c>
      <c r="C32" t="s">
        <v>762</v>
      </c>
    </row>
    <row r="33" spans="1:3">
      <c r="A33">
        <v>33</v>
      </c>
      <c r="B33" t="s">
        <v>763</v>
      </c>
      <c r="C33" t="s">
        <v>764</v>
      </c>
    </row>
    <row r="34" spans="1:3">
      <c r="A34">
        <v>34</v>
      </c>
      <c r="B34" t="s">
        <v>765</v>
      </c>
      <c r="C34" t="s">
        <v>766</v>
      </c>
    </row>
    <row r="35" spans="1:3">
      <c r="A35">
        <v>35</v>
      </c>
      <c r="B35" t="s">
        <v>767</v>
      </c>
      <c r="C35" t="s">
        <v>768</v>
      </c>
    </row>
    <row r="36" spans="1:3">
      <c r="A36">
        <v>36</v>
      </c>
      <c r="B36" t="s">
        <v>769</v>
      </c>
      <c r="C36" t="s">
        <v>770</v>
      </c>
    </row>
    <row r="37" spans="1:3">
      <c r="A37">
        <v>37</v>
      </c>
      <c r="B37" t="s">
        <v>771</v>
      </c>
      <c r="C37" t="s">
        <v>772</v>
      </c>
    </row>
    <row r="38" spans="1:3">
      <c r="A38">
        <v>38</v>
      </c>
      <c r="B38" t="s">
        <v>773</v>
      </c>
      <c r="C38" t="s">
        <v>774</v>
      </c>
    </row>
    <row r="39" spans="1:3">
      <c r="A39">
        <v>39</v>
      </c>
      <c r="B39" t="s">
        <v>775</v>
      </c>
      <c r="C39" t="s">
        <v>776</v>
      </c>
    </row>
    <row r="40" spans="1:3">
      <c r="A40">
        <v>40</v>
      </c>
      <c r="B40" t="s">
        <v>777</v>
      </c>
      <c r="C40" t="s">
        <v>778</v>
      </c>
    </row>
    <row r="41" spans="1:3">
      <c r="A41">
        <v>41</v>
      </c>
      <c r="B41" t="s">
        <v>779</v>
      </c>
      <c r="C41" t="s">
        <v>780</v>
      </c>
    </row>
    <row r="42" spans="1:3">
      <c r="A42">
        <v>42</v>
      </c>
      <c r="B42" t="s">
        <v>781</v>
      </c>
      <c r="C42" t="s">
        <v>782</v>
      </c>
    </row>
    <row r="43" spans="1:3">
      <c r="A43">
        <v>43</v>
      </c>
      <c r="B43" t="s">
        <v>783</v>
      </c>
      <c r="C43" t="s">
        <v>784</v>
      </c>
    </row>
    <row r="44" spans="1:3">
      <c r="A44">
        <v>44</v>
      </c>
      <c r="B44" t="s">
        <v>785</v>
      </c>
      <c r="C44" t="s">
        <v>786</v>
      </c>
    </row>
    <row r="45" spans="1:3">
      <c r="A45">
        <v>45</v>
      </c>
      <c r="B45" t="s">
        <v>787</v>
      </c>
      <c r="C45" t="s">
        <v>788</v>
      </c>
    </row>
    <row r="46" spans="1:3">
      <c r="A46">
        <v>46</v>
      </c>
      <c r="B46" t="s">
        <v>789</v>
      </c>
      <c r="C46" t="s">
        <v>790</v>
      </c>
    </row>
    <row r="47" spans="1:3">
      <c r="A47">
        <v>47</v>
      </c>
      <c r="B47" t="s">
        <v>791</v>
      </c>
      <c r="C47" t="s">
        <v>792</v>
      </c>
    </row>
    <row r="48" spans="1:3">
      <c r="A48">
        <v>48</v>
      </c>
      <c r="B48" t="s">
        <v>793</v>
      </c>
      <c r="C48" t="s">
        <v>794</v>
      </c>
    </row>
    <row r="49" spans="1:3">
      <c r="A49">
        <v>49</v>
      </c>
      <c r="B49" t="s">
        <v>795</v>
      </c>
      <c r="C49" t="s">
        <v>796</v>
      </c>
    </row>
    <row r="50" spans="1:3">
      <c r="A50">
        <v>50</v>
      </c>
      <c r="B50" t="s">
        <v>797</v>
      </c>
      <c r="C50" t="s">
        <v>798</v>
      </c>
    </row>
    <row r="51" spans="1:3">
      <c r="A51">
        <v>51</v>
      </c>
      <c r="B51" t="s">
        <v>799</v>
      </c>
      <c r="C51" t="s">
        <v>800</v>
      </c>
    </row>
    <row r="52" spans="1:3">
      <c r="A52">
        <v>52</v>
      </c>
      <c r="B52" t="s">
        <v>801</v>
      </c>
      <c r="C52" t="s">
        <v>802</v>
      </c>
    </row>
    <row r="53" spans="1:3">
      <c r="A53">
        <v>53</v>
      </c>
      <c r="B53" t="s">
        <v>803</v>
      </c>
      <c r="C53" t="s">
        <v>804</v>
      </c>
    </row>
    <row r="54" spans="1:3">
      <c r="A54">
        <v>54</v>
      </c>
      <c r="B54" t="s">
        <v>805</v>
      </c>
      <c r="C54" t="s">
        <v>806</v>
      </c>
    </row>
    <row r="55" spans="1:3">
      <c r="A55">
        <v>55</v>
      </c>
      <c r="B55" t="s">
        <v>807</v>
      </c>
      <c r="C55" t="s">
        <v>808</v>
      </c>
    </row>
    <row r="56" spans="1:3">
      <c r="A56">
        <v>56</v>
      </c>
      <c r="B56" t="s">
        <v>809</v>
      </c>
      <c r="C56" t="s">
        <v>810</v>
      </c>
    </row>
    <row r="57" spans="1:3">
      <c r="A57">
        <v>57</v>
      </c>
      <c r="B57" t="s">
        <v>811</v>
      </c>
      <c r="C57" t="s">
        <v>812</v>
      </c>
    </row>
    <row r="58" spans="1:3">
      <c r="A58">
        <v>58</v>
      </c>
      <c r="B58" t="s">
        <v>813</v>
      </c>
      <c r="C58" t="s">
        <v>814</v>
      </c>
    </row>
    <row r="59" spans="1:3">
      <c r="A59">
        <v>59</v>
      </c>
      <c r="B59" t="s">
        <v>815</v>
      </c>
      <c r="C59" t="s">
        <v>816</v>
      </c>
    </row>
    <row r="60" spans="1:3">
      <c r="A60">
        <v>60</v>
      </c>
      <c r="B60" t="s">
        <v>817</v>
      </c>
      <c r="C60" t="s">
        <v>818</v>
      </c>
    </row>
    <row r="61" spans="1:3">
      <c r="A61">
        <v>61</v>
      </c>
      <c r="B61" t="s">
        <v>819</v>
      </c>
      <c r="C61" t="s">
        <v>820</v>
      </c>
    </row>
    <row r="62" spans="1:3">
      <c r="A62">
        <v>62</v>
      </c>
      <c r="B62" t="s">
        <v>821</v>
      </c>
      <c r="C62" t="s">
        <v>822</v>
      </c>
    </row>
    <row r="63" spans="1:3">
      <c r="A63">
        <v>63</v>
      </c>
      <c r="B63" t="s">
        <v>823</v>
      </c>
      <c r="C63" t="s">
        <v>824</v>
      </c>
    </row>
    <row r="64" spans="1:3">
      <c r="A64">
        <v>64</v>
      </c>
      <c r="B64" t="s">
        <v>825</v>
      </c>
      <c r="C64" t="s">
        <v>826</v>
      </c>
    </row>
    <row r="65" spans="1:3">
      <c r="A65">
        <v>65</v>
      </c>
      <c r="B65" t="s">
        <v>827</v>
      </c>
      <c r="C65" t="s">
        <v>828</v>
      </c>
    </row>
    <row r="66" spans="1:3">
      <c r="A66">
        <v>66</v>
      </c>
      <c r="B66" t="s">
        <v>829</v>
      </c>
      <c r="C66" t="s">
        <v>830</v>
      </c>
    </row>
    <row r="67" spans="1:3">
      <c r="A67">
        <v>67</v>
      </c>
      <c r="B67" t="s">
        <v>831</v>
      </c>
      <c r="C67" t="s">
        <v>832</v>
      </c>
    </row>
    <row r="68" spans="1:3">
      <c r="A68">
        <v>68</v>
      </c>
      <c r="B68" t="s">
        <v>833</v>
      </c>
      <c r="C68" t="s">
        <v>834</v>
      </c>
    </row>
    <row r="69" spans="1:3">
      <c r="A69">
        <v>69</v>
      </c>
      <c r="B69" t="s">
        <v>835</v>
      </c>
      <c r="C69" t="s">
        <v>836</v>
      </c>
    </row>
    <row r="70" spans="1:3">
      <c r="A70">
        <v>70</v>
      </c>
      <c r="B70" t="s">
        <v>837</v>
      </c>
      <c r="C70" t="s">
        <v>838</v>
      </c>
    </row>
    <row r="71" spans="1:3">
      <c r="A71">
        <v>71</v>
      </c>
      <c r="B71" t="s">
        <v>839</v>
      </c>
      <c r="C71" t="s">
        <v>840</v>
      </c>
    </row>
    <row r="72" spans="1:3">
      <c r="A72">
        <v>72</v>
      </c>
      <c r="B72" t="s">
        <v>841</v>
      </c>
      <c r="C72" t="s">
        <v>842</v>
      </c>
    </row>
    <row r="73" spans="1:3">
      <c r="A73">
        <v>73</v>
      </c>
      <c r="B73" t="s">
        <v>843</v>
      </c>
      <c r="C73" t="s">
        <v>844</v>
      </c>
    </row>
    <row r="74" spans="1:3">
      <c r="A74">
        <v>74</v>
      </c>
      <c r="B74" t="s">
        <v>845</v>
      </c>
      <c r="C74" t="s">
        <v>846</v>
      </c>
    </row>
    <row r="75" spans="1:3">
      <c r="A75">
        <v>75</v>
      </c>
      <c r="B75" t="s">
        <v>847</v>
      </c>
      <c r="C75" t="s">
        <v>848</v>
      </c>
    </row>
    <row r="76" spans="1:3">
      <c r="A76">
        <v>76</v>
      </c>
      <c r="B76" t="s">
        <v>849</v>
      </c>
      <c r="C76" t="s">
        <v>850</v>
      </c>
    </row>
    <row r="77" spans="1:3">
      <c r="A77">
        <v>77</v>
      </c>
      <c r="B77" t="s">
        <v>851</v>
      </c>
      <c r="C77" t="s">
        <v>852</v>
      </c>
    </row>
    <row r="78" spans="1:3">
      <c r="A78">
        <v>78</v>
      </c>
      <c r="B78" t="s">
        <v>853</v>
      </c>
      <c r="C78" t="s">
        <v>854</v>
      </c>
    </row>
    <row r="79" spans="1:3">
      <c r="A79">
        <v>79</v>
      </c>
      <c r="B79" t="s">
        <v>855</v>
      </c>
      <c r="C79" t="s">
        <v>856</v>
      </c>
    </row>
    <row r="80" spans="1:3">
      <c r="A80">
        <v>80</v>
      </c>
      <c r="B80" t="s">
        <v>857</v>
      </c>
      <c r="C80" t="s">
        <v>858</v>
      </c>
    </row>
    <row r="81" spans="1:3">
      <c r="A81">
        <v>81</v>
      </c>
      <c r="B81" t="s">
        <v>859</v>
      </c>
      <c r="C81" t="s">
        <v>860</v>
      </c>
    </row>
    <row r="82" spans="1:3">
      <c r="A82">
        <v>82</v>
      </c>
      <c r="B82" t="s">
        <v>861</v>
      </c>
      <c r="C82" t="s">
        <v>862</v>
      </c>
    </row>
    <row r="83" spans="1:3">
      <c r="A83">
        <v>83</v>
      </c>
      <c r="B83" t="s">
        <v>863</v>
      </c>
      <c r="C83" t="s">
        <v>864</v>
      </c>
    </row>
    <row r="84" spans="1:3">
      <c r="A84">
        <v>84</v>
      </c>
      <c r="B84" t="s">
        <v>865</v>
      </c>
      <c r="C84" t="s">
        <v>866</v>
      </c>
    </row>
    <row r="85" spans="1:3">
      <c r="A85">
        <v>85</v>
      </c>
      <c r="B85" t="s">
        <v>867</v>
      </c>
      <c r="C85" t="s">
        <v>868</v>
      </c>
    </row>
    <row r="86" spans="1:3">
      <c r="A86">
        <v>86</v>
      </c>
      <c r="B86" t="s">
        <v>869</v>
      </c>
      <c r="C86" t="s">
        <v>870</v>
      </c>
    </row>
    <row r="87" spans="1:3">
      <c r="A87">
        <v>87</v>
      </c>
      <c r="B87" t="s">
        <v>871</v>
      </c>
      <c r="C87" t="s">
        <v>872</v>
      </c>
    </row>
    <row r="88" spans="1:3">
      <c r="A88">
        <v>88</v>
      </c>
      <c r="B88" t="s">
        <v>873</v>
      </c>
      <c r="C88" t="s">
        <v>874</v>
      </c>
    </row>
    <row r="89" spans="1:3">
      <c r="A89">
        <v>89</v>
      </c>
      <c r="B89" t="s">
        <v>875</v>
      </c>
      <c r="C89" t="s">
        <v>876</v>
      </c>
    </row>
    <row r="90" spans="1:3">
      <c r="A90">
        <v>90</v>
      </c>
      <c r="B90" t="s">
        <v>877</v>
      </c>
      <c r="C90" t="s">
        <v>878</v>
      </c>
    </row>
    <row r="91" spans="1:3">
      <c r="A91">
        <v>91</v>
      </c>
      <c r="B91" t="s">
        <v>879</v>
      </c>
      <c r="C91" t="s">
        <v>880</v>
      </c>
    </row>
    <row r="92" spans="1:3">
      <c r="A92">
        <v>92</v>
      </c>
      <c r="B92" t="s">
        <v>881</v>
      </c>
      <c r="C92" t="s">
        <v>882</v>
      </c>
    </row>
    <row r="93" spans="1:3">
      <c r="A93">
        <v>93</v>
      </c>
      <c r="B93" t="s">
        <v>883</v>
      </c>
      <c r="C93" t="s">
        <v>884</v>
      </c>
    </row>
    <row r="94" spans="1:3">
      <c r="A94">
        <v>94</v>
      </c>
      <c r="B94" t="s">
        <v>885</v>
      </c>
      <c r="C94" t="s">
        <v>886</v>
      </c>
    </row>
    <row r="95" spans="1:3">
      <c r="A95">
        <v>95</v>
      </c>
      <c r="B95" t="s">
        <v>887</v>
      </c>
      <c r="C95" t="s">
        <v>888</v>
      </c>
    </row>
    <row r="96" spans="1:3">
      <c r="A96">
        <v>96</v>
      </c>
      <c r="B96" t="s">
        <v>889</v>
      </c>
      <c r="C96" t="s">
        <v>890</v>
      </c>
    </row>
  </sheetData>
  <phoneticPr fontId="2"/>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D1CC1-F94D-48C9-98C6-50EE25681428}">
  <sheetPr codeName="Sheet14"/>
  <dimension ref="A1:C116"/>
  <sheetViews>
    <sheetView topLeftCell="A96" workbookViewId="0">
      <selection activeCell="D118" sqref="D118"/>
    </sheetView>
  </sheetViews>
  <sheetFormatPr defaultRowHeight="13.5"/>
  <sheetData>
    <row r="1" spans="1:3">
      <c r="A1">
        <v>1</v>
      </c>
      <c r="B1" t="s">
        <v>891</v>
      </c>
      <c r="C1" t="s">
        <v>892</v>
      </c>
    </row>
    <row r="2" spans="1:3">
      <c r="A2">
        <v>2</v>
      </c>
      <c r="B2" t="s">
        <v>893</v>
      </c>
      <c r="C2" t="s">
        <v>894</v>
      </c>
    </row>
    <row r="3" spans="1:3">
      <c r="A3">
        <v>3</v>
      </c>
      <c r="B3" t="s">
        <v>895</v>
      </c>
      <c r="C3" t="s">
        <v>896</v>
      </c>
    </row>
    <row r="4" spans="1:3">
      <c r="A4">
        <v>4</v>
      </c>
      <c r="B4" t="s">
        <v>897</v>
      </c>
      <c r="C4" t="s">
        <v>898</v>
      </c>
    </row>
    <row r="5" spans="1:3">
      <c r="A5">
        <v>5</v>
      </c>
      <c r="B5" t="s">
        <v>899</v>
      </c>
      <c r="C5" t="s">
        <v>900</v>
      </c>
    </row>
    <row r="6" spans="1:3">
      <c r="A6">
        <v>6</v>
      </c>
      <c r="B6" t="s">
        <v>901</v>
      </c>
      <c r="C6" t="s">
        <v>902</v>
      </c>
    </row>
    <row r="7" spans="1:3">
      <c r="A7">
        <v>7</v>
      </c>
      <c r="B7" t="s">
        <v>903</v>
      </c>
      <c r="C7" t="s">
        <v>904</v>
      </c>
    </row>
    <row r="8" spans="1:3">
      <c r="A8">
        <v>8</v>
      </c>
      <c r="B8" t="s">
        <v>905</v>
      </c>
      <c r="C8" t="s">
        <v>906</v>
      </c>
    </row>
    <row r="9" spans="1:3">
      <c r="A9">
        <v>9</v>
      </c>
      <c r="B9" t="s">
        <v>907</v>
      </c>
      <c r="C9" t="s">
        <v>908</v>
      </c>
    </row>
    <row r="10" spans="1:3">
      <c r="A10">
        <v>10</v>
      </c>
      <c r="B10" t="s">
        <v>909</v>
      </c>
      <c r="C10" t="s">
        <v>910</v>
      </c>
    </row>
    <row r="11" spans="1:3">
      <c r="A11">
        <v>11</v>
      </c>
      <c r="B11" t="s">
        <v>911</v>
      </c>
      <c r="C11" t="s">
        <v>912</v>
      </c>
    </row>
    <row r="12" spans="1:3">
      <c r="A12">
        <v>12</v>
      </c>
      <c r="B12" t="s">
        <v>913</v>
      </c>
      <c r="C12" t="s">
        <v>914</v>
      </c>
    </row>
    <row r="13" spans="1:3">
      <c r="A13">
        <v>13</v>
      </c>
      <c r="B13" t="s">
        <v>915</v>
      </c>
      <c r="C13" t="s">
        <v>916</v>
      </c>
    </row>
    <row r="14" spans="1:3">
      <c r="A14">
        <v>14</v>
      </c>
      <c r="B14" t="s">
        <v>917</v>
      </c>
      <c r="C14" t="s">
        <v>918</v>
      </c>
    </row>
    <row r="15" spans="1:3">
      <c r="A15">
        <v>15</v>
      </c>
      <c r="B15" t="s">
        <v>919</v>
      </c>
      <c r="C15" t="s">
        <v>920</v>
      </c>
    </row>
    <row r="16" spans="1:3">
      <c r="A16">
        <v>16</v>
      </c>
      <c r="B16" t="s">
        <v>921</v>
      </c>
      <c r="C16" t="s">
        <v>922</v>
      </c>
    </row>
    <row r="17" spans="1:3">
      <c r="A17">
        <v>17</v>
      </c>
      <c r="B17" t="s">
        <v>923</v>
      </c>
      <c r="C17" t="s">
        <v>924</v>
      </c>
    </row>
    <row r="18" spans="1:3">
      <c r="A18">
        <v>18</v>
      </c>
      <c r="B18" t="s">
        <v>925</v>
      </c>
      <c r="C18" t="s">
        <v>926</v>
      </c>
    </row>
    <row r="19" spans="1:3">
      <c r="A19">
        <v>19</v>
      </c>
      <c r="B19" t="s">
        <v>927</v>
      </c>
      <c r="C19" t="s">
        <v>928</v>
      </c>
    </row>
    <row r="20" spans="1:3">
      <c r="A20">
        <v>20</v>
      </c>
      <c r="B20" t="s">
        <v>929</v>
      </c>
      <c r="C20" t="s">
        <v>930</v>
      </c>
    </row>
    <row r="21" spans="1:3">
      <c r="A21">
        <v>21</v>
      </c>
      <c r="B21" t="s">
        <v>931</v>
      </c>
      <c r="C21" t="s">
        <v>932</v>
      </c>
    </row>
    <row r="22" spans="1:3">
      <c r="A22">
        <v>22</v>
      </c>
      <c r="B22" t="s">
        <v>933</v>
      </c>
      <c r="C22" t="s">
        <v>934</v>
      </c>
    </row>
    <row r="23" spans="1:3">
      <c r="A23">
        <v>23</v>
      </c>
      <c r="B23" t="s">
        <v>935</v>
      </c>
      <c r="C23" t="s">
        <v>936</v>
      </c>
    </row>
    <row r="24" spans="1:3">
      <c r="A24">
        <v>24</v>
      </c>
      <c r="B24" t="s">
        <v>937</v>
      </c>
      <c r="C24" t="s">
        <v>938</v>
      </c>
    </row>
    <row r="25" spans="1:3">
      <c r="A25">
        <v>25</v>
      </c>
      <c r="B25" t="s">
        <v>939</v>
      </c>
      <c r="C25" t="s">
        <v>940</v>
      </c>
    </row>
    <row r="26" spans="1:3">
      <c r="A26">
        <v>26</v>
      </c>
      <c r="B26" t="s">
        <v>941</v>
      </c>
      <c r="C26" t="s">
        <v>942</v>
      </c>
    </row>
    <row r="27" spans="1:3">
      <c r="A27">
        <v>27</v>
      </c>
      <c r="B27" t="s">
        <v>943</v>
      </c>
      <c r="C27" t="s">
        <v>944</v>
      </c>
    </row>
    <row r="28" spans="1:3">
      <c r="A28">
        <v>28</v>
      </c>
      <c r="B28" t="s">
        <v>945</v>
      </c>
      <c r="C28" t="s">
        <v>946</v>
      </c>
    </row>
    <row r="29" spans="1:3">
      <c r="A29">
        <v>29</v>
      </c>
      <c r="B29" t="s">
        <v>947</v>
      </c>
      <c r="C29" t="s">
        <v>948</v>
      </c>
    </row>
    <row r="30" spans="1:3">
      <c r="A30">
        <v>30</v>
      </c>
      <c r="B30" t="s">
        <v>949</v>
      </c>
      <c r="C30" t="s">
        <v>950</v>
      </c>
    </row>
    <row r="31" spans="1:3">
      <c r="A31">
        <v>31</v>
      </c>
      <c r="B31" t="s">
        <v>951</v>
      </c>
      <c r="C31" t="s">
        <v>952</v>
      </c>
    </row>
    <row r="32" spans="1:3">
      <c r="A32">
        <v>32</v>
      </c>
      <c r="B32" t="s">
        <v>953</v>
      </c>
      <c r="C32" t="s">
        <v>954</v>
      </c>
    </row>
    <row r="33" spans="1:3">
      <c r="A33">
        <v>33</v>
      </c>
      <c r="B33" t="s">
        <v>955</v>
      </c>
      <c r="C33" t="s">
        <v>956</v>
      </c>
    </row>
    <row r="34" spans="1:3">
      <c r="A34">
        <v>34</v>
      </c>
      <c r="B34" t="s">
        <v>957</v>
      </c>
      <c r="C34" t="s">
        <v>958</v>
      </c>
    </row>
    <row r="35" spans="1:3">
      <c r="A35">
        <v>35</v>
      </c>
      <c r="B35" t="s">
        <v>959</v>
      </c>
      <c r="C35" t="s">
        <v>960</v>
      </c>
    </row>
    <row r="36" spans="1:3">
      <c r="A36">
        <v>36</v>
      </c>
      <c r="B36" t="s">
        <v>961</v>
      </c>
      <c r="C36" t="s">
        <v>962</v>
      </c>
    </row>
    <row r="37" spans="1:3">
      <c r="A37">
        <v>37</v>
      </c>
      <c r="B37" t="s">
        <v>963</v>
      </c>
      <c r="C37" t="s">
        <v>964</v>
      </c>
    </row>
    <row r="38" spans="1:3">
      <c r="A38">
        <v>38</v>
      </c>
      <c r="B38" t="s">
        <v>965</v>
      </c>
      <c r="C38" t="s">
        <v>966</v>
      </c>
    </row>
    <row r="39" spans="1:3">
      <c r="A39">
        <v>39</v>
      </c>
      <c r="B39" t="s">
        <v>967</v>
      </c>
      <c r="C39" t="s">
        <v>968</v>
      </c>
    </row>
    <row r="40" spans="1:3">
      <c r="A40">
        <v>40</v>
      </c>
      <c r="B40" t="s">
        <v>969</v>
      </c>
      <c r="C40" t="s">
        <v>970</v>
      </c>
    </row>
    <row r="41" spans="1:3">
      <c r="A41">
        <v>41</v>
      </c>
      <c r="B41" t="s">
        <v>971</v>
      </c>
      <c r="C41" t="s">
        <v>972</v>
      </c>
    </row>
    <row r="42" spans="1:3">
      <c r="A42">
        <v>42</v>
      </c>
      <c r="B42" t="s">
        <v>973</v>
      </c>
      <c r="C42" t="s">
        <v>974</v>
      </c>
    </row>
    <row r="43" spans="1:3">
      <c r="A43">
        <v>43</v>
      </c>
      <c r="B43" t="s">
        <v>975</v>
      </c>
      <c r="C43" t="s">
        <v>976</v>
      </c>
    </row>
    <row r="44" spans="1:3">
      <c r="A44">
        <v>44</v>
      </c>
      <c r="B44" t="s">
        <v>977</v>
      </c>
      <c r="C44" t="s">
        <v>978</v>
      </c>
    </row>
    <row r="45" spans="1:3">
      <c r="A45">
        <v>45</v>
      </c>
      <c r="B45" t="s">
        <v>979</v>
      </c>
      <c r="C45" t="s">
        <v>980</v>
      </c>
    </row>
    <row r="46" spans="1:3">
      <c r="A46">
        <v>46</v>
      </c>
      <c r="B46" t="s">
        <v>981</v>
      </c>
      <c r="C46" t="s">
        <v>982</v>
      </c>
    </row>
    <row r="47" spans="1:3">
      <c r="A47">
        <v>47</v>
      </c>
      <c r="B47" t="s">
        <v>983</v>
      </c>
      <c r="C47" t="s">
        <v>984</v>
      </c>
    </row>
    <row r="48" spans="1:3">
      <c r="A48">
        <v>48</v>
      </c>
      <c r="B48" t="s">
        <v>985</v>
      </c>
      <c r="C48" t="s">
        <v>986</v>
      </c>
    </row>
    <row r="49" spans="1:3">
      <c r="A49">
        <v>49</v>
      </c>
      <c r="B49" t="s">
        <v>987</v>
      </c>
      <c r="C49" t="s">
        <v>988</v>
      </c>
    </row>
    <row r="50" spans="1:3">
      <c r="A50">
        <v>50</v>
      </c>
      <c r="B50" t="s">
        <v>989</v>
      </c>
      <c r="C50" t="s">
        <v>990</v>
      </c>
    </row>
    <row r="51" spans="1:3">
      <c r="A51">
        <v>51</v>
      </c>
      <c r="B51" t="s">
        <v>991</v>
      </c>
      <c r="C51" t="s">
        <v>992</v>
      </c>
    </row>
    <row r="52" spans="1:3">
      <c r="A52">
        <v>52</v>
      </c>
      <c r="B52" t="s">
        <v>993</v>
      </c>
      <c r="C52" t="s">
        <v>994</v>
      </c>
    </row>
    <row r="53" spans="1:3">
      <c r="A53">
        <v>53</v>
      </c>
      <c r="B53" t="s">
        <v>995</v>
      </c>
      <c r="C53" t="s">
        <v>996</v>
      </c>
    </row>
    <row r="54" spans="1:3">
      <c r="A54">
        <v>54</v>
      </c>
      <c r="B54" t="s">
        <v>997</v>
      </c>
      <c r="C54" t="s">
        <v>998</v>
      </c>
    </row>
    <row r="55" spans="1:3">
      <c r="A55">
        <v>55</v>
      </c>
      <c r="B55" t="s">
        <v>999</v>
      </c>
      <c r="C55" t="s">
        <v>1000</v>
      </c>
    </row>
    <row r="56" spans="1:3">
      <c r="A56">
        <v>56</v>
      </c>
      <c r="B56" t="s">
        <v>1001</v>
      </c>
      <c r="C56" t="s">
        <v>1002</v>
      </c>
    </row>
    <row r="57" spans="1:3">
      <c r="A57">
        <v>57</v>
      </c>
      <c r="B57" t="s">
        <v>1003</v>
      </c>
      <c r="C57" t="s">
        <v>1004</v>
      </c>
    </row>
    <row r="58" spans="1:3">
      <c r="A58">
        <v>58</v>
      </c>
      <c r="B58" t="s">
        <v>1005</v>
      </c>
      <c r="C58" t="s">
        <v>1006</v>
      </c>
    </row>
    <row r="59" spans="1:3">
      <c r="A59">
        <v>59</v>
      </c>
      <c r="B59" t="s">
        <v>1007</v>
      </c>
      <c r="C59" t="s">
        <v>1008</v>
      </c>
    </row>
    <row r="60" spans="1:3">
      <c r="A60">
        <v>60</v>
      </c>
      <c r="B60" t="s">
        <v>1009</v>
      </c>
      <c r="C60" t="s">
        <v>1010</v>
      </c>
    </row>
    <row r="61" spans="1:3">
      <c r="A61">
        <v>61</v>
      </c>
      <c r="B61" t="s">
        <v>1011</v>
      </c>
      <c r="C61" t="s">
        <v>1012</v>
      </c>
    </row>
    <row r="62" spans="1:3">
      <c r="A62">
        <v>62</v>
      </c>
      <c r="B62" t="s">
        <v>1013</v>
      </c>
      <c r="C62" t="s">
        <v>1014</v>
      </c>
    </row>
    <row r="63" spans="1:3">
      <c r="A63">
        <v>63</v>
      </c>
      <c r="B63" t="s">
        <v>1015</v>
      </c>
      <c r="C63" t="s">
        <v>1016</v>
      </c>
    </row>
    <row r="64" spans="1:3">
      <c r="A64">
        <v>64</v>
      </c>
      <c r="B64" t="s">
        <v>1017</v>
      </c>
      <c r="C64" t="s">
        <v>1018</v>
      </c>
    </row>
    <row r="65" spans="1:3">
      <c r="A65">
        <v>65</v>
      </c>
      <c r="B65" t="s">
        <v>1019</v>
      </c>
      <c r="C65" t="s">
        <v>1020</v>
      </c>
    </row>
    <row r="66" spans="1:3">
      <c r="A66">
        <v>66</v>
      </c>
      <c r="B66" t="s">
        <v>1021</v>
      </c>
      <c r="C66" t="s">
        <v>1022</v>
      </c>
    </row>
    <row r="67" spans="1:3">
      <c r="A67">
        <v>67</v>
      </c>
      <c r="B67" t="s">
        <v>1023</v>
      </c>
      <c r="C67" t="s">
        <v>1024</v>
      </c>
    </row>
    <row r="68" spans="1:3">
      <c r="A68">
        <v>68</v>
      </c>
      <c r="B68" t="s">
        <v>1025</v>
      </c>
      <c r="C68" t="s">
        <v>1026</v>
      </c>
    </row>
    <row r="69" spans="1:3">
      <c r="A69">
        <v>69</v>
      </c>
      <c r="B69" t="s">
        <v>1027</v>
      </c>
      <c r="C69" t="s">
        <v>1028</v>
      </c>
    </row>
    <row r="70" spans="1:3">
      <c r="A70">
        <v>70</v>
      </c>
      <c r="B70" t="s">
        <v>1029</v>
      </c>
      <c r="C70" t="s">
        <v>1030</v>
      </c>
    </row>
    <row r="71" spans="1:3">
      <c r="A71">
        <v>71</v>
      </c>
      <c r="B71" t="s">
        <v>1031</v>
      </c>
      <c r="C71" t="s">
        <v>1032</v>
      </c>
    </row>
    <row r="72" spans="1:3">
      <c r="A72">
        <v>72</v>
      </c>
      <c r="B72" t="s">
        <v>1033</v>
      </c>
      <c r="C72" t="s">
        <v>1034</v>
      </c>
    </row>
    <row r="73" spans="1:3">
      <c r="A73">
        <v>73</v>
      </c>
      <c r="B73" t="s">
        <v>1035</v>
      </c>
      <c r="C73" t="s">
        <v>1036</v>
      </c>
    </row>
    <row r="74" spans="1:3">
      <c r="A74">
        <v>74</v>
      </c>
      <c r="B74" t="s">
        <v>1037</v>
      </c>
      <c r="C74" t="s">
        <v>1038</v>
      </c>
    </row>
    <row r="75" spans="1:3">
      <c r="A75">
        <v>75</v>
      </c>
      <c r="B75" t="s">
        <v>1039</v>
      </c>
      <c r="C75" t="s">
        <v>1040</v>
      </c>
    </row>
    <row r="76" spans="1:3">
      <c r="A76">
        <v>76</v>
      </c>
      <c r="B76" t="s">
        <v>1041</v>
      </c>
      <c r="C76" t="s">
        <v>1042</v>
      </c>
    </row>
    <row r="77" spans="1:3">
      <c r="A77">
        <v>77</v>
      </c>
      <c r="B77" t="s">
        <v>1043</v>
      </c>
      <c r="C77" t="s">
        <v>1044</v>
      </c>
    </row>
    <row r="78" spans="1:3">
      <c r="A78">
        <v>78</v>
      </c>
      <c r="B78" t="s">
        <v>1045</v>
      </c>
      <c r="C78" t="s">
        <v>1046</v>
      </c>
    </row>
    <row r="79" spans="1:3">
      <c r="A79">
        <v>79</v>
      </c>
      <c r="B79" t="s">
        <v>1047</v>
      </c>
      <c r="C79" t="s">
        <v>1048</v>
      </c>
    </row>
    <row r="80" spans="1:3">
      <c r="A80">
        <v>80</v>
      </c>
      <c r="B80" t="s">
        <v>1049</v>
      </c>
      <c r="C80" t="s">
        <v>1050</v>
      </c>
    </row>
    <row r="81" spans="1:3">
      <c r="A81">
        <v>81</v>
      </c>
      <c r="B81" t="s">
        <v>1051</v>
      </c>
      <c r="C81" t="s">
        <v>1052</v>
      </c>
    </row>
    <row r="82" spans="1:3">
      <c r="A82">
        <v>82</v>
      </c>
      <c r="B82" t="s">
        <v>1053</v>
      </c>
      <c r="C82" t="s">
        <v>1054</v>
      </c>
    </row>
    <row r="83" spans="1:3">
      <c r="A83">
        <v>83</v>
      </c>
      <c r="B83" t="s">
        <v>1055</v>
      </c>
      <c r="C83" t="s">
        <v>1056</v>
      </c>
    </row>
    <row r="84" spans="1:3">
      <c r="A84">
        <v>84</v>
      </c>
      <c r="B84" t="s">
        <v>1057</v>
      </c>
      <c r="C84" t="s">
        <v>1058</v>
      </c>
    </row>
    <row r="85" spans="1:3">
      <c r="A85">
        <v>85</v>
      </c>
      <c r="B85" t="s">
        <v>1059</v>
      </c>
      <c r="C85" t="s">
        <v>1060</v>
      </c>
    </row>
    <row r="86" spans="1:3">
      <c r="A86">
        <v>86</v>
      </c>
      <c r="B86" t="s">
        <v>1061</v>
      </c>
      <c r="C86" t="s">
        <v>1062</v>
      </c>
    </row>
    <row r="87" spans="1:3">
      <c r="A87">
        <v>87</v>
      </c>
      <c r="B87" t="s">
        <v>1063</v>
      </c>
      <c r="C87" t="s">
        <v>1064</v>
      </c>
    </row>
    <row r="88" spans="1:3">
      <c r="A88">
        <v>88</v>
      </c>
      <c r="B88" t="s">
        <v>1065</v>
      </c>
      <c r="C88" t="s">
        <v>1066</v>
      </c>
    </row>
    <row r="89" spans="1:3">
      <c r="A89">
        <v>89</v>
      </c>
      <c r="B89" t="s">
        <v>1067</v>
      </c>
      <c r="C89" t="s">
        <v>1068</v>
      </c>
    </row>
    <row r="90" spans="1:3">
      <c r="A90">
        <v>90</v>
      </c>
      <c r="B90" t="s">
        <v>1069</v>
      </c>
      <c r="C90" t="s">
        <v>1070</v>
      </c>
    </row>
    <row r="91" spans="1:3">
      <c r="A91">
        <v>91</v>
      </c>
      <c r="B91" t="s">
        <v>1071</v>
      </c>
      <c r="C91" t="s">
        <v>1072</v>
      </c>
    </row>
    <row r="92" spans="1:3">
      <c r="A92">
        <v>92</v>
      </c>
      <c r="B92" t="s">
        <v>1073</v>
      </c>
      <c r="C92" t="s">
        <v>1074</v>
      </c>
    </row>
    <row r="93" spans="1:3">
      <c r="A93">
        <v>93</v>
      </c>
      <c r="B93" t="s">
        <v>1075</v>
      </c>
      <c r="C93" t="s">
        <v>1076</v>
      </c>
    </row>
    <row r="94" spans="1:3">
      <c r="A94">
        <v>94</v>
      </c>
      <c r="B94" t="s">
        <v>1077</v>
      </c>
      <c r="C94" t="s">
        <v>1078</v>
      </c>
    </row>
    <row r="95" spans="1:3">
      <c r="A95">
        <v>95</v>
      </c>
      <c r="B95" t="s">
        <v>1079</v>
      </c>
      <c r="C95" t="s">
        <v>1080</v>
      </c>
    </row>
    <row r="96" spans="1:3">
      <c r="A96">
        <v>96</v>
      </c>
      <c r="B96" t="s">
        <v>1081</v>
      </c>
      <c r="C96" t="s">
        <v>1082</v>
      </c>
    </row>
    <row r="97" spans="1:3">
      <c r="A97">
        <v>97</v>
      </c>
      <c r="B97" t="s">
        <v>1083</v>
      </c>
      <c r="C97" t="s">
        <v>1084</v>
      </c>
    </row>
    <row r="98" spans="1:3">
      <c r="A98">
        <v>98</v>
      </c>
      <c r="B98" t="s">
        <v>1085</v>
      </c>
      <c r="C98" t="s">
        <v>1086</v>
      </c>
    </row>
    <row r="99" spans="1:3">
      <c r="A99">
        <v>99</v>
      </c>
      <c r="B99" t="s">
        <v>1087</v>
      </c>
      <c r="C99" t="s">
        <v>1088</v>
      </c>
    </row>
    <row r="100" spans="1:3">
      <c r="A100">
        <v>100</v>
      </c>
      <c r="B100" t="s">
        <v>1089</v>
      </c>
      <c r="C100" t="s">
        <v>1090</v>
      </c>
    </row>
    <row r="101" spans="1:3">
      <c r="A101">
        <v>101</v>
      </c>
      <c r="B101" t="s">
        <v>1091</v>
      </c>
      <c r="C101" t="s">
        <v>1092</v>
      </c>
    </row>
    <row r="102" spans="1:3">
      <c r="A102">
        <v>102</v>
      </c>
      <c r="B102" t="s">
        <v>1093</v>
      </c>
      <c r="C102" t="s">
        <v>1094</v>
      </c>
    </row>
    <row r="103" spans="1:3">
      <c r="A103">
        <v>103</v>
      </c>
      <c r="B103" t="s">
        <v>1095</v>
      </c>
      <c r="C103" t="s">
        <v>1096</v>
      </c>
    </row>
    <row r="104" spans="1:3">
      <c r="A104">
        <v>104</v>
      </c>
      <c r="B104" t="s">
        <v>1097</v>
      </c>
      <c r="C104" t="s">
        <v>1098</v>
      </c>
    </row>
    <row r="105" spans="1:3">
      <c r="A105">
        <v>105</v>
      </c>
      <c r="B105" t="s">
        <v>1099</v>
      </c>
      <c r="C105" t="s">
        <v>1100</v>
      </c>
    </row>
    <row r="106" spans="1:3">
      <c r="A106">
        <v>106</v>
      </c>
      <c r="B106" t="s">
        <v>1101</v>
      </c>
      <c r="C106" t="s">
        <v>1102</v>
      </c>
    </row>
    <row r="107" spans="1:3">
      <c r="A107">
        <v>107</v>
      </c>
      <c r="B107" t="s">
        <v>1103</v>
      </c>
      <c r="C107" t="s">
        <v>1104</v>
      </c>
    </row>
    <row r="108" spans="1:3">
      <c r="A108">
        <v>108</v>
      </c>
      <c r="B108" t="s">
        <v>1105</v>
      </c>
      <c r="C108" t="s">
        <v>1106</v>
      </c>
    </row>
    <row r="109" spans="1:3">
      <c r="A109">
        <v>109</v>
      </c>
      <c r="B109" t="s">
        <v>1107</v>
      </c>
      <c r="C109" t="s">
        <v>1108</v>
      </c>
    </row>
    <row r="110" spans="1:3">
      <c r="A110">
        <v>110</v>
      </c>
      <c r="B110" t="s">
        <v>1109</v>
      </c>
      <c r="C110" t="s">
        <v>1110</v>
      </c>
    </row>
    <row r="111" spans="1:3">
      <c r="A111">
        <v>111</v>
      </c>
      <c r="B111" t="s">
        <v>1111</v>
      </c>
      <c r="C111" t="s">
        <v>1112</v>
      </c>
    </row>
    <row r="112" spans="1:3">
      <c r="A112">
        <v>112</v>
      </c>
      <c r="B112" t="s">
        <v>1113</v>
      </c>
      <c r="C112" t="s">
        <v>1114</v>
      </c>
    </row>
    <row r="113" spans="1:3">
      <c r="A113">
        <v>113</v>
      </c>
      <c r="B113" t="s">
        <v>1115</v>
      </c>
      <c r="C113" t="s">
        <v>1116</v>
      </c>
    </row>
    <row r="114" spans="1:3">
      <c r="A114">
        <v>114</v>
      </c>
      <c r="B114" t="s">
        <v>1117</v>
      </c>
      <c r="C114" t="s">
        <v>1118</v>
      </c>
    </row>
    <row r="115" spans="1:3">
      <c r="A115">
        <v>115</v>
      </c>
      <c r="B115" t="s">
        <v>1119</v>
      </c>
      <c r="C115" t="s">
        <v>1120</v>
      </c>
    </row>
    <row r="116" spans="1:3">
      <c r="A116">
        <v>116</v>
      </c>
      <c r="B116" t="s">
        <v>1121</v>
      </c>
      <c r="C116" t="s">
        <v>1122</v>
      </c>
    </row>
  </sheetData>
  <phoneticPr fontId="2"/>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B3411A-CFDC-4062-987F-D41512DB24A5}">
  <sheetPr codeName="Sheet15"/>
  <dimension ref="A1:C106"/>
  <sheetViews>
    <sheetView topLeftCell="A85" workbookViewId="0">
      <selection activeCell="C106" sqref="C106"/>
    </sheetView>
  </sheetViews>
  <sheetFormatPr defaultRowHeight="13.5"/>
  <sheetData>
    <row r="1" spans="1:3">
      <c r="A1">
        <v>1</v>
      </c>
      <c r="B1" t="s">
        <v>1689</v>
      </c>
      <c r="C1" t="s">
        <v>1690</v>
      </c>
    </row>
    <row r="2" spans="1:3">
      <c r="A2">
        <v>2</v>
      </c>
      <c r="B2" t="s">
        <v>1691</v>
      </c>
      <c r="C2" t="s">
        <v>1692</v>
      </c>
    </row>
    <row r="3" spans="1:3">
      <c r="A3">
        <v>3</v>
      </c>
      <c r="B3" t="s">
        <v>1693</v>
      </c>
      <c r="C3" t="s">
        <v>1694</v>
      </c>
    </row>
    <row r="4" spans="1:3">
      <c r="A4">
        <v>4</v>
      </c>
      <c r="B4" t="s">
        <v>1695</v>
      </c>
      <c r="C4" t="s">
        <v>1696</v>
      </c>
    </row>
    <row r="5" spans="1:3">
      <c r="A5">
        <v>5</v>
      </c>
      <c r="B5" t="s">
        <v>1697</v>
      </c>
      <c r="C5" t="s">
        <v>1698</v>
      </c>
    </row>
    <row r="6" spans="1:3">
      <c r="A6">
        <v>6</v>
      </c>
      <c r="B6" t="s">
        <v>1699</v>
      </c>
      <c r="C6" t="s">
        <v>1700</v>
      </c>
    </row>
    <row r="7" spans="1:3">
      <c r="A7">
        <v>7</v>
      </c>
      <c r="B7" t="s">
        <v>1701</v>
      </c>
      <c r="C7" t="s">
        <v>1702</v>
      </c>
    </row>
    <row r="8" spans="1:3">
      <c r="A8">
        <v>8</v>
      </c>
      <c r="B8" t="s">
        <v>1703</v>
      </c>
      <c r="C8" t="s">
        <v>1704</v>
      </c>
    </row>
    <row r="9" spans="1:3">
      <c r="A9">
        <v>9</v>
      </c>
      <c r="B9" t="s">
        <v>1705</v>
      </c>
      <c r="C9" t="s">
        <v>1706</v>
      </c>
    </row>
    <row r="10" spans="1:3">
      <c r="A10">
        <v>10</v>
      </c>
      <c r="B10" t="s">
        <v>1707</v>
      </c>
      <c r="C10" t="s">
        <v>1708</v>
      </c>
    </row>
    <row r="11" spans="1:3">
      <c r="A11">
        <v>11</v>
      </c>
      <c r="B11" t="s">
        <v>1709</v>
      </c>
      <c r="C11" t="s">
        <v>1710</v>
      </c>
    </row>
    <row r="12" spans="1:3">
      <c r="A12">
        <v>12</v>
      </c>
      <c r="B12" t="s">
        <v>1711</v>
      </c>
      <c r="C12" t="s">
        <v>1712</v>
      </c>
    </row>
    <row r="13" spans="1:3">
      <c r="A13">
        <v>13</v>
      </c>
      <c r="B13" t="s">
        <v>1713</v>
      </c>
      <c r="C13" t="s">
        <v>1714</v>
      </c>
    </row>
    <row r="14" spans="1:3">
      <c r="A14">
        <v>14</v>
      </c>
      <c r="B14" t="s">
        <v>1715</v>
      </c>
      <c r="C14" t="s">
        <v>1716</v>
      </c>
    </row>
    <row r="15" spans="1:3">
      <c r="A15">
        <v>15</v>
      </c>
      <c r="B15" t="s">
        <v>1717</v>
      </c>
      <c r="C15" t="s">
        <v>1718</v>
      </c>
    </row>
    <row r="16" spans="1:3">
      <c r="A16">
        <v>16</v>
      </c>
      <c r="B16" t="s">
        <v>1719</v>
      </c>
      <c r="C16" t="s">
        <v>1720</v>
      </c>
    </row>
    <row r="17" spans="1:3">
      <c r="A17">
        <v>17</v>
      </c>
      <c r="B17" t="s">
        <v>1721</v>
      </c>
      <c r="C17" t="s">
        <v>1722</v>
      </c>
    </row>
    <row r="18" spans="1:3">
      <c r="A18">
        <v>18</v>
      </c>
      <c r="B18" t="s">
        <v>1723</v>
      </c>
      <c r="C18" t="s">
        <v>1724</v>
      </c>
    </row>
    <row r="19" spans="1:3">
      <c r="A19">
        <v>19</v>
      </c>
      <c r="B19" t="s">
        <v>1725</v>
      </c>
      <c r="C19" t="s">
        <v>1726</v>
      </c>
    </row>
    <row r="20" spans="1:3">
      <c r="A20">
        <v>20</v>
      </c>
      <c r="B20" t="s">
        <v>1727</v>
      </c>
      <c r="C20" t="s">
        <v>1728</v>
      </c>
    </row>
    <row r="21" spans="1:3">
      <c r="A21">
        <v>21</v>
      </c>
      <c r="B21" t="s">
        <v>1729</v>
      </c>
      <c r="C21" t="s">
        <v>1730</v>
      </c>
    </row>
    <row r="22" spans="1:3">
      <c r="A22">
        <v>22</v>
      </c>
      <c r="B22" t="s">
        <v>1731</v>
      </c>
      <c r="C22" t="s">
        <v>1732</v>
      </c>
    </row>
    <row r="23" spans="1:3">
      <c r="A23">
        <v>23</v>
      </c>
      <c r="B23" t="s">
        <v>1733</v>
      </c>
      <c r="C23" t="s">
        <v>1734</v>
      </c>
    </row>
    <row r="24" spans="1:3">
      <c r="A24">
        <v>24</v>
      </c>
      <c r="B24" t="s">
        <v>1735</v>
      </c>
      <c r="C24" t="s">
        <v>1736</v>
      </c>
    </row>
    <row r="25" spans="1:3">
      <c r="A25">
        <v>25</v>
      </c>
      <c r="B25" t="s">
        <v>1737</v>
      </c>
      <c r="C25" t="s">
        <v>1738</v>
      </c>
    </row>
    <row r="26" spans="1:3">
      <c r="A26">
        <v>26</v>
      </c>
      <c r="B26" t="s">
        <v>1739</v>
      </c>
      <c r="C26" t="s">
        <v>1740</v>
      </c>
    </row>
    <row r="27" spans="1:3">
      <c r="A27">
        <v>27</v>
      </c>
      <c r="B27" t="s">
        <v>1741</v>
      </c>
      <c r="C27" t="s">
        <v>1742</v>
      </c>
    </row>
    <row r="28" spans="1:3">
      <c r="A28">
        <v>28</v>
      </c>
      <c r="B28" t="s">
        <v>1743</v>
      </c>
      <c r="C28" t="s">
        <v>1744</v>
      </c>
    </row>
    <row r="29" spans="1:3">
      <c r="A29">
        <v>29</v>
      </c>
      <c r="B29" t="s">
        <v>1745</v>
      </c>
      <c r="C29" t="s">
        <v>1746</v>
      </c>
    </row>
    <row r="30" spans="1:3">
      <c r="A30">
        <v>30</v>
      </c>
      <c r="B30" t="s">
        <v>1747</v>
      </c>
      <c r="C30" t="s">
        <v>1748</v>
      </c>
    </row>
    <row r="31" spans="1:3">
      <c r="A31">
        <v>31</v>
      </c>
      <c r="B31" t="s">
        <v>1749</v>
      </c>
      <c r="C31" t="s">
        <v>1750</v>
      </c>
    </row>
    <row r="32" spans="1:3">
      <c r="A32">
        <v>32</v>
      </c>
      <c r="B32" t="s">
        <v>1751</v>
      </c>
      <c r="C32" t="s">
        <v>1752</v>
      </c>
    </row>
    <row r="33" spans="1:3">
      <c r="A33">
        <v>33</v>
      </c>
      <c r="B33" t="s">
        <v>1753</v>
      </c>
      <c r="C33" t="s">
        <v>1754</v>
      </c>
    </row>
    <row r="34" spans="1:3">
      <c r="A34">
        <v>34</v>
      </c>
      <c r="B34" t="s">
        <v>1755</v>
      </c>
      <c r="C34" t="s">
        <v>1756</v>
      </c>
    </row>
    <row r="35" spans="1:3">
      <c r="A35">
        <v>35</v>
      </c>
      <c r="B35" t="s">
        <v>1757</v>
      </c>
      <c r="C35" t="s">
        <v>1758</v>
      </c>
    </row>
    <row r="36" spans="1:3">
      <c r="A36">
        <v>36</v>
      </c>
      <c r="B36" t="s">
        <v>1759</v>
      </c>
      <c r="C36" t="s">
        <v>1760</v>
      </c>
    </row>
    <row r="37" spans="1:3">
      <c r="A37">
        <v>37</v>
      </c>
      <c r="B37" t="s">
        <v>1761</v>
      </c>
      <c r="C37" t="s">
        <v>1762</v>
      </c>
    </row>
    <row r="38" spans="1:3">
      <c r="A38">
        <v>38</v>
      </c>
      <c r="B38" t="s">
        <v>1763</v>
      </c>
      <c r="C38" t="s">
        <v>1764</v>
      </c>
    </row>
    <row r="39" spans="1:3">
      <c r="A39">
        <v>39</v>
      </c>
      <c r="B39" t="s">
        <v>1765</v>
      </c>
      <c r="C39" t="s">
        <v>1766</v>
      </c>
    </row>
    <row r="40" spans="1:3">
      <c r="A40">
        <v>40</v>
      </c>
      <c r="B40" t="s">
        <v>1767</v>
      </c>
      <c r="C40" t="s">
        <v>1768</v>
      </c>
    </row>
    <row r="41" spans="1:3">
      <c r="A41">
        <v>41</v>
      </c>
      <c r="B41" t="s">
        <v>1769</v>
      </c>
      <c r="C41" t="s">
        <v>1770</v>
      </c>
    </row>
    <row r="42" spans="1:3">
      <c r="A42">
        <v>42</v>
      </c>
      <c r="B42" t="s">
        <v>1771</v>
      </c>
      <c r="C42" t="s">
        <v>1772</v>
      </c>
    </row>
    <row r="43" spans="1:3">
      <c r="A43">
        <v>43</v>
      </c>
      <c r="B43" t="s">
        <v>1773</v>
      </c>
      <c r="C43" t="s">
        <v>1774</v>
      </c>
    </row>
    <row r="44" spans="1:3">
      <c r="A44">
        <v>44</v>
      </c>
      <c r="B44" t="s">
        <v>1775</v>
      </c>
      <c r="C44" t="s">
        <v>1776</v>
      </c>
    </row>
    <row r="45" spans="1:3">
      <c r="A45">
        <v>45</v>
      </c>
      <c r="B45" t="s">
        <v>1777</v>
      </c>
      <c r="C45" t="s">
        <v>1778</v>
      </c>
    </row>
    <row r="46" spans="1:3">
      <c r="A46">
        <v>46</v>
      </c>
      <c r="B46" t="s">
        <v>1779</v>
      </c>
      <c r="C46" t="s">
        <v>1780</v>
      </c>
    </row>
    <row r="47" spans="1:3">
      <c r="A47">
        <v>47</v>
      </c>
      <c r="B47" t="s">
        <v>1781</v>
      </c>
      <c r="C47" t="s">
        <v>1782</v>
      </c>
    </row>
    <row r="48" spans="1:3">
      <c r="A48">
        <v>48</v>
      </c>
      <c r="B48" t="s">
        <v>1783</v>
      </c>
      <c r="C48" t="s">
        <v>1784</v>
      </c>
    </row>
    <row r="49" spans="1:3">
      <c r="A49">
        <v>49</v>
      </c>
      <c r="B49" t="s">
        <v>1785</v>
      </c>
      <c r="C49" t="s">
        <v>1786</v>
      </c>
    </row>
    <row r="50" spans="1:3">
      <c r="A50">
        <v>50</v>
      </c>
      <c r="B50" t="s">
        <v>1787</v>
      </c>
      <c r="C50" t="s">
        <v>1788</v>
      </c>
    </row>
    <row r="51" spans="1:3">
      <c r="A51">
        <v>51</v>
      </c>
      <c r="B51" t="s">
        <v>1789</v>
      </c>
      <c r="C51" t="s">
        <v>1790</v>
      </c>
    </row>
    <row r="52" spans="1:3">
      <c r="A52">
        <v>52</v>
      </c>
      <c r="B52" t="s">
        <v>1791</v>
      </c>
      <c r="C52" t="s">
        <v>1792</v>
      </c>
    </row>
    <row r="53" spans="1:3">
      <c r="A53">
        <v>53</v>
      </c>
      <c r="B53" t="s">
        <v>1793</v>
      </c>
      <c r="C53" t="s">
        <v>1794</v>
      </c>
    </row>
    <row r="54" spans="1:3">
      <c r="A54">
        <v>54</v>
      </c>
      <c r="B54" t="s">
        <v>1795</v>
      </c>
      <c r="C54" t="s">
        <v>1796</v>
      </c>
    </row>
    <row r="55" spans="1:3">
      <c r="A55">
        <v>55</v>
      </c>
      <c r="B55" t="s">
        <v>1797</v>
      </c>
      <c r="C55" t="s">
        <v>1798</v>
      </c>
    </row>
    <row r="56" spans="1:3">
      <c r="A56">
        <v>56</v>
      </c>
      <c r="B56" t="s">
        <v>1799</v>
      </c>
      <c r="C56" t="s">
        <v>1800</v>
      </c>
    </row>
    <row r="57" spans="1:3">
      <c r="A57">
        <v>57</v>
      </c>
      <c r="B57" t="s">
        <v>1801</v>
      </c>
      <c r="C57" t="s">
        <v>1802</v>
      </c>
    </row>
    <row r="58" spans="1:3">
      <c r="A58">
        <v>58</v>
      </c>
      <c r="B58" t="s">
        <v>1803</v>
      </c>
      <c r="C58" t="s">
        <v>1804</v>
      </c>
    </row>
    <row r="59" spans="1:3">
      <c r="A59">
        <v>59</v>
      </c>
      <c r="B59" t="s">
        <v>1805</v>
      </c>
      <c r="C59" t="s">
        <v>1806</v>
      </c>
    </row>
    <row r="60" spans="1:3">
      <c r="A60">
        <v>60</v>
      </c>
      <c r="B60" t="s">
        <v>1807</v>
      </c>
      <c r="C60" t="s">
        <v>1808</v>
      </c>
    </row>
    <row r="61" spans="1:3">
      <c r="A61">
        <v>61</v>
      </c>
      <c r="B61" t="s">
        <v>1809</v>
      </c>
      <c r="C61" t="s">
        <v>1810</v>
      </c>
    </row>
    <row r="62" spans="1:3">
      <c r="A62">
        <v>62</v>
      </c>
      <c r="B62" t="s">
        <v>1811</v>
      </c>
      <c r="C62" t="s">
        <v>1812</v>
      </c>
    </row>
    <row r="63" spans="1:3">
      <c r="A63">
        <v>63</v>
      </c>
      <c r="B63" t="s">
        <v>1813</v>
      </c>
      <c r="C63" t="s">
        <v>1814</v>
      </c>
    </row>
    <row r="64" spans="1:3">
      <c r="A64">
        <v>64</v>
      </c>
      <c r="B64" t="s">
        <v>1815</v>
      </c>
      <c r="C64" t="s">
        <v>1816</v>
      </c>
    </row>
    <row r="65" spans="1:3">
      <c r="A65">
        <v>65</v>
      </c>
      <c r="B65" t="s">
        <v>1817</v>
      </c>
      <c r="C65" t="s">
        <v>1818</v>
      </c>
    </row>
    <row r="66" spans="1:3">
      <c r="A66">
        <v>66</v>
      </c>
      <c r="B66" t="s">
        <v>1819</v>
      </c>
      <c r="C66" t="s">
        <v>1820</v>
      </c>
    </row>
    <row r="67" spans="1:3">
      <c r="A67">
        <v>67</v>
      </c>
      <c r="B67" t="s">
        <v>1821</v>
      </c>
      <c r="C67" t="s">
        <v>1822</v>
      </c>
    </row>
    <row r="68" spans="1:3">
      <c r="A68">
        <v>68</v>
      </c>
      <c r="B68" t="s">
        <v>1823</v>
      </c>
      <c r="C68" t="s">
        <v>1824</v>
      </c>
    </row>
    <row r="69" spans="1:3">
      <c r="A69">
        <v>69</v>
      </c>
      <c r="B69" t="s">
        <v>1825</v>
      </c>
      <c r="C69" t="s">
        <v>1826</v>
      </c>
    </row>
    <row r="70" spans="1:3">
      <c r="A70">
        <v>70</v>
      </c>
      <c r="B70" t="s">
        <v>1827</v>
      </c>
      <c r="C70" t="s">
        <v>1828</v>
      </c>
    </row>
    <row r="71" spans="1:3">
      <c r="A71">
        <v>71</v>
      </c>
      <c r="B71" t="s">
        <v>1829</v>
      </c>
      <c r="C71" t="s">
        <v>1830</v>
      </c>
    </row>
    <row r="72" spans="1:3">
      <c r="A72">
        <v>72</v>
      </c>
      <c r="B72" t="s">
        <v>1831</v>
      </c>
      <c r="C72" t="s">
        <v>1832</v>
      </c>
    </row>
    <row r="73" spans="1:3">
      <c r="A73">
        <v>73</v>
      </c>
      <c r="B73" t="s">
        <v>1833</v>
      </c>
      <c r="C73" t="s">
        <v>1834</v>
      </c>
    </row>
    <row r="74" spans="1:3">
      <c r="A74">
        <v>74</v>
      </c>
      <c r="B74" t="s">
        <v>1835</v>
      </c>
      <c r="C74" t="s">
        <v>1836</v>
      </c>
    </row>
    <row r="75" spans="1:3">
      <c r="A75">
        <v>75</v>
      </c>
      <c r="B75" t="s">
        <v>1837</v>
      </c>
      <c r="C75" t="s">
        <v>1838</v>
      </c>
    </row>
    <row r="76" spans="1:3">
      <c r="A76">
        <v>76</v>
      </c>
      <c r="B76" t="s">
        <v>1839</v>
      </c>
      <c r="C76" t="s">
        <v>1840</v>
      </c>
    </row>
    <row r="77" spans="1:3">
      <c r="A77">
        <v>77</v>
      </c>
      <c r="B77" t="s">
        <v>1841</v>
      </c>
      <c r="C77" t="s">
        <v>1842</v>
      </c>
    </row>
    <row r="78" spans="1:3">
      <c r="A78">
        <v>78</v>
      </c>
      <c r="B78" t="s">
        <v>1843</v>
      </c>
      <c r="C78" t="s">
        <v>1844</v>
      </c>
    </row>
    <row r="79" spans="1:3">
      <c r="A79">
        <v>79</v>
      </c>
      <c r="B79" t="s">
        <v>1845</v>
      </c>
      <c r="C79" t="s">
        <v>1846</v>
      </c>
    </row>
    <row r="80" spans="1:3">
      <c r="A80">
        <v>80</v>
      </c>
      <c r="B80" t="s">
        <v>1847</v>
      </c>
      <c r="C80" t="s">
        <v>1848</v>
      </c>
    </row>
    <row r="81" spans="1:3">
      <c r="A81">
        <v>81</v>
      </c>
      <c r="B81" t="s">
        <v>1849</v>
      </c>
      <c r="C81" t="s">
        <v>1850</v>
      </c>
    </row>
    <row r="82" spans="1:3">
      <c r="A82">
        <v>82</v>
      </c>
      <c r="B82" t="s">
        <v>1851</v>
      </c>
      <c r="C82" t="s">
        <v>1852</v>
      </c>
    </row>
    <row r="83" spans="1:3">
      <c r="A83">
        <v>83</v>
      </c>
      <c r="B83" t="s">
        <v>1853</v>
      </c>
      <c r="C83" t="s">
        <v>1854</v>
      </c>
    </row>
    <row r="84" spans="1:3">
      <c r="A84">
        <v>84</v>
      </c>
      <c r="B84" t="s">
        <v>1855</v>
      </c>
      <c r="C84" t="s">
        <v>1856</v>
      </c>
    </row>
    <row r="85" spans="1:3">
      <c r="A85">
        <v>85</v>
      </c>
      <c r="B85" t="s">
        <v>1857</v>
      </c>
      <c r="C85" t="s">
        <v>1858</v>
      </c>
    </row>
    <row r="86" spans="1:3">
      <c r="A86">
        <v>86</v>
      </c>
      <c r="B86" t="s">
        <v>1859</v>
      </c>
      <c r="C86" t="s">
        <v>1860</v>
      </c>
    </row>
    <row r="87" spans="1:3">
      <c r="A87">
        <v>87</v>
      </c>
      <c r="B87" t="s">
        <v>1861</v>
      </c>
      <c r="C87" t="s">
        <v>1862</v>
      </c>
    </row>
    <row r="88" spans="1:3">
      <c r="A88">
        <v>88</v>
      </c>
      <c r="B88" t="s">
        <v>1863</v>
      </c>
      <c r="C88" t="s">
        <v>1864</v>
      </c>
    </row>
    <row r="89" spans="1:3">
      <c r="A89">
        <v>89</v>
      </c>
      <c r="B89" t="s">
        <v>1865</v>
      </c>
      <c r="C89" t="s">
        <v>1866</v>
      </c>
    </row>
    <row r="90" spans="1:3">
      <c r="A90">
        <v>90</v>
      </c>
      <c r="B90" t="s">
        <v>1867</v>
      </c>
      <c r="C90" t="s">
        <v>1868</v>
      </c>
    </row>
    <row r="91" spans="1:3">
      <c r="A91">
        <v>91</v>
      </c>
      <c r="B91" t="s">
        <v>1869</v>
      </c>
      <c r="C91" t="s">
        <v>1870</v>
      </c>
    </row>
    <row r="92" spans="1:3">
      <c r="A92">
        <v>92</v>
      </c>
      <c r="B92" t="s">
        <v>1871</v>
      </c>
      <c r="C92" t="s">
        <v>1872</v>
      </c>
    </row>
    <row r="93" spans="1:3">
      <c r="A93">
        <v>93</v>
      </c>
      <c r="B93" t="s">
        <v>1873</v>
      </c>
      <c r="C93" t="s">
        <v>1874</v>
      </c>
    </row>
    <row r="94" spans="1:3">
      <c r="A94">
        <v>94</v>
      </c>
      <c r="B94" t="s">
        <v>1875</v>
      </c>
      <c r="C94" t="s">
        <v>1876</v>
      </c>
    </row>
    <row r="95" spans="1:3">
      <c r="A95">
        <v>95</v>
      </c>
      <c r="B95" t="s">
        <v>1877</v>
      </c>
      <c r="C95" t="s">
        <v>1878</v>
      </c>
    </row>
    <row r="96" spans="1:3">
      <c r="A96">
        <v>96</v>
      </c>
      <c r="B96" t="s">
        <v>1879</v>
      </c>
      <c r="C96" t="s">
        <v>1880</v>
      </c>
    </row>
    <row r="97" spans="1:3">
      <c r="A97">
        <v>97</v>
      </c>
      <c r="B97" t="s">
        <v>1881</v>
      </c>
      <c r="C97" t="s">
        <v>1882</v>
      </c>
    </row>
    <row r="98" spans="1:3">
      <c r="A98">
        <v>98</v>
      </c>
      <c r="B98" t="s">
        <v>1883</v>
      </c>
      <c r="C98" t="s">
        <v>1884</v>
      </c>
    </row>
    <row r="99" spans="1:3">
      <c r="A99">
        <v>99</v>
      </c>
      <c r="B99" t="s">
        <v>1885</v>
      </c>
      <c r="C99" t="s">
        <v>1886</v>
      </c>
    </row>
    <row r="100" spans="1:3">
      <c r="A100">
        <v>100</v>
      </c>
      <c r="B100" t="s">
        <v>1887</v>
      </c>
      <c r="C100" t="s">
        <v>1888</v>
      </c>
    </row>
    <row r="101" spans="1:3">
      <c r="A101">
        <v>101</v>
      </c>
      <c r="B101" t="s">
        <v>1889</v>
      </c>
      <c r="C101" t="s">
        <v>1890</v>
      </c>
    </row>
    <row r="102" spans="1:3">
      <c r="A102">
        <v>102</v>
      </c>
      <c r="B102" t="s">
        <v>1891</v>
      </c>
      <c r="C102" t="s">
        <v>1892</v>
      </c>
    </row>
    <row r="103" spans="1:3">
      <c r="A103">
        <v>103</v>
      </c>
      <c r="B103" t="s">
        <v>1893</v>
      </c>
      <c r="C103" t="s">
        <v>1894</v>
      </c>
    </row>
    <row r="104" spans="1:3">
      <c r="A104">
        <v>104</v>
      </c>
      <c r="B104" t="s">
        <v>1895</v>
      </c>
      <c r="C104" t="s">
        <v>1896</v>
      </c>
    </row>
    <row r="105" spans="1:3">
      <c r="A105">
        <v>105</v>
      </c>
      <c r="B105" t="s">
        <v>1897</v>
      </c>
      <c r="C105" t="s">
        <v>1898</v>
      </c>
    </row>
    <row r="106" spans="1:3">
      <c r="A106">
        <v>106</v>
      </c>
      <c r="B106" t="s">
        <v>1899</v>
      </c>
      <c r="C106" t="s">
        <v>1900</v>
      </c>
    </row>
  </sheetData>
  <phoneticPr fontId="2"/>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02E1CD-CB8C-4E7F-874B-31C3BE053C9F}">
  <sheetPr codeName="Sheet16"/>
  <dimension ref="A1:C99"/>
  <sheetViews>
    <sheetView topLeftCell="A79" workbookViewId="0">
      <selection sqref="A1:A99"/>
    </sheetView>
  </sheetViews>
  <sheetFormatPr defaultRowHeight="13.5"/>
  <sheetData>
    <row r="1" spans="1:3">
      <c r="A1">
        <v>1</v>
      </c>
      <c r="B1" t="s">
        <v>1901</v>
      </c>
      <c r="C1" t="s">
        <v>1902</v>
      </c>
    </row>
    <row r="2" spans="1:3">
      <c r="A2">
        <v>2</v>
      </c>
      <c r="B2" t="s">
        <v>1903</v>
      </c>
      <c r="C2" t="s">
        <v>1904</v>
      </c>
    </row>
    <row r="3" spans="1:3">
      <c r="A3">
        <v>3</v>
      </c>
      <c r="B3" t="s">
        <v>1905</v>
      </c>
      <c r="C3" t="s">
        <v>1906</v>
      </c>
    </row>
    <row r="4" spans="1:3">
      <c r="A4">
        <v>4</v>
      </c>
      <c r="B4" t="s">
        <v>1907</v>
      </c>
      <c r="C4" t="s">
        <v>1908</v>
      </c>
    </row>
    <row r="5" spans="1:3">
      <c r="A5">
        <v>5</v>
      </c>
      <c r="B5" t="s">
        <v>1909</v>
      </c>
      <c r="C5" t="s">
        <v>1910</v>
      </c>
    </row>
    <row r="6" spans="1:3">
      <c r="A6">
        <v>6</v>
      </c>
      <c r="B6" t="s">
        <v>1911</v>
      </c>
      <c r="C6" t="s">
        <v>1912</v>
      </c>
    </row>
    <row r="7" spans="1:3">
      <c r="A7">
        <v>7</v>
      </c>
      <c r="B7" t="s">
        <v>1913</v>
      </c>
      <c r="C7" t="s">
        <v>1914</v>
      </c>
    </row>
    <row r="8" spans="1:3">
      <c r="A8">
        <v>8</v>
      </c>
      <c r="B8" t="s">
        <v>1915</v>
      </c>
      <c r="C8" t="s">
        <v>1916</v>
      </c>
    </row>
    <row r="9" spans="1:3">
      <c r="A9">
        <v>9</v>
      </c>
      <c r="B9" t="s">
        <v>1917</v>
      </c>
      <c r="C9" t="s">
        <v>1918</v>
      </c>
    </row>
    <row r="10" spans="1:3">
      <c r="A10">
        <v>10</v>
      </c>
      <c r="B10" t="s">
        <v>1919</v>
      </c>
      <c r="C10" t="s">
        <v>1920</v>
      </c>
    </row>
    <row r="11" spans="1:3">
      <c r="A11">
        <v>11</v>
      </c>
      <c r="B11" t="s">
        <v>1921</v>
      </c>
      <c r="C11" t="s">
        <v>1922</v>
      </c>
    </row>
    <row r="12" spans="1:3">
      <c r="A12">
        <v>12</v>
      </c>
      <c r="B12" t="s">
        <v>1923</v>
      </c>
      <c r="C12" t="s">
        <v>1924</v>
      </c>
    </row>
    <row r="13" spans="1:3">
      <c r="A13">
        <v>13</v>
      </c>
      <c r="B13" t="s">
        <v>1925</v>
      </c>
      <c r="C13" t="s">
        <v>1926</v>
      </c>
    </row>
    <row r="14" spans="1:3">
      <c r="A14">
        <v>14</v>
      </c>
      <c r="B14" t="s">
        <v>1927</v>
      </c>
      <c r="C14" t="s">
        <v>1928</v>
      </c>
    </row>
    <row r="15" spans="1:3">
      <c r="A15">
        <v>15</v>
      </c>
      <c r="B15" t="s">
        <v>1929</v>
      </c>
      <c r="C15" t="s">
        <v>1930</v>
      </c>
    </row>
    <row r="16" spans="1:3">
      <c r="A16">
        <v>16</v>
      </c>
      <c r="B16" t="s">
        <v>1931</v>
      </c>
      <c r="C16" t="s">
        <v>1932</v>
      </c>
    </row>
    <row r="17" spans="1:3">
      <c r="A17">
        <v>17</v>
      </c>
      <c r="B17" t="s">
        <v>1933</v>
      </c>
      <c r="C17" t="s">
        <v>1934</v>
      </c>
    </row>
    <row r="18" spans="1:3">
      <c r="A18">
        <v>18</v>
      </c>
      <c r="B18" t="s">
        <v>1935</v>
      </c>
      <c r="C18" t="s">
        <v>1936</v>
      </c>
    </row>
    <row r="19" spans="1:3">
      <c r="A19">
        <v>19</v>
      </c>
      <c r="B19" t="s">
        <v>1937</v>
      </c>
      <c r="C19" t="s">
        <v>1938</v>
      </c>
    </row>
    <row r="20" spans="1:3">
      <c r="A20">
        <v>20</v>
      </c>
      <c r="B20" t="s">
        <v>1939</v>
      </c>
      <c r="C20" t="s">
        <v>1940</v>
      </c>
    </row>
    <row r="21" spans="1:3">
      <c r="A21">
        <v>21</v>
      </c>
      <c r="B21" t="s">
        <v>1941</v>
      </c>
      <c r="C21" t="s">
        <v>1942</v>
      </c>
    </row>
    <row r="22" spans="1:3">
      <c r="A22">
        <v>22</v>
      </c>
      <c r="B22" t="s">
        <v>1943</v>
      </c>
      <c r="C22" t="s">
        <v>1944</v>
      </c>
    </row>
    <row r="23" spans="1:3">
      <c r="A23">
        <v>23</v>
      </c>
      <c r="B23" t="s">
        <v>1945</v>
      </c>
      <c r="C23" t="s">
        <v>1946</v>
      </c>
    </row>
    <row r="24" spans="1:3">
      <c r="A24">
        <v>24</v>
      </c>
      <c r="B24" t="s">
        <v>1947</v>
      </c>
      <c r="C24" t="s">
        <v>1948</v>
      </c>
    </row>
    <row r="25" spans="1:3">
      <c r="A25">
        <v>25</v>
      </c>
      <c r="B25" t="s">
        <v>1949</v>
      </c>
      <c r="C25" t="s">
        <v>1950</v>
      </c>
    </row>
    <row r="26" spans="1:3">
      <c r="A26">
        <v>26</v>
      </c>
      <c r="B26" t="s">
        <v>1951</v>
      </c>
      <c r="C26" t="s">
        <v>1952</v>
      </c>
    </row>
    <row r="27" spans="1:3">
      <c r="A27">
        <v>27</v>
      </c>
      <c r="B27" t="s">
        <v>1953</v>
      </c>
      <c r="C27" t="s">
        <v>1954</v>
      </c>
    </row>
    <row r="28" spans="1:3">
      <c r="A28">
        <v>28</v>
      </c>
      <c r="B28" t="s">
        <v>1955</v>
      </c>
      <c r="C28" t="s">
        <v>1956</v>
      </c>
    </row>
    <row r="29" spans="1:3">
      <c r="A29">
        <v>29</v>
      </c>
      <c r="B29" t="s">
        <v>1957</v>
      </c>
      <c r="C29" t="s">
        <v>1958</v>
      </c>
    </row>
    <row r="30" spans="1:3">
      <c r="A30">
        <v>30</v>
      </c>
      <c r="B30" t="s">
        <v>1959</v>
      </c>
      <c r="C30" t="s">
        <v>1960</v>
      </c>
    </row>
    <row r="31" spans="1:3">
      <c r="A31">
        <v>31</v>
      </c>
      <c r="B31" t="s">
        <v>1961</v>
      </c>
      <c r="C31" t="s">
        <v>1962</v>
      </c>
    </row>
    <row r="32" spans="1:3">
      <c r="A32">
        <v>32</v>
      </c>
      <c r="B32" t="s">
        <v>1963</v>
      </c>
      <c r="C32" t="s">
        <v>1964</v>
      </c>
    </row>
    <row r="33" spans="1:3">
      <c r="A33">
        <v>33</v>
      </c>
      <c r="B33" t="s">
        <v>1965</v>
      </c>
      <c r="C33" t="s">
        <v>1966</v>
      </c>
    </row>
    <row r="34" spans="1:3">
      <c r="A34">
        <v>34</v>
      </c>
      <c r="B34" t="s">
        <v>1967</v>
      </c>
      <c r="C34" t="s">
        <v>1968</v>
      </c>
    </row>
    <row r="35" spans="1:3">
      <c r="A35">
        <v>35</v>
      </c>
      <c r="B35" t="s">
        <v>1969</v>
      </c>
      <c r="C35" t="s">
        <v>1970</v>
      </c>
    </row>
    <row r="36" spans="1:3">
      <c r="A36">
        <v>36</v>
      </c>
      <c r="B36" t="s">
        <v>1971</v>
      </c>
      <c r="C36" t="s">
        <v>1972</v>
      </c>
    </row>
    <row r="37" spans="1:3">
      <c r="A37">
        <v>37</v>
      </c>
      <c r="B37" t="s">
        <v>1973</v>
      </c>
      <c r="C37" t="s">
        <v>1974</v>
      </c>
    </row>
    <row r="38" spans="1:3">
      <c r="A38">
        <v>38</v>
      </c>
      <c r="B38" t="s">
        <v>1975</v>
      </c>
      <c r="C38" t="s">
        <v>1976</v>
      </c>
    </row>
    <row r="39" spans="1:3">
      <c r="A39">
        <v>39</v>
      </c>
      <c r="B39" t="s">
        <v>1977</v>
      </c>
      <c r="C39" t="s">
        <v>1978</v>
      </c>
    </row>
    <row r="40" spans="1:3">
      <c r="A40">
        <v>40</v>
      </c>
      <c r="B40" t="s">
        <v>1979</v>
      </c>
      <c r="C40" t="s">
        <v>1980</v>
      </c>
    </row>
    <row r="41" spans="1:3">
      <c r="A41">
        <v>41</v>
      </c>
      <c r="B41" t="s">
        <v>1981</v>
      </c>
      <c r="C41" t="s">
        <v>1982</v>
      </c>
    </row>
    <row r="42" spans="1:3">
      <c r="A42">
        <v>42</v>
      </c>
      <c r="B42" t="s">
        <v>1983</v>
      </c>
      <c r="C42" t="s">
        <v>1984</v>
      </c>
    </row>
    <row r="43" spans="1:3">
      <c r="A43">
        <v>43</v>
      </c>
      <c r="B43" t="s">
        <v>1985</v>
      </c>
      <c r="C43" t="s">
        <v>1986</v>
      </c>
    </row>
    <row r="44" spans="1:3">
      <c r="A44">
        <v>44</v>
      </c>
      <c r="B44" t="s">
        <v>1987</v>
      </c>
      <c r="C44" t="s">
        <v>1988</v>
      </c>
    </row>
    <row r="45" spans="1:3">
      <c r="A45">
        <v>45</v>
      </c>
      <c r="B45" t="s">
        <v>1989</v>
      </c>
      <c r="C45" t="s">
        <v>1990</v>
      </c>
    </row>
    <row r="46" spans="1:3">
      <c r="A46">
        <v>46</v>
      </c>
      <c r="B46" t="s">
        <v>1991</v>
      </c>
      <c r="C46" t="s">
        <v>1992</v>
      </c>
    </row>
    <row r="47" spans="1:3">
      <c r="A47">
        <v>47</v>
      </c>
      <c r="B47" t="s">
        <v>1993</v>
      </c>
      <c r="C47" t="s">
        <v>1994</v>
      </c>
    </row>
    <row r="48" spans="1:3">
      <c r="A48">
        <v>48</v>
      </c>
      <c r="B48" t="s">
        <v>1995</v>
      </c>
      <c r="C48" t="s">
        <v>1996</v>
      </c>
    </row>
    <row r="49" spans="1:3">
      <c r="A49">
        <v>49</v>
      </c>
      <c r="B49" t="s">
        <v>1997</v>
      </c>
      <c r="C49" t="s">
        <v>1998</v>
      </c>
    </row>
    <row r="50" spans="1:3">
      <c r="A50">
        <v>50</v>
      </c>
      <c r="B50" t="s">
        <v>1999</v>
      </c>
      <c r="C50" t="s">
        <v>2000</v>
      </c>
    </row>
    <row r="51" spans="1:3">
      <c r="A51">
        <v>51</v>
      </c>
      <c r="B51" t="s">
        <v>2001</v>
      </c>
      <c r="C51" t="s">
        <v>2002</v>
      </c>
    </row>
    <row r="52" spans="1:3">
      <c r="A52">
        <v>52</v>
      </c>
      <c r="B52" t="s">
        <v>2003</v>
      </c>
      <c r="C52" t="s">
        <v>2004</v>
      </c>
    </row>
    <row r="53" spans="1:3">
      <c r="A53">
        <v>53</v>
      </c>
      <c r="B53" t="s">
        <v>2005</v>
      </c>
      <c r="C53" t="s">
        <v>2006</v>
      </c>
    </row>
    <row r="54" spans="1:3">
      <c r="A54">
        <v>54</v>
      </c>
      <c r="B54" t="s">
        <v>2007</v>
      </c>
      <c r="C54" t="s">
        <v>2008</v>
      </c>
    </row>
    <row r="55" spans="1:3">
      <c r="A55">
        <v>55</v>
      </c>
      <c r="B55" t="s">
        <v>2009</v>
      </c>
      <c r="C55" t="s">
        <v>2010</v>
      </c>
    </row>
    <row r="56" spans="1:3">
      <c r="A56">
        <v>56</v>
      </c>
      <c r="B56" t="s">
        <v>2011</v>
      </c>
      <c r="C56" t="s">
        <v>2012</v>
      </c>
    </row>
    <row r="57" spans="1:3">
      <c r="A57">
        <v>57</v>
      </c>
      <c r="B57" t="s">
        <v>2013</v>
      </c>
      <c r="C57" t="s">
        <v>2014</v>
      </c>
    </row>
    <row r="58" spans="1:3">
      <c r="A58">
        <v>58</v>
      </c>
      <c r="B58" t="s">
        <v>2015</v>
      </c>
      <c r="C58" t="s">
        <v>2016</v>
      </c>
    </row>
    <row r="59" spans="1:3">
      <c r="A59">
        <v>59</v>
      </c>
      <c r="B59" t="s">
        <v>2017</v>
      </c>
      <c r="C59" t="s">
        <v>2018</v>
      </c>
    </row>
    <row r="60" spans="1:3">
      <c r="A60">
        <v>60</v>
      </c>
      <c r="B60" t="s">
        <v>2019</v>
      </c>
      <c r="C60" t="s">
        <v>2020</v>
      </c>
    </row>
    <row r="61" spans="1:3">
      <c r="A61">
        <v>61</v>
      </c>
      <c r="B61" t="s">
        <v>2021</v>
      </c>
      <c r="C61" t="s">
        <v>2022</v>
      </c>
    </row>
    <row r="62" spans="1:3">
      <c r="A62">
        <v>62</v>
      </c>
      <c r="B62" t="s">
        <v>2023</v>
      </c>
      <c r="C62" t="s">
        <v>2024</v>
      </c>
    </row>
    <row r="63" spans="1:3">
      <c r="A63">
        <v>63</v>
      </c>
      <c r="B63" t="s">
        <v>2025</v>
      </c>
      <c r="C63" t="s">
        <v>2026</v>
      </c>
    </row>
    <row r="64" spans="1:3">
      <c r="A64">
        <v>64</v>
      </c>
      <c r="B64" t="s">
        <v>2027</v>
      </c>
      <c r="C64" t="s">
        <v>2028</v>
      </c>
    </row>
    <row r="65" spans="1:3">
      <c r="A65">
        <v>65</v>
      </c>
      <c r="B65" t="s">
        <v>2029</v>
      </c>
      <c r="C65" t="s">
        <v>2030</v>
      </c>
    </row>
    <row r="66" spans="1:3">
      <c r="A66">
        <v>66</v>
      </c>
      <c r="B66" t="s">
        <v>2031</v>
      </c>
      <c r="C66" t="s">
        <v>2032</v>
      </c>
    </row>
    <row r="67" spans="1:3">
      <c r="A67">
        <v>67</v>
      </c>
      <c r="B67" t="s">
        <v>2033</v>
      </c>
      <c r="C67" t="s">
        <v>2034</v>
      </c>
    </row>
    <row r="68" spans="1:3">
      <c r="A68">
        <v>68</v>
      </c>
      <c r="B68" t="s">
        <v>2035</v>
      </c>
      <c r="C68" t="s">
        <v>2036</v>
      </c>
    </row>
    <row r="69" spans="1:3">
      <c r="A69">
        <v>69</v>
      </c>
      <c r="B69" t="s">
        <v>2037</v>
      </c>
      <c r="C69" t="s">
        <v>2038</v>
      </c>
    </row>
    <row r="70" spans="1:3">
      <c r="A70">
        <v>70</v>
      </c>
      <c r="B70" t="s">
        <v>2039</v>
      </c>
      <c r="C70" t="s">
        <v>2040</v>
      </c>
    </row>
    <row r="71" spans="1:3">
      <c r="A71">
        <v>71</v>
      </c>
      <c r="B71" t="s">
        <v>2041</v>
      </c>
      <c r="C71" t="s">
        <v>2042</v>
      </c>
    </row>
    <row r="72" spans="1:3">
      <c r="A72">
        <v>72</v>
      </c>
      <c r="B72" t="s">
        <v>2043</v>
      </c>
      <c r="C72" t="s">
        <v>2044</v>
      </c>
    </row>
    <row r="73" spans="1:3">
      <c r="A73">
        <v>73</v>
      </c>
      <c r="B73" t="s">
        <v>2045</v>
      </c>
      <c r="C73" t="s">
        <v>2046</v>
      </c>
    </row>
    <row r="74" spans="1:3">
      <c r="A74">
        <v>74</v>
      </c>
      <c r="B74" t="s">
        <v>2047</v>
      </c>
      <c r="C74" t="s">
        <v>2048</v>
      </c>
    </row>
    <row r="75" spans="1:3">
      <c r="A75">
        <v>75</v>
      </c>
      <c r="B75" t="s">
        <v>2049</v>
      </c>
      <c r="C75" t="s">
        <v>2050</v>
      </c>
    </row>
    <row r="76" spans="1:3">
      <c r="A76">
        <v>76</v>
      </c>
      <c r="B76" t="s">
        <v>2051</v>
      </c>
      <c r="C76" t="s">
        <v>2052</v>
      </c>
    </row>
    <row r="77" spans="1:3">
      <c r="A77">
        <v>77</v>
      </c>
      <c r="B77" t="s">
        <v>2053</v>
      </c>
      <c r="C77" t="s">
        <v>2054</v>
      </c>
    </row>
    <row r="78" spans="1:3">
      <c r="A78">
        <v>78</v>
      </c>
      <c r="B78" t="s">
        <v>2055</v>
      </c>
      <c r="C78" t="s">
        <v>2056</v>
      </c>
    </row>
    <row r="79" spans="1:3">
      <c r="A79">
        <v>79</v>
      </c>
      <c r="B79" t="s">
        <v>2057</v>
      </c>
      <c r="C79" t="s">
        <v>2058</v>
      </c>
    </row>
    <row r="80" spans="1:3">
      <c r="A80">
        <v>80</v>
      </c>
      <c r="B80" t="s">
        <v>2059</v>
      </c>
      <c r="C80" t="s">
        <v>2060</v>
      </c>
    </row>
    <row r="81" spans="1:3">
      <c r="A81">
        <v>81</v>
      </c>
      <c r="B81" t="s">
        <v>2061</v>
      </c>
      <c r="C81" t="s">
        <v>2062</v>
      </c>
    </row>
    <row r="82" spans="1:3">
      <c r="A82">
        <v>82</v>
      </c>
      <c r="B82" t="s">
        <v>2063</v>
      </c>
      <c r="C82" t="s">
        <v>2064</v>
      </c>
    </row>
    <row r="83" spans="1:3">
      <c r="A83">
        <v>83</v>
      </c>
      <c r="B83" t="s">
        <v>2065</v>
      </c>
      <c r="C83" t="s">
        <v>2066</v>
      </c>
    </row>
    <row r="84" spans="1:3">
      <c r="A84">
        <v>84</v>
      </c>
      <c r="B84" t="s">
        <v>2067</v>
      </c>
      <c r="C84" t="s">
        <v>2068</v>
      </c>
    </row>
    <row r="85" spans="1:3">
      <c r="A85">
        <v>85</v>
      </c>
      <c r="B85" t="s">
        <v>2069</v>
      </c>
      <c r="C85" t="s">
        <v>2070</v>
      </c>
    </row>
    <row r="86" spans="1:3">
      <c r="A86">
        <v>86</v>
      </c>
      <c r="B86" t="s">
        <v>2071</v>
      </c>
      <c r="C86" t="s">
        <v>2072</v>
      </c>
    </row>
    <row r="87" spans="1:3">
      <c r="A87">
        <v>87</v>
      </c>
      <c r="B87" t="s">
        <v>2073</v>
      </c>
      <c r="C87" t="s">
        <v>2074</v>
      </c>
    </row>
    <row r="88" spans="1:3">
      <c r="A88">
        <v>88</v>
      </c>
      <c r="B88" t="s">
        <v>2075</v>
      </c>
      <c r="C88" t="s">
        <v>2076</v>
      </c>
    </row>
    <row r="89" spans="1:3">
      <c r="A89">
        <v>89</v>
      </c>
      <c r="B89" t="s">
        <v>2077</v>
      </c>
      <c r="C89" t="s">
        <v>2078</v>
      </c>
    </row>
    <row r="90" spans="1:3">
      <c r="A90">
        <v>90</v>
      </c>
      <c r="B90" t="s">
        <v>2079</v>
      </c>
      <c r="C90" t="s">
        <v>2080</v>
      </c>
    </row>
    <row r="91" spans="1:3">
      <c r="A91">
        <v>91</v>
      </c>
      <c r="B91" t="s">
        <v>2081</v>
      </c>
      <c r="C91" t="s">
        <v>2082</v>
      </c>
    </row>
    <row r="92" spans="1:3">
      <c r="A92">
        <v>92</v>
      </c>
      <c r="B92" t="s">
        <v>2083</v>
      </c>
      <c r="C92" t="s">
        <v>2084</v>
      </c>
    </row>
    <row r="93" spans="1:3">
      <c r="A93">
        <v>93</v>
      </c>
      <c r="B93" t="s">
        <v>2085</v>
      </c>
      <c r="C93" t="s">
        <v>2086</v>
      </c>
    </row>
    <row r="94" spans="1:3">
      <c r="A94">
        <v>94</v>
      </c>
      <c r="B94" t="s">
        <v>2087</v>
      </c>
      <c r="C94" t="s">
        <v>2088</v>
      </c>
    </row>
    <row r="95" spans="1:3">
      <c r="A95">
        <v>95</v>
      </c>
      <c r="B95" t="s">
        <v>2089</v>
      </c>
      <c r="C95" t="s">
        <v>2090</v>
      </c>
    </row>
    <row r="96" spans="1:3">
      <c r="A96">
        <v>96</v>
      </c>
      <c r="B96" t="s">
        <v>2091</v>
      </c>
      <c r="C96" t="s">
        <v>2092</v>
      </c>
    </row>
    <row r="97" spans="1:3">
      <c r="A97">
        <v>97</v>
      </c>
      <c r="B97" t="s">
        <v>2093</v>
      </c>
      <c r="C97" t="s">
        <v>2094</v>
      </c>
    </row>
    <row r="98" spans="1:3">
      <c r="A98">
        <v>98</v>
      </c>
      <c r="B98" t="s">
        <v>2095</v>
      </c>
      <c r="C98" t="s">
        <v>2096</v>
      </c>
    </row>
    <row r="99" spans="1:3">
      <c r="A99">
        <v>99</v>
      </c>
      <c r="B99" t="s">
        <v>2097</v>
      </c>
      <c r="C99" t="s">
        <v>2098</v>
      </c>
    </row>
  </sheetData>
  <phoneticPr fontId="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27</vt:i4>
      </vt:variant>
      <vt:variant>
        <vt:lpstr>名前付き一覧</vt:lpstr>
      </vt:variant>
      <vt:variant>
        <vt:i4>7</vt:i4>
      </vt:variant>
    </vt:vector>
  </HeadingPairs>
  <TitlesOfParts>
    <vt:vector size="34" baseType="lpstr">
      <vt:lpstr>教科名等</vt:lpstr>
      <vt:lpstr>国語1</vt:lpstr>
      <vt:lpstr>国語2</vt:lpstr>
      <vt:lpstr>国語3</vt:lpstr>
      <vt:lpstr>数学1</vt:lpstr>
      <vt:lpstr>数学2</vt:lpstr>
      <vt:lpstr>数学3</vt:lpstr>
      <vt:lpstr>社会1</vt:lpstr>
      <vt:lpstr>社会2</vt:lpstr>
      <vt:lpstr>社会3</vt:lpstr>
      <vt:lpstr>理科1</vt:lpstr>
      <vt:lpstr>理科2</vt:lpstr>
      <vt:lpstr>理科3</vt:lpstr>
      <vt:lpstr>英語1</vt:lpstr>
      <vt:lpstr>英語2</vt:lpstr>
      <vt:lpstr>英語3</vt:lpstr>
      <vt:lpstr>道徳1</vt:lpstr>
      <vt:lpstr>道徳2</vt:lpstr>
      <vt:lpstr>道徳3</vt:lpstr>
      <vt:lpstr>時間割</vt:lpstr>
      <vt:lpstr>(1)</vt:lpstr>
      <vt:lpstr>(2)</vt:lpstr>
      <vt:lpstr>(3)</vt:lpstr>
      <vt:lpstr>(4)</vt:lpstr>
      <vt:lpstr>(5)</vt:lpstr>
      <vt:lpstr>(6)</vt:lpstr>
      <vt:lpstr>処理ログ</vt:lpstr>
      <vt:lpstr>'(1)'!Print_Area</vt:lpstr>
      <vt:lpstr>'(2)'!Print_Area</vt:lpstr>
      <vt:lpstr>'(3)'!Print_Area</vt:lpstr>
      <vt:lpstr>'(4)'!Print_Area</vt:lpstr>
      <vt:lpstr>'(5)'!Print_Area</vt:lpstr>
      <vt:lpstr>'(6)'!Print_Area</vt:lpstr>
      <vt:lpstr>時間割!Print_Area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金沢市教育委員会</dc:creator>
  <cp:lastModifiedBy>俊彦 駒井</cp:lastModifiedBy>
  <cp:lastPrinted>2026-05-07T16:32:34Z</cp:lastPrinted>
  <dcterms:created xsi:type="dcterms:W3CDTF">2011-04-03T01:54:22Z</dcterms:created>
  <dcterms:modified xsi:type="dcterms:W3CDTF">2026-05-10T14:27:21Z</dcterms:modified>
</cp:coreProperties>
</file>